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'2008'!$A$1:$O$48</definedName>
    <definedName name="_xlnm.Print_Area" localSheetId="12">'2009'!$A$1:$O$49</definedName>
    <definedName name="_xlnm.Print_Area" localSheetId="11">'2010'!$A$1:$O$48</definedName>
    <definedName name="_xlnm.Print_Area" localSheetId="10">'2011'!$A$1:$O$48</definedName>
    <definedName name="_xlnm.Print_Area" localSheetId="9">'2012'!$A$1:$O$49</definedName>
    <definedName name="_xlnm.Print_Area" localSheetId="8">'2013'!$A$1:$O$53</definedName>
    <definedName name="_xlnm.Print_Area" localSheetId="7">'2014'!$A$1:$O$52</definedName>
    <definedName name="_xlnm.Print_Area" localSheetId="6">'2015'!$A$1:$O$52</definedName>
    <definedName name="_xlnm.Print_Area" localSheetId="5">'2016'!$A$1:$O$52</definedName>
    <definedName name="_xlnm.Print_Area" localSheetId="4">'2017'!$A$1:$O$53</definedName>
    <definedName name="_xlnm.Print_Area" localSheetId="3">'2018'!$A$1:$O$54</definedName>
    <definedName name="_xlnm.Print_Area" localSheetId="2">'2019'!$A$1:$O$55</definedName>
    <definedName name="_xlnm.Print_Area" localSheetId="1">'2020'!$A$1:$O$53</definedName>
    <definedName name="_xlnm.Print_Area" localSheetId="0">'2021'!$A$1:$P$54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<sst xmlns="http://schemas.openxmlformats.org/spreadsheetml/2006/main" count="889" uniqueCount="131">
  <si>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</si>
  <si>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</si>
  <si>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</si>
  <si>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</si>
  <si>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</si>
  <si>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</si>
  <si>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</si>
  <si>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</si>
  <si>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</si>
  <si>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</si>
  <si>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</si>
  <si>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</si>
  <si>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</si>
  <si>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</si>
  <si>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</si>
  <si>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</si>
  <si>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</si>
  <si>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</si>
  <si>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</si>
  <si>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</si>
  <si>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</si>
  <si>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Other Permits, Fees, and Special Assessments</t>
  </si>
  <si>
    <t>Intergovernmental Revenue</t>
  </si>
  <si>
    <t>State Grant - Transportation - Other Transportation</t>
  </si>
  <si>
    <t>State Grant - Culture / Recreation</t>
  </si>
  <si>
    <t>State Grant - Other</t>
  </si>
  <si>
    <t>State Shared Revenues - General Gov't - Revenue Sharing Proceeds</t>
  </si>
  <si>
    <t>State Shared Revenues - General Gov't - Alcoholic Beverage License Tax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</si>
  <si>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</si>
  <si>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</si>
  <si>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</si>
  <si>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</si>
  <si>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</si>
  <si>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</si>
  <si>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</si>
  <si>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</si>
  <si>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Protective Inspection Fees</t>
  </si>
  <si>
    <t>Physical Environment - Sewer / Wastewater Utility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</si>
  <si>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</si>
  <si>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</si>
  <si>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</si>
  <si>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</si>
  <si>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</si>
  <si>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</si>
  <si>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</si>
  <si>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</si>
  <si>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</si>
  <si>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</si>
  <si>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</si>
  <si>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</si>
  <si>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</si>
  <si>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</si>
  <si>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</si>
  <si>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</si>
  <si>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</si>
  <si>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</si>
  <si>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</si>
  <si>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</si>
  <si>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</si>
  <si>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Lauderdale-by-the-Sea Revenues Reported by Account Code and Fund Type</t>
  </si>
  <si>
    <t>Local Fiscal Year Ended September 30, 2010</t>
  </si>
  <si>
    <t>First Local Option Fuel Tax (1 to 6 Cents)</t>
  </si>
  <si>
    <t>Utility Service Tax - Telecommunications</t>
  </si>
  <si>
    <t>State Shared Revenues - Public Safety - Firefighter Supplemental Compensation</t>
  </si>
  <si>
    <t>Interest and Other Earnings - Net Increase (Decrease) in Fair Value of Investments</t>
  </si>
  <si>
    <t>Pension Fund Contributions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</si>
  <si>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</si>
  <si>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</si>
  <si>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</si>
  <si>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Non-Operating Sources - Other Grants and Donations</t>
  </si>
  <si>
    <t>2011 Municipal Population:</t>
  </si>
  <si>
    <t>Local Fiscal Year Ended September 30, 2012</t>
  </si>
  <si>
    <t>Building Permits</t>
  </si>
  <si>
    <t>Special Assessments - Charges for Public Services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</si>
  <si>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</si>
  <si>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</si>
  <si>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</si>
  <si>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</si>
  <si>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</si>
  <si>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</si>
  <si>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Transportation - Parking Facilities</t>
  </si>
  <si>
    <t>Interest and Other Earnings - Gain (Loss) on Sale of Investments</t>
  </si>
  <si>
    <t>Proprietary Non-Operating - Other Grants and Donations</t>
  </si>
  <si>
    <t>2013 Municipal Population:</t>
  </si>
  <si>
    <t>Local Fiscal Year Ended September 30, 2008</t>
  </si>
  <si>
    <t>Permits and Franchise Fees</t>
  </si>
  <si>
    <t>Franchise Fee - Water</t>
  </si>
  <si>
    <t>Other Permits and Fees</t>
  </si>
  <si>
    <t>Federal Grant - Culture / Recreation</t>
  </si>
  <si>
    <t>Disposition of Fixed Assets</t>
  </si>
  <si>
    <t>2008 Municipal Population:</t>
  </si>
  <si>
    <t>Local Fiscal Year Ended September 30, 2014</t>
  </si>
  <si>
    <t>Economic Environment - Other Economic Environment Charges</t>
  </si>
  <si>
    <t>2014 Municipal Population:</t>
  </si>
  <si>
    <t>Local Fiscal Year Ended September 30, 2015</t>
  </si>
  <si>
    <t>Second Local Option Fuel Tax (1 to 5 Cents)</t>
  </si>
  <si>
    <t>2015 Municipal Population:</t>
  </si>
  <si>
    <t>Local Fiscal Year Ended September 30, 2016</t>
  </si>
  <si>
    <t>2016 Municipal Population:</t>
  </si>
  <si>
    <t>Local Fiscal Year Ended September 30, 2017</t>
  </si>
  <si>
    <t>Insurance Premium Tax for Firefighters' Pension</t>
  </si>
  <si>
    <t>State Grant - Transportation - Mass Transit</t>
  </si>
  <si>
    <t>Court-Ordered Judgments and Fines - As Decided by Traffic Court</t>
  </si>
  <si>
    <t>Sale of Contraband Property Seized by Law Enforcement</t>
  </si>
  <si>
    <t>Interest and Other Earnings - Dividends</t>
  </si>
  <si>
    <t>2017 Municipal Population:</t>
  </si>
  <si>
    <t>Local Fiscal Year Ended September 30, 2018</t>
  </si>
  <si>
    <t>Proprietary Non-Operating - Other Non-Operating Sources</t>
  </si>
  <si>
    <t>2018 Municipal Population:</t>
  </si>
  <si>
    <t>Local Fiscal Year Ended September 30, 2019</t>
  </si>
  <si>
    <t>Federal Grant - Human Services - Public Assistance</t>
  </si>
  <si>
    <t>Grants from Other Local Units - Public Safety</t>
  </si>
  <si>
    <t>2019 Municipal Population:</t>
  </si>
  <si>
    <t>Local Fiscal Year Ended September 30, 2020</t>
  </si>
  <si>
    <t>Transportation - Mass Transit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</si>
  <si>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</si>
  <si>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</si>
  <si>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</si>
  <si>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</si>
  <si>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</si>
  <si>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</si>
  <si>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</si>
  <si>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</si>
  <si>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</si>
  <si>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</si>
  <si>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</si>
  <si>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</si>
  <si>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</si>
  <si>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Distribution of Sales and Use Taxes to Counties</t>
  </si>
  <si>
    <t>Public Safety - Fire Protection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</si>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</sst>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118</v>
      </c>
      <c r="N4" s="35" t="s">
        <v>8</v>
      </c>
      <c r="O4" s="35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120</v>
      </c>
      <c r="B5" s="26"/>
      <c r="C5" s="26"/>
      <c r="D5" s="27">
        <f>SUM(D6:D14)</f>
        <v>10712738</v>
      </c>
      <c r="E5" s="27">
        <f>SUM(E6:E14)</f>
        <v>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65532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10778270</v>
      </c>
      <c r="P5" s="33">
        <f>(O5/P$52)</f>
        <v>1737.5898758665162</v>
      </c>
      <c r="Q5" s="6"/>
    </row>
    <row r="6" spans="1:17" ht="15">
      <c r="A6" s="12"/>
      <c r="B6" s="25">
        <v>311</v>
      </c>
      <c r="C6" s="20" t="s">
        <v>1</v>
      </c>
      <c r="D6" s="46">
        <v>9152260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9152260</v>
      </c>
      <c r="P6" s="47">
        <f>(O6/P$52)</f>
        <v>1475.4570369176206</v>
      </c>
      <c r="Q6" s="9"/>
    </row>
    <row r="7" spans="1:17" ht="15">
      <c r="A7" s="12"/>
      <c r="B7" s="25">
        <v>312.41</v>
      </c>
      <c r="C7" s="20" t="s">
        <v>121</v>
      </c>
      <c r="D7" s="46">
        <v>59121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59121</v>
      </c>
      <c r="P7" s="47">
        <f>(O7/P$52)</f>
        <v>9.53103337094954</v>
      </c>
      <c r="Q7" s="9"/>
    </row>
    <row r="8" spans="1:17" ht="15">
      <c r="A8" s="12"/>
      <c r="B8" s="25">
        <v>312.43</v>
      </c>
      <c r="C8" s="20" t="s">
        <v>122</v>
      </c>
      <c r="D8" s="46">
        <v>41455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41455</v>
      </c>
      <c r="P8" s="47">
        <f>(O8/P$52)</f>
        <v>6.683056585523134</v>
      </c>
      <c r="Q8" s="9"/>
    </row>
    <row r="9" spans="1:17" ht="15">
      <c r="A9" s="12"/>
      <c r="B9" s="25">
        <v>312.51</v>
      </c>
      <c r="C9" s="20" t="s">
        <v>100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65532</v>
      </c>
      <c r="L9" s="46">
        <v>0</v>
      </c>
      <c r="M9" s="46">
        <v>0</v>
      </c>
      <c r="N9" s="46">
        <v>0</v>
      </c>
      <c r="O9" s="46">
        <f t="shared" si="0"/>
        <v>65532</v>
      </c>
      <c r="P9" s="47">
        <f>(O9/P$52)</f>
        <v>10.564565532806707</v>
      </c>
      <c r="Q9" s="9"/>
    </row>
    <row r="10" spans="1:17" ht="15">
      <c r="A10" s="12"/>
      <c r="B10" s="25">
        <v>314.1</v>
      </c>
      <c r="C10" s="20" t="s">
        <v>11</v>
      </c>
      <c r="D10" s="46">
        <v>897598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897598</v>
      </c>
      <c r="P10" s="47">
        <f>(O10/P$52)</f>
        <v>144.70385297436724</v>
      </c>
      <c r="Q10" s="9"/>
    </row>
    <row r="11" spans="1:17" ht="15">
      <c r="A11" s="12"/>
      <c r="B11" s="25">
        <v>314.3</v>
      </c>
      <c r="C11" s="20" t="s">
        <v>12</v>
      </c>
      <c r="D11" s="46">
        <v>164899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164899</v>
      </c>
      <c r="P11" s="47">
        <f>(O11/P$52)</f>
        <v>26.583749798484604</v>
      </c>
      <c r="Q11" s="9"/>
    </row>
    <row r="12" spans="1:17" ht="15">
      <c r="A12" s="12"/>
      <c r="B12" s="25">
        <v>314.4</v>
      </c>
      <c r="C12" s="20" t="s">
        <v>13</v>
      </c>
      <c r="D12" s="46">
        <v>15913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15913</v>
      </c>
      <c r="P12" s="47">
        <f>(O12/P$52)</f>
        <v>2.5653715943898114</v>
      </c>
      <c r="Q12" s="9"/>
    </row>
    <row r="13" spans="1:17" ht="15">
      <c r="A13" s="12"/>
      <c r="B13" s="25">
        <v>315.1</v>
      </c>
      <c r="C13" s="20" t="s">
        <v>123</v>
      </c>
      <c r="D13" s="46">
        <v>292886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292886</v>
      </c>
      <c r="P13" s="47">
        <f>(O13/P$52)</f>
        <v>47.21683056585523</v>
      </c>
      <c r="Q13" s="9"/>
    </row>
    <row r="14" spans="1:17" ht="15">
      <c r="A14" s="12"/>
      <c r="B14" s="25">
        <v>316</v>
      </c>
      <c r="C14" s="20" t="s">
        <v>77</v>
      </c>
      <c r="D14" s="46">
        <v>88606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88606</v>
      </c>
      <c r="P14" s="47">
        <f>(O14/P$52)</f>
        <v>14.284378526519426</v>
      </c>
      <c r="Q14" s="9"/>
    </row>
    <row r="15" spans="1:17" ht="15.75">
      <c r="A15" s="29" t="s">
        <v>16</v>
      </c>
      <c r="B15" s="30"/>
      <c r="C15" s="31"/>
      <c r="D15" s="32">
        <f>SUM(D16:D22)</f>
        <v>770153</v>
      </c>
      <c r="E15" s="32">
        <f>SUM(E16:E22)</f>
        <v>2190058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0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2960211</v>
      </c>
      <c r="P15" s="45">
        <f>(O15/P$52)</f>
        <v>477.222472996937</v>
      </c>
      <c r="Q15" s="10"/>
    </row>
    <row r="16" spans="1:17" ht="15">
      <c r="A16" s="12"/>
      <c r="B16" s="25">
        <v>322</v>
      </c>
      <c r="C16" s="20" t="s">
        <v>124</v>
      </c>
      <c r="D16" s="46">
        <v>0</v>
      </c>
      <c r="E16" s="46">
        <v>1138698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1138698</v>
      </c>
      <c r="P16" s="47">
        <f>(O16/P$52)</f>
        <v>183.5721425116879</v>
      </c>
      <c r="Q16" s="9"/>
    </row>
    <row r="17" spans="1:17" ht="15">
      <c r="A17" s="12"/>
      <c r="B17" s="25">
        <v>323.1</v>
      </c>
      <c r="C17" s="20" t="s">
        <v>17</v>
      </c>
      <c r="D17" s="46">
        <v>605866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2">SUM(D17:N17)</f>
        <v>605866</v>
      </c>
      <c r="P17" s="47">
        <f>(O17/P$52)</f>
        <v>97.67306142189263</v>
      </c>
      <c r="Q17" s="9"/>
    </row>
    <row r="18" spans="1:17" ht="15">
      <c r="A18" s="12"/>
      <c r="B18" s="25">
        <v>323.4</v>
      </c>
      <c r="C18" s="20" t="s">
        <v>18</v>
      </c>
      <c r="D18" s="46">
        <v>14759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14759</v>
      </c>
      <c r="P18" s="47">
        <f>(O18/P$52)</f>
        <v>2.379332581009189</v>
      </c>
      <c r="Q18" s="9"/>
    </row>
    <row r="19" spans="1:17" ht="15">
      <c r="A19" s="12"/>
      <c r="B19" s="25">
        <v>323.7</v>
      </c>
      <c r="C19" s="20" t="s">
        <v>19</v>
      </c>
      <c r="D19" s="46">
        <v>147484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147484</v>
      </c>
      <c r="P19" s="47">
        <f>(O19/P$52)</f>
        <v>23.776237304530067</v>
      </c>
      <c r="Q19" s="9"/>
    </row>
    <row r="20" spans="1:17" ht="15">
      <c r="A20" s="12"/>
      <c r="B20" s="25">
        <v>323.9</v>
      </c>
      <c r="C20" s="20" t="s">
        <v>20</v>
      </c>
      <c r="D20" s="46">
        <v>480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480</v>
      </c>
      <c r="P20" s="47">
        <f>(O20/P$52)</f>
        <v>0.07738191197807512</v>
      </c>
      <c r="Q20" s="9"/>
    </row>
    <row r="21" spans="1:17" ht="15">
      <c r="A21" s="12"/>
      <c r="B21" s="25">
        <v>325.2</v>
      </c>
      <c r="C21" s="20" t="s">
        <v>73</v>
      </c>
      <c r="D21" s="46">
        <v>0</v>
      </c>
      <c r="E21" s="46">
        <v>1051360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1051360</v>
      </c>
      <c r="P21" s="47">
        <f>(O21/P$52)</f>
        <v>169.49218120264388</v>
      </c>
      <c r="Q21" s="9"/>
    </row>
    <row r="22" spans="1:17" ht="15">
      <c r="A22" s="12"/>
      <c r="B22" s="25">
        <v>329.5</v>
      </c>
      <c r="C22" s="20" t="s">
        <v>125</v>
      </c>
      <c r="D22" s="46">
        <v>1564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1564</v>
      </c>
      <c r="P22" s="47">
        <f>(O22/P$52)</f>
        <v>0.25213606319522813</v>
      </c>
      <c r="Q22" s="9"/>
    </row>
    <row r="23" spans="1:17" ht="15.75">
      <c r="A23" s="29" t="s">
        <v>126</v>
      </c>
      <c r="B23" s="30"/>
      <c r="C23" s="31"/>
      <c r="D23" s="32">
        <f>SUM(D24:D29)</f>
        <v>1088098</v>
      </c>
      <c r="E23" s="32">
        <f>SUM(E24:E29)</f>
        <v>0</v>
      </c>
      <c r="F23" s="32">
        <f>SUM(F24:F29)</f>
        <v>0</v>
      </c>
      <c r="G23" s="32">
        <f>SUM(G24:G29)</f>
        <v>0</v>
      </c>
      <c r="H23" s="32">
        <f>SUM(H24:H29)</f>
        <v>0</v>
      </c>
      <c r="I23" s="32">
        <f>SUM(I24:I29)</f>
        <v>0</v>
      </c>
      <c r="J23" s="32">
        <f>SUM(J24:J29)</f>
        <v>0</v>
      </c>
      <c r="K23" s="32">
        <f>SUM(K24:K29)</f>
        <v>0</v>
      </c>
      <c r="L23" s="32">
        <f>SUM(L24:L29)</f>
        <v>0</v>
      </c>
      <c r="M23" s="32">
        <f>SUM(M24:M29)</f>
        <v>0</v>
      </c>
      <c r="N23" s="32">
        <f>SUM(N24:N29)</f>
        <v>0</v>
      </c>
      <c r="O23" s="44">
        <f>SUM(D23:N23)</f>
        <v>1088098</v>
      </c>
      <c r="P23" s="45">
        <f>(O23/P$52)</f>
        <v>175.4147992906658</v>
      </c>
      <c r="Q23" s="10"/>
    </row>
    <row r="24" spans="1:17" ht="15">
      <c r="A24" s="12"/>
      <c r="B24" s="25">
        <v>331.62</v>
      </c>
      <c r="C24" s="20" t="s">
        <v>110</v>
      </c>
      <c r="D24" s="46">
        <v>412465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2" ref="O24:O29">SUM(D24:N24)</f>
        <v>412465</v>
      </c>
      <c r="P24" s="47">
        <f>(O24/P$52)</f>
        <v>66.49443817507658</v>
      </c>
      <c r="Q24" s="9"/>
    </row>
    <row r="25" spans="1:17" ht="15">
      <c r="A25" s="12"/>
      <c r="B25" s="25">
        <v>334.49</v>
      </c>
      <c r="C25" s="20" t="s">
        <v>23</v>
      </c>
      <c r="D25" s="46">
        <v>18606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18606</v>
      </c>
      <c r="P25" s="47">
        <f>(O25/P$52)</f>
        <v>2.999516363050137</v>
      </c>
      <c r="Q25" s="9"/>
    </row>
    <row r="26" spans="1:17" ht="15">
      <c r="A26" s="12"/>
      <c r="B26" s="25">
        <v>334.7</v>
      </c>
      <c r="C26" s="20" t="s">
        <v>24</v>
      </c>
      <c r="D26" s="46">
        <v>19233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19233</v>
      </c>
      <c r="P26" s="47">
        <f>(O26/P$52)</f>
        <v>3.1005964855714976</v>
      </c>
      <c r="Q26" s="9"/>
    </row>
    <row r="27" spans="1:17" ht="15">
      <c r="A27" s="12"/>
      <c r="B27" s="25">
        <v>335.125</v>
      </c>
      <c r="C27" s="20" t="s">
        <v>127</v>
      </c>
      <c r="D27" s="46">
        <v>179165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179165</v>
      </c>
      <c r="P27" s="47">
        <f>(O27/P$52)</f>
        <v>28.883604707399645</v>
      </c>
      <c r="Q27" s="9"/>
    </row>
    <row r="28" spans="1:17" ht="15">
      <c r="A28" s="12"/>
      <c r="B28" s="25">
        <v>335.15</v>
      </c>
      <c r="C28" s="20" t="s">
        <v>79</v>
      </c>
      <c r="D28" s="46">
        <v>13741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13741</v>
      </c>
      <c r="P28" s="47">
        <f>(O28/P$52)</f>
        <v>2.2152184426890216</v>
      </c>
      <c r="Q28" s="9"/>
    </row>
    <row r="29" spans="1:17" ht="15">
      <c r="A29" s="12"/>
      <c r="B29" s="25">
        <v>335.16</v>
      </c>
      <c r="C29" s="20" t="s">
        <v>128</v>
      </c>
      <c r="D29" s="46">
        <v>444888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444888</v>
      </c>
      <c r="P29" s="47">
        <f>(O29/P$52)</f>
        <v>71.72142511687893</v>
      </c>
      <c r="Q29" s="9"/>
    </row>
    <row r="30" spans="1:17" ht="15.75">
      <c r="A30" s="29" t="s">
        <v>33</v>
      </c>
      <c r="B30" s="30"/>
      <c r="C30" s="31"/>
      <c r="D30" s="32">
        <f>SUM(D31:D35)</f>
        <v>110522</v>
      </c>
      <c r="E30" s="32">
        <f>SUM(E31:E35)</f>
        <v>34808</v>
      </c>
      <c r="F30" s="32">
        <f>SUM(F31:F35)</f>
        <v>0</v>
      </c>
      <c r="G30" s="32">
        <f>SUM(G31:G35)</f>
        <v>0</v>
      </c>
      <c r="H30" s="32">
        <f>SUM(H31:H35)</f>
        <v>0</v>
      </c>
      <c r="I30" s="32">
        <f>SUM(I31:I35)</f>
        <v>3793216</v>
      </c>
      <c r="J30" s="32">
        <f>SUM(J31:J35)</f>
        <v>0</v>
      </c>
      <c r="K30" s="32">
        <f>SUM(K31:K35)</f>
        <v>0</v>
      </c>
      <c r="L30" s="32">
        <f>SUM(L31:L35)</f>
        <v>0</v>
      </c>
      <c r="M30" s="32">
        <f>SUM(M31:M35)</f>
        <v>0</v>
      </c>
      <c r="N30" s="32">
        <f>SUM(N31:N35)</f>
        <v>0</v>
      </c>
      <c r="O30" s="32">
        <f>SUM(D30:N30)</f>
        <v>3938546</v>
      </c>
      <c r="P30" s="45">
        <f>(O30/P$52)</f>
        <v>634.9421247783331</v>
      </c>
      <c r="Q30" s="10"/>
    </row>
    <row r="31" spans="1:17" ht="15">
      <c r="A31" s="12"/>
      <c r="B31" s="25">
        <v>342.2</v>
      </c>
      <c r="C31" s="20" t="s">
        <v>129</v>
      </c>
      <c r="D31" s="46">
        <v>0</v>
      </c>
      <c r="E31" s="46">
        <v>34808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34808</v>
      </c>
      <c r="P31" s="47">
        <f>(O31/P$52)</f>
        <v>5.611478316943415</v>
      </c>
      <c r="Q31" s="9"/>
    </row>
    <row r="32" spans="1:17" ht="15">
      <c r="A32" s="12"/>
      <c r="B32" s="25">
        <v>343.5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1303077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1303077</v>
      </c>
      <c r="P32" s="47">
        <f>(O32/P$52)</f>
        <v>210.07206190552958</v>
      </c>
      <c r="Q32" s="9"/>
    </row>
    <row r="33" spans="1:17" ht="15">
      <c r="A33" s="12"/>
      <c r="B33" s="25">
        <v>344.3</v>
      </c>
      <c r="C33" s="20" t="s">
        <v>114</v>
      </c>
      <c r="D33" s="46">
        <v>100742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100742</v>
      </c>
      <c r="P33" s="47">
        <f>(O33/P$52)</f>
        <v>16.24085120103176</v>
      </c>
      <c r="Q33" s="9"/>
    </row>
    <row r="34" spans="1:17" ht="15">
      <c r="A34" s="12"/>
      <c r="B34" s="25">
        <v>344.5</v>
      </c>
      <c r="C34" s="20" t="s">
        <v>80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2490139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2490139</v>
      </c>
      <c r="P34" s="47">
        <f>(O34/P$52)</f>
        <v>401.441076898275</v>
      </c>
      <c r="Q34" s="9"/>
    </row>
    <row r="35" spans="1:17" ht="15">
      <c r="A35" s="12"/>
      <c r="B35" s="25">
        <v>347.2</v>
      </c>
      <c r="C35" s="20" t="s">
        <v>40</v>
      </c>
      <c r="D35" s="46">
        <v>9780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9780</v>
      </c>
      <c r="P35" s="47">
        <f>(O35/P$52)</f>
        <v>1.5766564565532806</v>
      </c>
      <c r="Q35" s="9"/>
    </row>
    <row r="36" spans="1:17" ht="15.75">
      <c r="A36" s="29" t="s">
        <v>34</v>
      </c>
      <c r="B36" s="30"/>
      <c r="C36" s="31"/>
      <c r="D36" s="32">
        <f>SUM(D37:D38)</f>
        <v>40151</v>
      </c>
      <c r="E36" s="32">
        <f>SUM(E37:E38)</f>
        <v>0</v>
      </c>
      <c r="F36" s="32">
        <f>SUM(F37:F38)</f>
        <v>0</v>
      </c>
      <c r="G36" s="32">
        <f>SUM(G37:G38)</f>
        <v>0</v>
      </c>
      <c r="H36" s="32">
        <f>SUM(H37:H38)</f>
        <v>0</v>
      </c>
      <c r="I36" s="32">
        <f>SUM(I37:I38)</f>
        <v>194876</v>
      </c>
      <c r="J36" s="32">
        <f>SUM(J37:J38)</f>
        <v>0</v>
      </c>
      <c r="K36" s="32">
        <f>SUM(K37:K38)</f>
        <v>0</v>
      </c>
      <c r="L36" s="32">
        <f>SUM(L37:L38)</f>
        <v>0</v>
      </c>
      <c r="M36" s="32">
        <f>SUM(M37:M38)</f>
        <v>0</v>
      </c>
      <c r="N36" s="32">
        <f>SUM(N37:N38)</f>
        <v>0</v>
      </c>
      <c r="O36" s="32">
        <f>SUM(D36:N36)</f>
        <v>235027</v>
      </c>
      <c r="P36" s="45">
        <f>(O36/P$52)</f>
        <v>37.88924713848138</v>
      </c>
      <c r="Q36" s="10"/>
    </row>
    <row r="37" spans="1:17" ht="15">
      <c r="A37" s="13"/>
      <c r="B37" s="39">
        <v>351.5</v>
      </c>
      <c r="C37" s="21" t="s">
        <v>102</v>
      </c>
      <c r="D37" s="46">
        <v>12084</v>
      </c>
      <c r="E37" s="46">
        <v>0</v>
      </c>
      <c r="F37" s="46">
        <v>0</v>
      </c>
      <c r="G37" s="46">
        <v>0</v>
      </c>
      <c r="H37" s="46">
        <v>0</v>
      </c>
      <c r="I37" s="46">
        <v>194876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206960</v>
      </c>
      <c r="P37" s="47">
        <f>(O37/P$52)</f>
        <v>33.36450104788006</v>
      </c>
      <c r="Q37" s="9"/>
    </row>
    <row r="38" spans="1:17" ht="15">
      <c r="A38" s="13"/>
      <c r="B38" s="39">
        <v>354</v>
      </c>
      <c r="C38" s="21" t="s">
        <v>43</v>
      </c>
      <c r="D38" s="46">
        <v>28067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28067</v>
      </c>
      <c r="P38" s="47">
        <f>(O38/P$52)</f>
        <v>4.524746090601322</v>
      </c>
      <c r="Q38" s="9"/>
    </row>
    <row r="39" spans="1:17" ht="15.75">
      <c r="A39" s="29" t="s">
        <v>2</v>
      </c>
      <c r="B39" s="30"/>
      <c r="C39" s="31"/>
      <c r="D39" s="32">
        <f>SUM(D40:D46)</f>
        <v>219891</v>
      </c>
      <c r="E39" s="32">
        <f>SUM(E40:E46)</f>
        <v>850</v>
      </c>
      <c r="F39" s="32">
        <f>SUM(F40:F46)</f>
        <v>0</v>
      </c>
      <c r="G39" s="32">
        <f>SUM(G40:G46)</f>
        <v>557</v>
      </c>
      <c r="H39" s="32">
        <f>SUM(H40:H46)</f>
        <v>0</v>
      </c>
      <c r="I39" s="32">
        <f>SUM(I40:I46)</f>
        <v>975</v>
      </c>
      <c r="J39" s="32">
        <f>SUM(J40:J46)</f>
        <v>0</v>
      </c>
      <c r="K39" s="32">
        <f>SUM(K40:K46)</f>
        <v>516015</v>
      </c>
      <c r="L39" s="32">
        <f>SUM(L40:L46)</f>
        <v>0</v>
      </c>
      <c r="M39" s="32">
        <f>SUM(M40:M46)</f>
        <v>0</v>
      </c>
      <c r="N39" s="32">
        <f>SUM(N40:N46)</f>
        <v>0</v>
      </c>
      <c r="O39" s="32">
        <f>SUM(D39:N39)</f>
        <v>738288</v>
      </c>
      <c r="P39" s="45">
        <f>(O39/P$52)</f>
        <v>119.02111881347734</v>
      </c>
      <c r="Q39" s="10"/>
    </row>
    <row r="40" spans="1:17" ht="15">
      <c r="A40" s="12"/>
      <c r="B40" s="25">
        <v>361.1</v>
      </c>
      <c r="C40" s="20" t="s">
        <v>45</v>
      </c>
      <c r="D40" s="46">
        <v>4303</v>
      </c>
      <c r="E40" s="46">
        <v>224</v>
      </c>
      <c r="F40" s="46">
        <v>0</v>
      </c>
      <c r="G40" s="46">
        <v>557</v>
      </c>
      <c r="H40" s="46">
        <v>0</v>
      </c>
      <c r="I40" s="46">
        <v>975</v>
      </c>
      <c r="J40" s="46">
        <v>0</v>
      </c>
      <c r="K40" s="46">
        <v>25405</v>
      </c>
      <c r="L40" s="46">
        <v>0</v>
      </c>
      <c r="M40" s="46">
        <v>0</v>
      </c>
      <c r="N40" s="46">
        <v>0</v>
      </c>
      <c r="O40" s="46">
        <f>SUM(D40:N40)</f>
        <v>31464</v>
      </c>
      <c r="P40" s="47">
        <f>(O40/P$52)</f>
        <v>5.072384330162825</v>
      </c>
      <c r="Q40" s="9"/>
    </row>
    <row r="41" spans="1:17" ht="15">
      <c r="A41" s="12"/>
      <c r="B41" s="25">
        <v>361.2</v>
      </c>
      <c r="C41" s="20" t="s">
        <v>104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22003</v>
      </c>
      <c r="L41" s="46">
        <v>0</v>
      </c>
      <c r="M41" s="46">
        <v>0</v>
      </c>
      <c r="N41" s="46">
        <v>0</v>
      </c>
      <c r="O41" s="46">
        <f aca="true" t="shared" si="3" ref="O41:O46">SUM(D41:N41)</f>
        <v>22003</v>
      </c>
      <c r="P41" s="47">
        <f>(O41/P$52)</f>
        <v>3.5471546026116396</v>
      </c>
      <c r="Q41" s="9"/>
    </row>
    <row r="42" spans="1:17" ht="15">
      <c r="A42" s="12"/>
      <c r="B42" s="25">
        <v>361.3</v>
      </c>
      <c r="C42" s="20" t="s">
        <v>64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431069</v>
      </c>
      <c r="L42" s="46">
        <v>0</v>
      </c>
      <c r="M42" s="46">
        <v>0</v>
      </c>
      <c r="N42" s="46">
        <v>0</v>
      </c>
      <c r="O42" s="46">
        <f t="shared" si="3"/>
        <v>431069</v>
      </c>
      <c r="P42" s="47">
        <f>(O42/P$52)</f>
        <v>69.49363211349348</v>
      </c>
      <c r="Q42" s="9"/>
    </row>
    <row r="43" spans="1:17" ht="15">
      <c r="A43" s="12"/>
      <c r="B43" s="25">
        <v>362</v>
      </c>
      <c r="C43" s="20" t="s">
        <v>46</v>
      </c>
      <c r="D43" s="46">
        <v>76998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76998</v>
      </c>
      <c r="P43" s="47">
        <f>(O43/P$52)</f>
        <v>12.413025955182976</v>
      </c>
      <c r="Q43" s="9"/>
    </row>
    <row r="44" spans="1:17" ht="15">
      <c r="A44" s="12"/>
      <c r="B44" s="25">
        <v>366</v>
      </c>
      <c r="C44" s="20" t="s">
        <v>47</v>
      </c>
      <c r="D44" s="46">
        <v>6850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6850</v>
      </c>
      <c r="P44" s="47">
        <f>(O44/P$52)</f>
        <v>1.1043043688537804</v>
      </c>
      <c r="Q44" s="9"/>
    </row>
    <row r="45" spans="1:17" ht="15">
      <c r="A45" s="12"/>
      <c r="B45" s="25">
        <v>368</v>
      </c>
      <c r="C45" s="20" t="s">
        <v>65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37538</v>
      </c>
      <c r="L45" s="46">
        <v>0</v>
      </c>
      <c r="M45" s="46">
        <v>0</v>
      </c>
      <c r="N45" s="46">
        <v>0</v>
      </c>
      <c r="O45" s="46">
        <f t="shared" si="3"/>
        <v>37538</v>
      </c>
      <c r="P45" s="47">
        <f>(O45/P$52)</f>
        <v>6.051587941318717</v>
      </c>
      <c r="Q45" s="9"/>
    </row>
    <row r="46" spans="1:17" ht="15">
      <c r="A46" s="12"/>
      <c r="B46" s="25">
        <v>369.9</v>
      </c>
      <c r="C46" s="20" t="s">
        <v>48</v>
      </c>
      <c r="D46" s="46">
        <v>131740</v>
      </c>
      <c r="E46" s="46">
        <v>626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132366</v>
      </c>
      <c r="P46" s="47">
        <f>(O46/P$52)</f>
        <v>21.339029501853943</v>
      </c>
      <c r="Q46" s="9"/>
    </row>
    <row r="47" spans="1:17" ht="15.75">
      <c r="A47" s="29" t="s">
        <v>35</v>
      </c>
      <c r="B47" s="30"/>
      <c r="C47" s="31"/>
      <c r="D47" s="32">
        <f>SUM(D48:D49)</f>
        <v>422764</v>
      </c>
      <c r="E47" s="32">
        <f>SUM(E48:E49)</f>
        <v>0</v>
      </c>
      <c r="F47" s="32">
        <f>SUM(F48:F49)</f>
        <v>0</v>
      </c>
      <c r="G47" s="32">
        <f>SUM(G48:G49)</f>
        <v>2599490</v>
      </c>
      <c r="H47" s="32">
        <f>SUM(H48:H49)</f>
        <v>0</v>
      </c>
      <c r="I47" s="32">
        <f>SUM(I48:I49)</f>
        <v>964490</v>
      </c>
      <c r="J47" s="32">
        <f>SUM(J48:J49)</f>
        <v>0</v>
      </c>
      <c r="K47" s="32">
        <f>SUM(K48:K49)</f>
        <v>0</v>
      </c>
      <c r="L47" s="32">
        <f>SUM(L48:L49)</f>
        <v>0</v>
      </c>
      <c r="M47" s="32">
        <f>SUM(M48:M49)</f>
        <v>0</v>
      </c>
      <c r="N47" s="32">
        <f>SUM(N48:N49)</f>
        <v>0</v>
      </c>
      <c r="O47" s="32">
        <f>SUM(D47:N47)</f>
        <v>3986744</v>
      </c>
      <c r="P47" s="45">
        <f>(O47/P$52)</f>
        <v>642.7122360148315</v>
      </c>
      <c r="Q47" s="9"/>
    </row>
    <row r="48" spans="1:17" ht="15">
      <c r="A48" s="12"/>
      <c r="B48" s="25">
        <v>381</v>
      </c>
      <c r="C48" s="20" t="s">
        <v>49</v>
      </c>
      <c r="D48" s="46">
        <v>422764</v>
      </c>
      <c r="E48" s="46">
        <v>0</v>
      </c>
      <c r="F48" s="46">
        <v>0</v>
      </c>
      <c r="G48" s="46">
        <v>2599490</v>
      </c>
      <c r="H48" s="46">
        <v>0</v>
      </c>
      <c r="I48" s="46">
        <v>949490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3971744</v>
      </c>
      <c r="P48" s="47">
        <f>(O48/P$52)</f>
        <v>640.2940512655167</v>
      </c>
      <c r="Q48" s="9"/>
    </row>
    <row r="49" spans="1:17" ht="15.75" thickBot="1">
      <c r="A49" s="12"/>
      <c r="B49" s="25">
        <v>389.9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15000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15000</v>
      </c>
      <c r="P49" s="47">
        <f>(O49/P$52)</f>
        <v>2.4181847493148476</v>
      </c>
      <c r="Q49" s="9"/>
    </row>
    <row r="50" spans="1:120" ht="16.5" thickBot="1">
      <c r="A50" s="14" t="s">
        <v>41</v>
      </c>
      <c r="B50" s="23"/>
      <c r="C50" s="22"/>
      <c r="D50" s="15">
        <f>SUM(D5,D15,D23,D30,D36,D39,D47)</f>
        <v>13364317</v>
      </c>
      <c r="E50" s="15">
        <f>SUM(E5,E15,E23,E30,E36,E39,E47)</f>
        <v>2225716</v>
      </c>
      <c r="F50" s="15">
        <f>SUM(F5,F15,F23,F30,F36,F39,F47)</f>
        <v>0</v>
      </c>
      <c r="G50" s="15">
        <f>SUM(G5,G15,G23,G30,G36,G39,G47)</f>
        <v>2600047</v>
      </c>
      <c r="H50" s="15">
        <f>SUM(H5,H15,H23,H30,H36,H39,H47)</f>
        <v>0</v>
      </c>
      <c r="I50" s="15">
        <f>SUM(I5,I15,I23,I30,I36,I39,I47)</f>
        <v>4953557</v>
      </c>
      <c r="J50" s="15">
        <f>SUM(J5,J15,J23,J30,J36,J39,J47)</f>
        <v>0</v>
      </c>
      <c r="K50" s="15">
        <f>SUM(K5,K15,K23,K30,K36,K39,K47)</f>
        <v>581547</v>
      </c>
      <c r="L50" s="15">
        <f>SUM(L5,L15,L23,L30,L36,L39,L47)</f>
        <v>0</v>
      </c>
      <c r="M50" s="15">
        <f>SUM(M5,M15,M23,M30,M36,M39,M47)</f>
        <v>0</v>
      </c>
      <c r="N50" s="15">
        <f>SUM(N5,N15,N23,N30,N36,N39,N47)</f>
        <v>0</v>
      </c>
      <c r="O50" s="15">
        <f>SUM(D50:N50)</f>
        <v>23725184</v>
      </c>
      <c r="P50" s="38">
        <f>(O50/P$52)</f>
        <v>3824.7918748992424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6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6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8" t="s">
        <v>130</v>
      </c>
      <c r="N52" s="48"/>
      <c r="O52" s="48"/>
      <c r="P52" s="43">
        <v>6203</v>
      </c>
    </row>
    <row r="53" spans="1:16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6" ht="15.75" customHeight="1" thickBot="1">
      <c r="A54" s="52" t="s">
        <v>67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sheetProtection/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8611657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8611657</v>
      </c>
      <c r="O5" s="33">
        <f aca="true" t="shared" si="1" ref="O5:O45">(N5/O$47)</f>
        <v>1410.5908271908272</v>
      </c>
      <c r="P5" s="6"/>
    </row>
    <row r="6" spans="1:16" ht="15">
      <c r="A6" s="12"/>
      <c r="B6" s="25">
        <v>311</v>
      </c>
      <c r="C6" s="20" t="s">
        <v>1</v>
      </c>
      <c r="D6" s="46">
        <v>6748169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6748169</v>
      </c>
      <c r="O6" s="47">
        <f t="shared" si="1"/>
        <v>1105.3511875511876</v>
      </c>
      <c r="P6" s="9"/>
    </row>
    <row r="7" spans="1:16" ht="15">
      <c r="A7" s="12"/>
      <c r="B7" s="25">
        <v>312.1</v>
      </c>
      <c r="C7" s="20" t="s">
        <v>9</v>
      </c>
      <c r="D7" s="46">
        <v>104063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104063</v>
      </c>
      <c r="O7" s="47">
        <f t="shared" si="1"/>
        <v>17.045536445536445</v>
      </c>
      <c r="P7" s="9"/>
    </row>
    <row r="8" spans="1:16" ht="15">
      <c r="A8" s="12"/>
      <c r="B8" s="25">
        <v>312.6</v>
      </c>
      <c r="C8" s="20" t="s">
        <v>10</v>
      </c>
      <c r="D8" s="46">
        <v>333051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333051</v>
      </c>
      <c r="O8" s="47">
        <f t="shared" si="1"/>
        <v>54.55380835380836</v>
      </c>
      <c r="P8" s="9"/>
    </row>
    <row r="9" spans="1:16" ht="15">
      <c r="A9" s="12"/>
      <c r="B9" s="25">
        <v>314.1</v>
      </c>
      <c r="C9" s="20" t="s">
        <v>11</v>
      </c>
      <c r="D9" s="46">
        <v>715447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715447</v>
      </c>
      <c r="O9" s="47">
        <f t="shared" si="1"/>
        <v>117.1903357903358</v>
      </c>
      <c r="P9" s="9"/>
    </row>
    <row r="10" spans="1:16" ht="15">
      <c r="A10" s="12"/>
      <c r="B10" s="25">
        <v>314.3</v>
      </c>
      <c r="C10" s="20" t="s">
        <v>12</v>
      </c>
      <c r="D10" s="46">
        <v>262264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262264</v>
      </c>
      <c r="O10" s="47">
        <f t="shared" si="1"/>
        <v>42.95888615888616</v>
      </c>
      <c r="P10" s="9"/>
    </row>
    <row r="11" spans="1:16" ht="15">
      <c r="A11" s="12"/>
      <c r="B11" s="25">
        <v>314.4</v>
      </c>
      <c r="C11" s="20" t="s">
        <v>13</v>
      </c>
      <c r="D11" s="46">
        <v>17688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17688</v>
      </c>
      <c r="O11" s="47">
        <f t="shared" si="1"/>
        <v>2.8972972972972975</v>
      </c>
      <c r="P11" s="9"/>
    </row>
    <row r="12" spans="1:16" ht="15">
      <c r="A12" s="12"/>
      <c r="B12" s="25">
        <v>315</v>
      </c>
      <c r="C12" s="20" t="s">
        <v>14</v>
      </c>
      <c r="D12" s="46">
        <v>375701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375701</v>
      </c>
      <c r="O12" s="47">
        <f t="shared" si="1"/>
        <v>61.53988533988534</v>
      </c>
      <c r="P12" s="9"/>
    </row>
    <row r="13" spans="1:16" ht="15">
      <c r="A13" s="12"/>
      <c r="B13" s="25">
        <v>316</v>
      </c>
      <c r="C13" s="20" t="s">
        <v>15</v>
      </c>
      <c r="D13" s="46">
        <v>55274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55274</v>
      </c>
      <c r="O13" s="47">
        <f t="shared" si="1"/>
        <v>9.053890253890254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SUM(D15:D21)</f>
        <v>1157869</v>
      </c>
      <c r="E14" s="32">
        <f t="shared" si="3"/>
        <v>1049989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5">SUM(D14:M14)</f>
        <v>2207858</v>
      </c>
      <c r="O14" s="45">
        <f t="shared" si="1"/>
        <v>361.64750204750203</v>
      </c>
      <c r="P14" s="10"/>
    </row>
    <row r="15" spans="1:16" ht="15">
      <c r="A15" s="12"/>
      <c r="B15" s="25">
        <v>322</v>
      </c>
      <c r="C15" s="20" t="s">
        <v>72</v>
      </c>
      <c r="D15" s="46">
        <v>407300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407300</v>
      </c>
      <c r="O15" s="47">
        <f t="shared" si="1"/>
        <v>66.71580671580672</v>
      </c>
      <c r="P15" s="9"/>
    </row>
    <row r="16" spans="1:16" ht="15">
      <c r="A16" s="12"/>
      <c r="B16" s="25">
        <v>323.1</v>
      </c>
      <c r="C16" s="20" t="s">
        <v>17</v>
      </c>
      <c r="D16" s="46">
        <v>589980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589980</v>
      </c>
      <c r="O16" s="47">
        <f t="shared" si="1"/>
        <v>96.63882063882063</v>
      </c>
      <c r="P16" s="9"/>
    </row>
    <row r="17" spans="1:17" ht="15">
      <c r="A17" s="12"/>
      <c r="B17" s="25">
        <v>323.4</v>
      </c>
      <c r="C17" s="20" t="s">
        <v>18</v>
      </c>
      <c r="D17" s="46">
        <v>21100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21100</v>
      </c>
      <c r="O17" s="47">
        <f t="shared" si="1"/>
        <v>3.456183456183456</v>
      </c>
      <c r="P17" s="9"/>
      <c r="Q17"/>
    </row>
    <row r="18" spans="1:17" ht="15">
      <c r="A18" s="12"/>
      <c r="B18" s="25">
        <v>323.7</v>
      </c>
      <c r="C18" s="20" t="s">
        <v>19</v>
      </c>
      <c r="D18" s="46">
        <v>90991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90991</v>
      </c>
      <c r="O18" s="47">
        <f t="shared" si="1"/>
        <v>14.904340704340704</v>
      </c>
      <c r="P18" s="9"/>
      <c r="Q18"/>
    </row>
    <row r="19" spans="1:17" ht="15">
      <c r="A19" s="12"/>
      <c r="B19" s="25">
        <v>323.9</v>
      </c>
      <c r="C19" s="20" t="s">
        <v>20</v>
      </c>
      <c r="D19" s="46">
        <v>1180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1180</v>
      </c>
      <c r="O19" s="47">
        <f t="shared" si="1"/>
        <v>0.19328419328419327</v>
      </c>
      <c r="P19" s="9"/>
      <c r="Q19"/>
    </row>
    <row r="20" spans="1:17" ht="15">
      <c r="A20" s="12"/>
      <c r="B20" s="25">
        <v>325.2</v>
      </c>
      <c r="C20" s="20" t="s">
        <v>73</v>
      </c>
      <c r="D20" s="46">
        <v>0</v>
      </c>
      <c r="E20" s="46">
        <v>1049989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1049989</v>
      </c>
      <c r="O20" s="47">
        <f t="shared" si="1"/>
        <v>171.9883701883702</v>
      </c>
      <c r="P20" s="9"/>
      <c r="Q20"/>
    </row>
    <row r="21" spans="1:17" ht="15">
      <c r="A21" s="12"/>
      <c r="B21" s="25">
        <v>329</v>
      </c>
      <c r="C21" s="20" t="s">
        <v>21</v>
      </c>
      <c r="D21" s="46">
        <v>47318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47318</v>
      </c>
      <c r="O21" s="47">
        <f t="shared" si="1"/>
        <v>7.75069615069615</v>
      </c>
      <c r="P21" s="9"/>
      <c r="Q21"/>
    </row>
    <row r="22" spans="1:17" ht="15.75">
      <c r="A22" s="29" t="s">
        <v>22</v>
      </c>
      <c r="B22" s="30"/>
      <c r="C22" s="31"/>
      <c r="D22" s="32">
        <f aca="true" t="shared" si="5" ref="D22:M22">SUM(D23:D28)</f>
        <v>240388</v>
      </c>
      <c r="E22" s="32">
        <f t="shared" si="5"/>
        <v>0</v>
      </c>
      <c r="F22" s="32">
        <f t="shared" si="5"/>
        <v>0</v>
      </c>
      <c r="G22" s="32">
        <f t="shared" si="5"/>
        <v>320229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121011</v>
      </c>
      <c r="L22" s="32">
        <f t="shared" si="5"/>
        <v>0</v>
      </c>
      <c r="M22" s="32">
        <f t="shared" si="5"/>
        <v>0</v>
      </c>
      <c r="N22" s="44">
        <f t="shared" si="4"/>
        <v>681628</v>
      </c>
      <c r="O22" s="45">
        <f t="shared" si="1"/>
        <v>111.65077805077804</v>
      </c>
      <c r="P22" s="10"/>
      <c r="Q22"/>
    </row>
    <row r="23" spans="1:17" ht="15">
      <c r="A23" s="12"/>
      <c r="B23" s="25">
        <v>334.49</v>
      </c>
      <c r="C23" s="20" t="s">
        <v>23</v>
      </c>
      <c r="D23" s="46">
        <v>12632</v>
      </c>
      <c r="E23" s="46">
        <v>0</v>
      </c>
      <c r="F23" s="46">
        <v>0</v>
      </c>
      <c r="G23" s="46">
        <v>320229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332861</v>
      </c>
      <c r="O23" s="47">
        <f t="shared" si="1"/>
        <v>54.522686322686326</v>
      </c>
      <c r="P23" s="9"/>
      <c r="Q23"/>
    </row>
    <row r="24" spans="1:17" ht="15">
      <c r="A24" s="12"/>
      <c r="B24" s="25">
        <v>334.7</v>
      </c>
      <c r="C24" s="20" t="s">
        <v>24</v>
      </c>
      <c r="D24" s="46">
        <v>71305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71305</v>
      </c>
      <c r="O24" s="47">
        <f t="shared" si="1"/>
        <v>11.67977067977068</v>
      </c>
      <c r="P24" s="9"/>
      <c r="Q24"/>
    </row>
    <row r="25" spans="1:17" ht="15">
      <c r="A25" s="12"/>
      <c r="B25" s="25">
        <v>335.12</v>
      </c>
      <c r="C25" s="20" t="s">
        <v>26</v>
      </c>
      <c r="D25" s="46">
        <v>112066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112066</v>
      </c>
      <c r="O25" s="47">
        <f t="shared" si="1"/>
        <v>18.356429156429158</v>
      </c>
      <c r="P25" s="9"/>
      <c r="Q25"/>
    </row>
    <row r="26" spans="1:17" ht="15">
      <c r="A26" s="12"/>
      <c r="B26" s="25">
        <v>335.15</v>
      </c>
      <c r="C26" s="20" t="s">
        <v>27</v>
      </c>
      <c r="D26" s="46">
        <v>8350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8350</v>
      </c>
      <c r="O26" s="47">
        <f t="shared" si="1"/>
        <v>1.3677313677313678</v>
      </c>
      <c r="P26" s="9"/>
      <c r="Q26"/>
    </row>
    <row r="27" spans="1:17" ht="15">
      <c r="A27" s="12"/>
      <c r="B27" s="25">
        <v>335.21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121011</v>
      </c>
      <c r="L27" s="46">
        <v>0</v>
      </c>
      <c r="M27" s="46">
        <v>0</v>
      </c>
      <c r="N27" s="46">
        <f t="shared" si="4"/>
        <v>121011</v>
      </c>
      <c r="O27" s="47">
        <f t="shared" si="1"/>
        <v>19.82162162162162</v>
      </c>
      <c r="P27" s="9"/>
      <c r="Q27"/>
    </row>
    <row r="28" spans="1:17" ht="15">
      <c r="A28" s="12"/>
      <c r="B28" s="25">
        <v>337.9</v>
      </c>
      <c r="C28" s="20" t="s">
        <v>28</v>
      </c>
      <c r="D28" s="46">
        <v>36035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36035</v>
      </c>
      <c r="O28" s="47">
        <f t="shared" si="1"/>
        <v>5.902538902538902</v>
      </c>
      <c r="P28" s="9"/>
      <c r="Q28"/>
    </row>
    <row r="29" spans="1:17" ht="15.75">
      <c r="A29" s="29" t="s">
        <v>33</v>
      </c>
      <c r="B29" s="30"/>
      <c r="C29" s="31"/>
      <c r="D29" s="32">
        <f aca="true" t="shared" si="6" ref="D29:M29">SUM(D30:D33)</f>
        <v>7755</v>
      </c>
      <c r="E29" s="32">
        <f t="shared" si="6"/>
        <v>51529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2688994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2748278</v>
      </c>
      <c r="O29" s="45">
        <f t="shared" si="1"/>
        <v>450.16838656838655</v>
      </c>
      <c r="P29" s="10"/>
      <c r="Q29"/>
    </row>
    <row r="30" spans="1:17" ht="15">
      <c r="A30" s="12"/>
      <c r="B30" s="25">
        <v>342.5</v>
      </c>
      <c r="C30" s="20" t="s">
        <v>36</v>
      </c>
      <c r="D30" s="46">
        <v>0</v>
      </c>
      <c r="E30" s="46">
        <v>51529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51529</v>
      </c>
      <c r="O30" s="47">
        <f t="shared" si="1"/>
        <v>8.44045864045864</v>
      </c>
      <c r="P30" s="9"/>
      <c r="Q30"/>
    </row>
    <row r="31" spans="1:17" ht="15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1207309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1207309</v>
      </c>
      <c r="O31" s="47">
        <f t="shared" si="1"/>
        <v>197.75741195741196</v>
      </c>
      <c r="P31" s="9"/>
      <c r="Q31"/>
    </row>
    <row r="32" spans="1:17" ht="15">
      <c r="A32" s="12"/>
      <c r="B32" s="25">
        <v>344.5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1481685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1481685</v>
      </c>
      <c r="O32" s="47">
        <f t="shared" si="1"/>
        <v>242.7002457002457</v>
      </c>
      <c r="P32" s="9"/>
      <c r="Q32"/>
    </row>
    <row r="33" spans="1:17" ht="15">
      <c r="A33" s="12"/>
      <c r="B33" s="25">
        <v>347.2</v>
      </c>
      <c r="C33" s="20" t="s">
        <v>40</v>
      </c>
      <c r="D33" s="46">
        <v>7755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7755</v>
      </c>
      <c r="O33" s="47">
        <f t="shared" si="1"/>
        <v>1.2702702702702702</v>
      </c>
      <c r="P33" s="9"/>
      <c r="Q33"/>
    </row>
    <row r="34" spans="1:17" ht="15.75">
      <c r="A34" s="29" t="s">
        <v>34</v>
      </c>
      <c r="B34" s="30"/>
      <c r="C34" s="31"/>
      <c r="D34" s="32">
        <f aca="true" t="shared" si="7" ref="D34:M34">SUM(D35:D36)</f>
        <v>125760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138055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263815</v>
      </c>
      <c r="O34" s="45">
        <f t="shared" si="1"/>
        <v>43.21294021294021</v>
      </c>
      <c r="P34" s="10"/>
      <c r="Q34"/>
    </row>
    <row r="35" spans="1:17" ht="15">
      <c r="A35" s="13"/>
      <c r="B35" s="39">
        <v>354</v>
      </c>
      <c r="C35" s="21" t="s">
        <v>43</v>
      </c>
      <c r="D35" s="46">
        <v>19061</v>
      </c>
      <c r="E35" s="46">
        <v>0</v>
      </c>
      <c r="F35" s="46">
        <v>0</v>
      </c>
      <c r="G35" s="46">
        <v>0</v>
      </c>
      <c r="H35" s="46">
        <v>0</v>
      </c>
      <c r="I35" s="46">
        <v>138055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157116</v>
      </c>
      <c r="O35" s="47">
        <f t="shared" si="1"/>
        <v>25.735626535626537</v>
      </c>
      <c r="P35" s="9"/>
      <c r="Q35"/>
    </row>
    <row r="36" spans="1:17" ht="15">
      <c r="A36" s="13"/>
      <c r="B36" s="39">
        <v>359</v>
      </c>
      <c r="C36" s="21" t="s">
        <v>44</v>
      </c>
      <c r="D36" s="46">
        <v>106699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106699</v>
      </c>
      <c r="O36" s="47">
        <f t="shared" si="1"/>
        <v>17.477313677313678</v>
      </c>
      <c r="P36" s="9"/>
      <c r="Q36"/>
    </row>
    <row r="37" spans="1:17" ht="15.75">
      <c r="A37" s="29" t="s">
        <v>2</v>
      </c>
      <c r="B37" s="30"/>
      <c r="C37" s="31"/>
      <c r="D37" s="32">
        <f aca="true" t="shared" si="8" ref="D37:M37">SUM(D38:D42)</f>
        <v>118107</v>
      </c>
      <c r="E37" s="32">
        <f t="shared" si="8"/>
        <v>2125</v>
      </c>
      <c r="F37" s="32">
        <f t="shared" si="8"/>
        <v>0</v>
      </c>
      <c r="G37" s="32">
        <f t="shared" si="8"/>
        <v>36134</v>
      </c>
      <c r="H37" s="32">
        <f t="shared" si="8"/>
        <v>0</v>
      </c>
      <c r="I37" s="32">
        <f t="shared" si="8"/>
        <v>2154</v>
      </c>
      <c r="J37" s="32">
        <f t="shared" si="8"/>
        <v>0</v>
      </c>
      <c r="K37" s="32">
        <f t="shared" si="8"/>
        <v>139724</v>
      </c>
      <c r="L37" s="32">
        <f t="shared" si="8"/>
        <v>0</v>
      </c>
      <c r="M37" s="32">
        <f t="shared" si="8"/>
        <v>0</v>
      </c>
      <c r="N37" s="32">
        <f t="shared" si="4"/>
        <v>298244</v>
      </c>
      <c r="O37" s="45">
        <f t="shared" si="1"/>
        <v>48.852416052416054</v>
      </c>
      <c r="P37" s="10"/>
      <c r="Q37"/>
    </row>
    <row r="38" spans="1:17" ht="15">
      <c r="A38" s="12"/>
      <c r="B38" s="25">
        <v>361.1</v>
      </c>
      <c r="C38" s="20" t="s">
        <v>45</v>
      </c>
      <c r="D38" s="46">
        <v>43337</v>
      </c>
      <c r="E38" s="46">
        <v>189</v>
      </c>
      <c r="F38" s="46">
        <v>0</v>
      </c>
      <c r="G38" s="46">
        <v>5414</v>
      </c>
      <c r="H38" s="46">
        <v>0</v>
      </c>
      <c r="I38" s="46">
        <v>2154</v>
      </c>
      <c r="J38" s="46">
        <v>0</v>
      </c>
      <c r="K38" s="46">
        <v>25168</v>
      </c>
      <c r="L38" s="46">
        <v>0</v>
      </c>
      <c r="M38" s="46">
        <v>0</v>
      </c>
      <c r="N38" s="46">
        <f t="shared" si="4"/>
        <v>76262</v>
      </c>
      <c r="O38" s="47">
        <f t="shared" si="1"/>
        <v>12.491728091728092</v>
      </c>
      <c r="P38" s="9"/>
      <c r="Q38"/>
    </row>
    <row r="39" spans="1:17" ht="15">
      <c r="A39" s="12"/>
      <c r="B39" s="25">
        <v>361.3</v>
      </c>
      <c r="C39" s="20" t="s">
        <v>64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83766</v>
      </c>
      <c r="L39" s="46">
        <v>0</v>
      </c>
      <c r="M39" s="46">
        <v>0</v>
      </c>
      <c r="N39" s="46">
        <f t="shared" si="4"/>
        <v>83766</v>
      </c>
      <c r="O39" s="47">
        <f t="shared" si="1"/>
        <v>13.720884520884521</v>
      </c>
      <c r="P39" s="9"/>
      <c r="Q39"/>
    </row>
    <row r="40" spans="1:17" ht="15">
      <c r="A40" s="12"/>
      <c r="B40" s="25">
        <v>366</v>
      </c>
      <c r="C40" s="20" t="s">
        <v>47</v>
      </c>
      <c r="D40" s="46">
        <v>5235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5235</v>
      </c>
      <c r="O40" s="47">
        <f t="shared" si="1"/>
        <v>0.8574938574938575</v>
      </c>
      <c r="P40" s="9"/>
      <c r="Q40"/>
    </row>
    <row r="41" spans="1:17" ht="15">
      <c r="A41" s="12"/>
      <c r="B41" s="25">
        <v>368</v>
      </c>
      <c r="C41" s="20" t="s">
        <v>65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30790</v>
      </c>
      <c r="L41" s="46">
        <v>0</v>
      </c>
      <c r="M41" s="46">
        <v>0</v>
      </c>
      <c r="N41" s="46">
        <f t="shared" si="4"/>
        <v>30790</v>
      </c>
      <c r="O41" s="47">
        <f t="shared" si="1"/>
        <v>5.0434070434070435</v>
      </c>
      <c r="P41" s="9"/>
      <c r="Q41"/>
    </row>
    <row r="42" spans="1:17" ht="15">
      <c r="A42" s="12"/>
      <c r="B42" s="25">
        <v>369.9</v>
      </c>
      <c r="C42" s="20" t="s">
        <v>48</v>
      </c>
      <c r="D42" s="46">
        <v>69535</v>
      </c>
      <c r="E42" s="46">
        <v>1936</v>
      </c>
      <c r="F42" s="46">
        <v>0</v>
      </c>
      <c r="G42" s="46">
        <v>30720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102191</v>
      </c>
      <c r="O42" s="47">
        <f t="shared" si="1"/>
        <v>16.73890253890254</v>
      </c>
      <c r="P42" s="9"/>
      <c r="Q42"/>
    </row>
    <row r="43" spans="1:17" ht="15.75">
      <c r="A43" s="29" t="s">
        <v>35</v>
      </c>
      <c r="B43" s="30"/>
      <c r="C43" s="31"/>
      <c r="D43" s="32">
        <f aca="true" t="shared" si="9" ref="D43:M43">SUM(D44:D44)</f>
        <v>197000</v>
      </c>
      <c r="E43" s="32">
        <f t="shared" si="9"/>
        <v>0</v>
      </c>
      <c r="F43" s="32">
        <f t="shared" si="9"/>
        <v>0</v>
      </c>
      <c r="G43" s="32">
        <f t="shared" si="9"/>
        <v>870000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1067000</v>
      </c>
      <c r="O43" s="45">
        <f t="shared" si="1"/>
        <v>174.77477477477478</v>
      </c>
      <c r="P43" s="9"/>
      <c r="Q43"/>
    </row>
    <row r="44" spans="1:17" ht="15.75" thickBot="1">
      <c r="A44" s="12"/>
      <c r="B44" s="25">
        <v>381</v>
      </c>
      <c r="C44" s="20" t="s">
        <v>49</v>
      </c>
      <c r="D44" s="46">
        <v>197000</v>
      </c>
      <c r="E44" s="46">
        <v>0</v>
      </c>
      <c r="F44" s="46">
        <v>0</v>
      </c>
      <c r="G44" s="46">
        <v>870000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1067000</v>
      </c>
      <c r="O44" s="47">
        <f t="shared" si="1"/>
        <v>174.77477477477478</v>
      </c>
      <c r="P44" s="9"/>
      <c r="Q44"/>
    </row>
    <row r="45" spans="1:119" ht="16.5" thickBot="1">
      <c r="A45" s="14" t="s">
        <v>41</v>
      </c>
      <c r="B45" s="23"/>
      <c r="C45" s="22"/>
      <c r="D45" s="15">
        <f aca="true" t="shared" si="10" ref="D45:M45">SUM(D5,D14,D22,D29,D34,D37,D43)</f>
        <v>10458536</v>
      </c>
      <c r="E45" s="15">
        <f t="shared" si="10"/>
        <v>1103643</v>
      </c>
      <c r="F45" s="15">
        <f t="shared" si="10"/>
        <v>0</v>
      </c>
      <c r="G45" s="15">
        <f t="shared" si="10"/>
        <v>1226363</v>
      </c>
      <c r="H45" s="15">
        <f t="shared" si="10"/>
        <v>0</v>
      </c>
      <c r="I45" s="15">
        <f t="shared" si="10"/>
        <v>2829203</v>
      </c>
      <c r="J45" s="15">
        <f t="shared" si="10"/>
        <v>0</v>
      </c>
      <c r="K45" s="15">
        <f t="shared" si="10"/>
        <v>260735</v>
      </c>
      <c r="L45" s="15">
        <f t="shared" si="10"/>
        <v>0</v>
      </c>
      <c r="M45" s="15">
        <f t="shared" si="10"/>
        <v>0</v>
      </c>
      <c r="N45" s="15">
        <f t="shared" si="4"/>
        <v>15878480</v>
      </c>
      <c r="O45" s="38">
        <f t="shared" si="1"/>
        <v>2600.897624897625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74</v>
      </c>
      <c r="M47" s="48"/>
      <c r="N47" s="48"/>
      <c r="O47" s="43">
        <v>6105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8729071</v>
      </c>
      <c r="E5" s="27">
        <f t="shared" si="0"/>
        <v>1036676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9765747</v>
      </c>
      <c r="O5" s="33">
        <f aca="true" t="shared" si="1" ref="O5:O44">(N5/O$46)</f>
        <v>1607.795027988146</v>
      </c>
      <c r="P5" s="6"/>
    </row>
    <row r="6" spans="1:16" ht="15">
      <c r="A6" s="12"/>
      <c r="B6" s="25">
        <v>311</v>
      </c>
      <c r="C6" s="20" t="s">
        <v>1</v>
      </c>
      <c r="D6" s="46">
        <v>6901414</v>
      </c>
      <c r="E6" s="46">
        <v>1036676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7938090</v>
      </c>
      <c r="O6" s="47">
        <f t="shared" si="1"/>
        <v>1306.8966084952256</v>
      </c>
      <c r="P6" s="9"/>
    </row>
    <row r="7" spans="1:16" ht="15">
      <c r="A7" s="12"/>
      <c r="B7" s="25">
        <v>312.1</v>
      </c>
      <c r="C7" s="20" t="s">
        <v>9</v>
      </c>
      <c r="D7" s="46">
        <v>103613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103613</v>
      </c>
      <c r="O7" s="47">
        <f t="shared" si="1"/>
        <v>17.058445834705303</v>
      </c>
      <c r="P7" s="9"/>
    </row>
    <row r="8" spans="1:16" ht="15">
      <c r="A8" s="12"/>
      <c r="B8" s="25">
        <v>312.6</v>
      </c>
      <c r="C8" s="20" t="s">
        <v>10</v>
      </c>
      <c r="D8" s="46">
        <v>314572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314572</v>
      </c>
      <c r="O8" s="47">
        <f t="shared" si="1"/>
        <v>51.789924267369116</v>
      </c>
      <c r="P8" s="9"/>
    </row>
    <row r="9" spans="1:16" ht="15">
      <c r="A9" s="12"/>
      <c r="B9" s="25">
        <v>314.1</v>
      </c>
      <c r="C9" s="20" t="s">
        <v>11</v>
      </c>
      <c r="D9" s="46">
        <v>710943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710943</v>
      </c>
      <c r="O9" s="47">
        <f t="shared" si="1"/>
        <v>117.04692130391834</v>
      </c>
      <c r="P9" s="9"/>
    </row>
    <row r="10" spans="1:16" ht="15">
      <c r="A10" s="12"/>
      <c r="B10" s="25">
        <v>314.3</v>
      </c>
      <c r="C10" s="20" t="s">
        <v>12</v>
      </c>
      <c r="D10" s="46">
        <v>275183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275183</v>
      </c>
      <c r="O10" s="47">
        <f t="shared" si="1"/>
        <v>45.305070793546264</v>
      </c>
      <c r="P10" s="9"/>
    </row>
    <row r="11" spans="1:16" ht="15">
      <c r="A11" s="12"/>
      <c r="B11" s="25">
        <v>314.4</v>
      </c>
      <c r="C11" s="20" t="s">
        <v>13</v>
      </c>
      <c r="D11" s="46">
        <v>20217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20217</v>
      </c>
      <c r="O11" s="47">
        <f t="shared" si="1"/>
        <v>3.3284491274283834</v>
      </c>
      <c r="P11" s="9"/>
    </row>
    <row r="12" spans="1:16" ht="15">
      <c r="A12" s="12"/>
      <c r="B12" s="25">
        <v>315</v>
      </c>
      <c r="C12" s="20" t="s">
        <v>14</v>
      </c>
      <c r="D12" s="46">
        <v>330169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330169</v>
      </c>
      <c r="O12" s="47">
        <f t="shared" si="1"/>
        <v>54.35775436285808</v>
      </c>
      <c r="P12" s="9"/>
    </row>
    <row r="13" spans="1:16" ht="15">
      <c r="A13" s="12"/>
      <c r="B13" s="25">
        <v>316</v>
      </c>
      <c r="C13" s="20" t="s">
        <v>15</v>
      </c>
      <c r="D13" s="46">
        <v>72960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72960</v>
      </c>
      <c r="O13" s="47">
        <f t="shared" si="1"/>
        <v>12.01185380309516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781938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4">SUM(D14:M14)</f>
        <v>781938</v>
      </c>
      <c r="O14" s="45">
        <f t="shared" si="1"/>
        <v>128.7352650642081</v>
      </c>
      <c r="P14" s="10"/>
    </row>
    <row r="15" spans="1:16" ht="15">
      <c r="A15" s="12"/>
      <c r="B15" s="25">
        <v>323.1</v>
      </c>
      <c r="C15" s="20" t="s">
        <v>17</v>
      </c>
      <c r="D15" s="46">
        <v>602298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602298</v>
      </c>
      <c r="O15" s="47">
        <f t="shared" si="1"/>
        <v>99.16002634178466</v>
      </c>
      <c r="P15" s="9"/>
    </row>
    <row r="16" spans="1:16" ht="15">
      <c r="A16" s="12"/>
      <c r="B16" s="25">
        <v>323.4</v>
      </c>
      <c r="C16" s="20" t="s">
        <v>18</v>
      </c>
      <c r="D16" s="46">
        <v>23749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23749</v>
      </c>
      <c r="O16" s="47">
        <f t="shared" si="1"/>
        <v>3.9099440237076064</v>
      </c>
      <c r="P16" s="9"/>
    </row>
    <row r="17" spans="1:16" ht="15">
      <c r="A17" s="12"/>
      <c r="B17" s="25">
        <v>323.7</v>
      </c>
      <c r="C17" s="20" t="s">
        <v>19</v>
      </c>
      <c r="D17" s="46">
        <v>74138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74138</v>
      </c>
      <c r="O17" s="47">
        <f t="shared" si="1"/>
        <v>12.2057951926243</v>
      </c>
      <c r="P17" s="9"/>
    </row>
    <row r="18" spans="1:16" ht="15">
      <c r="A18" s="12"/>
      <c r="B18" s="25">
        <v>323.9</v>
      </c>
      <c r="C18" s="20" t="s">
        <v>20</v>
      </c>
      <c r="D18" s="46">
        <v>780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780</v>
      </c>
      <c r="O18" s="47">
        <f t="shared" si="1"/>
        <v>0.1284162001975634</v>
      </c>
      <c r="P18" s="9"/>
    </row>
    <row r="19" spans="1:16" ht="15">
      <c r="A19" s="12"/>
      <c r="B19" s="25">
        <v>329</v>
      </c>
      <c r="C19" s="20" t="s">
        <v>21</v>
      </c>
      <c r="D19" s="46">
        <v>80973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80973</v>
      </c>
      <c r="O19" s="47">
        <f t="shared" si="1"/>
        <v>13.331083305893975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SUM(D21:D26)</f>
        <v>225116</v>
      </c>
      <c r="E20" s="32">
        <f t="shared" si="5"/>
        <v>0</v>
      </c>
      <c r="F20" s="32">
        <f t="shared" si="5"/>
        <v>0</v>
      </c>
      <c r="G20" s="32">
        <f t="shared" si="5"/>
        <v>58300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101480</v>
      </c>
      <c r="L20" s="32">
        <f t="shared" si="5"/>
        <v>0</v>
      </c>
      <c r="M20" s="32">
        <f t="shared" si="5"/>
        <v>0</v>
      </c>
      <c r="N20" s="44">
        <f t="shared" si="4"/>
        <v>384896</v>
      </c>
      <c r="O20" s="45">
        <f t="shared" si="1"/>
        <v>63.36779716825815</v>
      </c>
      <c r="P20" s="10"/>
    </row>
    <row r="21" spans="1:16" ht="15">
      <c r="A21" s="12"/>
      <c r="B21" s="25">
        <v>334.49</v>
      </c>
      <c r="C21" s="20" t="s">
        <v>23</v>
      </c>
      <c r="D21" s="46">
        <v>12632</v>
      </c>
      <c r="E21" s="46">
        <v>0</v>
      </c>
      <c r="F21" s="46">
        <v>0</v>
      </c>
      <c r="G21" s="46">
        <v>58300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70932</v>
      </c>
      <c r="O21" s="47">
        <f t="shared" si="1"/>
        <v>11.677971682581495</v>
      </c>
      <c r="P21" s="9"/>
    </row>
    <row r="22" spans="1:16" ht="15">
      <c r="A22" s="12"/>
      <c r="B22" s="25">
        <v>334.7</v>
      </c>
      <c r="C22" s="20" t="s">
        <v>24</v>
      </c>
      <c r="D22" s="46">
        <v>73721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73721</v>
      </c>
      <c r="O22" s="47">
        <f t="shared" si="1"/>
        <v>12.137141916364834</v>
      </c>
      <c r="P22" s="9"/>
    </row>
    <row r="23" spans="1:16" ht="15">
      <c r="A23" s="12"/>
      <c r="B23" s="25">
        <v>335.12</v>
      </c>
      <c r="C23" s="20" t="s">
        <v>26</v>
      </c>
      <c r="D23" s="46">
        <v>106770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106770</v>
      </c>
      <c r="O23" s="47">
        <f t="shared" si="1"/>
        <v>17.578202173197234</v>
      </c>
      <c r="P23" s="9"/>
    </row>
    <row r="24" spans="1:16" ht="15">
      <c r="A24" s="12"/>
      <c r="B24" s="25">
        <v>335.15</v>
      </c>
      <c r="C24" s="20" t="s">
        <v>27</v>
      </c>
      <c r="D24" s="46">
        <v>7959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7959</v>
      </c>
      <c r="O24" s="47">
        <f t="shared" si="1"/>
        <v>1.3103391504774449</v>
      </c>
      <c r="P24" s="9"/>
    </row>
    <row r="25" spans="1:16" ht="15">
      <c r="A25" s="12"/>
      <c r="B25" s="25">
        <v>335.21</v>
      </c>
      <c r="C25" s="20" t="s">
        <v>63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101480</v>
      </c>
      <c r="L25" s="46">
        <v>0</v>
      </c>
      <c r="M25" s="46">
        <v>0</v>
      </c>
      <c r="N25" s="46">
        <f t="shared" si="4"/>
        <v>101480</v>
      </c>
      <c r="O25" s="47">
        <f t="shared" si="1"/>
        <v>16.707276918011196</v>
      </c>
      <c r="P25" s="9"/>
    </row>
    <row r="26" spans="1:16" ht="15">
      <c r="A26" s="12"/>
      <c r="B26" s="25">
        <v>337.9</v>
      </c>
      <c r="C26" s="20" t="s">
        <v>28</v>
      </c>
      <c r="D26" s="46">
        <v>24034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24034</v>
      </c>
      <c r="O26" s="47">
        <f t="shared" si="1"/>
        <v>3.9568653276259464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SUM(D28:D31)</f>
        <v>9901</v>
      </c>
      <c r="E27" s="32">
        <f t="shared" si="6"/>
        <v>27692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1913115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1950708</v>
      </c>
      <c r="O27" s="45">
        <f t="shared" si="1"/>
        <v>321.15706289101087</v>
      </c>
      <c r="P27" s="10"/>
    </row>
    <row r="28" spans="1:16" ht="15">
      <c r="A28" s="12"/>
      <c r="B28" s="25">
        <v>342.5</v>
      </c>
      <c r="C28" s="20" t="s">
        <v>36</v>
      </c>
      <c r="D28" s="46">
        <v>0</v>
      </c>
      <c r="E28" s="46">
        <v>27692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27692</v>
      </c>
      <c r="O28" s="47">
        <f t="shared" si="1"/>
        <v>4.559104379321699</v>
      </c>
      <c r="P28" s="9"/>
    </row>
    <row r="29" spans="1:16" ht="15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1153342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1153342</v>
      </c>
      <c r="O29" s="47">
        <f t="shared" si="1"/>
        <v>189.8817912413566</v>
      </c>
      <c r="P29" s="9"/>
    </row>
    <row r="30" spans="1:16" ht="15">
      <c r="A30" s="12"/>
      <c r="B30" s="25">
        <v>344.5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759773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759773</v>
      </c>
      <c r="O30" s="47">
        <f t="shared" si="1"/>
        <v>125.08610470859401</v>
      </c>
      <c r="P30" s="9"/>
    </row>
    <row r="31" spans="1:16" ht="15">
      <c r="A31" s="12"/>
      <c r="B31" s="25">
        <v>347.2</v>
      </c>
      <c r="C31" s="20" t="s">
        <v>40</v>
      </c>
      <c r="D31" s="46">
        <v>9901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9901</v>
      </c>
      <c r="O31" s="47">
        <f t="shared" si="1"/>
        <v>1.6300625617385578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SUM(D33:D34)</f>
        <v>303767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188127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491894</v>
      </c>
      <c r="O32" s="45">
        <f t="shared" si="1"/>
        <v>80.98353638459005</v>
      </c>
      <c r="P32" s="10"/>
    </row>
    <row r="33" spans="1:16" ht="15">
      <c r="A33" s="13"/>
      <c r="B33" s="39">
        <v>354</v>
      </c>
      <c r="C33" s="21" t="s">
        <v>43</v>
      </c>
      <c r="D33" s="46">
        <v>48363</v>
      </c>
      <c r="E33" s="46">
        <v>0</v>
      </c>
      <c r="F33" s="46">
        <v>0</v>
      </c>
      <c r="G33" s="46">
        <v>0</v>
      </c>
      <c r="H33" s="46">
        <v>0</v>
      </c>
      <c r="I33" s="46">
        <v>188127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236490</v>
      </c>
      <c r="O33" s="47">
        <f t="shared" si="1"/>
        <v>38.93480408297662</v>
      </c>
      <c r="P33" s="9"/>
    </row>
    <row r="34" spans="1:16" ht="15">
      <c r="A34" s="13"/>
      <c r="B34" s="39">
        <v>359</v>
      </c>
      <c r="C34" s="21" t="s">
        <v>44</v>
      </c>
      <c r="D34" s="46">
        <v>255404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255404</v>
      </c>
      <c r="O34" s="47">
        <f t="shared" si="1"/>
        <v>42.048732301613434</v>
      </c>
      <c r="P34" s="9"/>
    </row>
    <row r="35" spans="1:16" ht="15.75">
      <c r="A35" s="29" t="s">
        <v>2</v>
      </c>
      <c r="B35" s="30"/>
      <c r="C35" s="31"/>
      <c r="D35" s="32">
        <f aca="true" t="shared" si="8" ref="D35:M35">SUM(D36:D40)</f>
        <v>134903</v>
      </c>
      <c r="E35" s="32">
        <f t="shared" si="8"/>
        <v>13651</v>
      </c>
      <c r="F35" s="32">
        <f t="shared" si="8"/>
        <v>0</v>
      </c>
      <c r="G35" s="32">
        <f t="shared" si="8"/>
        <v>12761</v>
      </c>
      <c r="H35" s="32">
        <f t="shared" si="8"/>
        <v>0</v>
      </c>
      <c r="I35" s="32">
        <f t="shared" si="8"/>
        <v>14022</v>
      </c>
      <c r="J35" s="32">
        <f t="shared" si="8"/>
        <v>0</v>
      </c>
      <c r="K35" s="32">
        <f t="shared" si="8"/>
        <v>30683</v>
      </c>
      <c r="L35" s="32">
        <f t="shared" si="8"/>
        <v>0</v>
      </c>
      <c r="M35" s="32">
        <f t="shared" si="8"/>
        <v>0</v>
      </c>
      <c r="N35" s="32">
        <f t="shared" si="4"/>
        <v>206020</v>
      </c>
      <c r="O35" s="45">
        <f t="shared" si="1"/>
        <v>33.91834046756668</v>
      </c>
      <c r="P35" s="10"/>
    </row>
    <row r="36" spans="1:16" ht="15">
      <c r="A36" s="12"/>
      <c r="B36" s="25">
        <v>361.1</v>
      </c>
      <c r="C36" s="20" t="s">
        <v>45</v>
      </c>
      <c r="D36" s="46">
        <v>38789</v>
      </c>
      <c r="E36" s="46">
        <v>356</v>
      </c>
      <c r="F36" s="46">
        <v>0</v>
      </c>
      <c r="G36" s="46">
        <v>12761</v>
      </c>
      <c r="H36" s="46">
        <v>0</v>
      </c>
      <c r="I36" s="46">
        <v>2816</v>
      </c>
      <c r="J36" s="46">
        <v>0</v>
      </c>
      <c r="K36" s="46">
        <v>2</v>
      </c>
      <c r="L36" s="46">
        <v>0</v>
      </c>
      <c r="M36" s="46">
        <v>0</v>
      </c>
      <c r="N36" s="46">
        <f t="shared" si="4"/>
        <v>54724</v>
      </c>
      <c r="O36" s="47">
        <f t="shared" si="1"/>
        <v>9.009548896937767</v>
      </c>
      <c r="P36" s="9"/>
    </row>
    <row r="37" spans="1:16" ht="15">
      <c r="A37" s="12"/>
      <c r="B37" s="25">
        <v>361.3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-3297</v>
      </c>
      <c r="L37" s="46">
        <v>0</v>
      </c>
      <c r="M37" s="46">
        <v>0</v>
      </c>
      <c r="N37" s="46">
        <f t="shared" si="4"/>
        <v>-3297</v>
      </c>
      <c r="O37" s="47">
        <f t="shared" si="1"/>
        <v>-0.5428054000658544</v>
      </c>
      <c r="P37" s="9"/>
    </row>
    <row r="38" spans="1:16" ht="15">
      <c r="A38" s="12"/>
      <c r="B38" s="25">
        <v>366</v>
      </c>
      <c r="C38" s="20" t="s">
        <v>47</v>
      </c>
      <c r="D38" s="46">
        <v>5785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5785</v>
      </c>
      <c r="O38" s="47">
        <f t="shared" si="1"/>
        <v>0.9524201514652618</v>
      </c>
      <c r="P38" s="9"/>
    </row>
    <row r="39" spans="1:16" ht="15">
      <c r="A39" s="12"/>
      <c r="B39" s="25">
        <v>368</v>
      </c>
      <c r="C39" s="20" t="s">
        <v>65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33978</v>
      </c>
      <c r="L39" s="46">
        <v>0</v>
      </c>
      <c r="M39" s="46">
        <v>0</v>
      </c>
      <c r="N39" s="46">
        <f t="shared" si="4"/>
        <v>33978</v>
      </c>
      <c r="O39" s="47">
        <f t="shared" si="1"/>
        <v>5.59400724399078</v>
      </c>
      <c r="P39" s="9"/>
    </row>
    <row r="40" spans="1:16" ht="15">
      <c r="A40" s="12"/>
      <c r="B40" s="25">
        <v>369.9</v>
      </c>
      <c r="C40" s="20" t="s">
        <v>48</v>
      </c>
      <c r="D40" s="46">
        <v>90329</v>
      </c>
      <c r="E40" s="46">
        <v>13295</v>
      </c>
      <c r="F40" s="46">
        <v>0</v>
      </c>
      <c r="G40" s="46">
        <v>0</v>
      </c>
      <c r="H40" s="46">
        <v>0</v>
      </c>
      <c r="I40" s="46">
        <v>11206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114830</v>
      </c>
      <c r="O40" s="47">
        <f t="shared" si="1"/>
        <v>18.905169575238723</v>
      </c>
      <c r="P40" s="9"/>
    </row>
    <row r="41" spans="1:16" ht="15.75">
      <c r="A41" s="29" t="s">
        <v>35</v>
      </c>
      <c r="B41" s="30"/>
      <c r="C41" s="31"/>
      <c r="D41" s="32">
        <f aca="true" t="shared" si="9" ref="D41:M41">SUM(D42:D43)</f>
        <v>197000</v>
      </c>
      <c r="E41" s="32">
        <f t="shared" si="9"/>
        <v>215690</v>
      </c>
      <c r="F41" s="32">
        <f t="shared" si="9"/>
        <v>0</v>
      </c>
      <c r="G41" s="32">
        <f t="shared" si="9"/>
        <v>1150000</v>
      </c>
      <c r="H41" s="32">
        <f t="shared" si="9"/>
        <v>0</v>
      </c>
      <c r="I41" s="32">
        <f t="shared" si="9"/>
        <v>295160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1857850</v>
      </c>
      <c r="O41" s="45">
        <f t="shared" si="1"/>
        <v>305.86927889364506</v>
      </c>
      <c r="P41" s="9"/>
    </row>
    <row r="42" spans="1:16" ht="15">
      <c r="A42" s="12"/>
      <c r="B42" s="25">
        <v>381</v>
      </c>
      <c r="C42" s="20" t="s">
        <v>49</v>
      </c>
      <c r="D42" s="46">
        <v>197000</v>
      </c>
      <c r="E42" s="46">
        <v>215690</v>
      </c>
      <c r="F42" s="46">
        <v>0</v>
      </c>
      <c r="G42" s="46">
        <v>1150000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1562690</v>
      </c>
      <c r="O42" s="47">
        <f t="shared" si="1"/>
        <v>257.27527164965426</v>
      </c>
      <c r="P42" s="9"/>
    </row>
    <row r="43" spans="1:16" ht="15.75" thickBot="1">
      <c r="A43" s="12"/>
      <c r="B43" s="25">
        <v>389.4</v>
      </c>
      <c r="C43" s="20" t="s">
        <v>69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295160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295160</v>
      </c>
      <c r="O43" s="47">
        <f t="shared" si="1"/>
        <v>48.59400724399078</v>
      </c>
      <c r="P43" s="9"/>
    </row>
    <row r="44" spans="1:119" ht="16.5" thickBot="1">
      <c r="A44" s="14" t="s">
        <v>41</v>
      </c>
      <c r="B44" s="23"/>
      <c r="C44" s="22"/>
      <c r="D44" s="15">
        <f aca="true" t="shared" si="10" ref="D44:M44">SUM(D5,D14,D20,D27,D32,D35,D41)</f>
        <v>10381696</v>
      </c>
      <c r="E44" s="15">
        <f t="shared" si="10"/>
        <v>1293709</v>
      </c>
      <c r="F44" s="15">
        <f t="shared" si="10"/>
        <v>0</v>
      </c>
      <c r="G44" s="15">
        <f t="shared" si="10"/>
        <v>1221061</v>
      </c>
      <c r="H44" s="15">
        <f t="shared" si="10"/>
        <v>0</v>
      </c>
      <c r="I44" s="15">
        <f t="shared" si="10"/>
        <v>2410424</v>
      </c>
      <c r="J44" s="15">
        <f t="shared" si="10"/>
        <v>0</v>
      </c>
      <c r="K44" s="15">
        <f t="shared" si="10"/>
        <v>132163</v>
      </c>
      <c r="L44" s="15">
        <f t="shared" si="10"/>
        <v>0</v>
      </c>
      <c r="M44" s="15">
        <f t="shared" si="10"/>
        <v>0</v>
      </c>
      <c r="N44" s="15">
        <f t="shared" si="4"/>
        <v>15439053</v>
      </c>
      <c r="O44" s="38">
        <f t="shared" si="1"/>
        <v>2541.826308857425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70</v>
      </c>
      <c r="M46" s="48"/>
      <c r="N46" s="48"/>
      <c r="O46" s="43">
        <v>6074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10260577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10260577</v>
      </c>
      <c r="O5" s="33">
        <f aca="true" t="shared" si="1" ref="O5:O44">(N5/O$46)</f>
        <v>1694.28285997358</v>
      </c>
      <c r="P5" s="6"/>
    </row>
    <row r="6" spans="1:16" ht="15">
      <c r="A6" s="12"/>
      <c r="B6" s="25">
        <v>311</v>
      </c>
      <c r="C6" s="20" t="s">
        <v>1</v>
      </c>
      <c r="D6" s="46">
        <v>8404054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8404054</v>
      </c>
      <c r="O6" s="47">
        <f t="shared" si="1"/>
        <v>1387.7235799207397</v>
      </c>
      <c r="P6" s="9"/>
    </row>
    <row r="7" spans="1:16" ht="15">
      <c r="A7" s="12"/>
      <c r="B7" s="25">
        <v>312.41</v>
      </c>
      <c r="C7" s="20" t="s">
        <v>61</v>
      </c>
      <c r="D7" s="46">
        <v>101602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101602</v>
      </c>
      <c r="O7" s="47">
        <f t="shared" si="1"/>
        <v>16.777080581241744</v>
      </c>
      <c r="P7" s="9"/>
    </row>
    <row r="8" spans="1:16" ht="15">
      <c r="A8" s="12"/>
      <c r="B8" s="25">
        <v>312.6</v>
      </c>
      <c r="C8" s="20" t="s">
        <v>10</v>
      </c>
      <c r="D8" s="46">
        <v>271012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271012</v>
      </c>
      <c r="O8" s="47">
        <f t="shared" si="1"/>
        <v>44.75099075297226</v>
      </c>
      <c r="P8" s="9"/>
    </row>
    <row r="9" spans="1:16" ht="15">
      <c r="A9" s="12"/>
      <c r="B9" s="25">
        <v>314.1</v>
      </c>
      <c r="C9" s="20" t="s">
        <v>11</v>
      </c>
      <c r="D9" s="46">
        <v>711954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711954</v>
      </c>
      <c r="O9" s="47">
        <f t="shared" si="1"/>
        <v>117.56175693527081</v>
      </c>
      <c r="P9" s="9"/>
    </row>
    <row r="10" spans="1:16" ht="15">
      <c r="A10" s="12"/>
      <c r="B10" s="25">
        <v>314.2</v>
      </c>
      <c r="C10" s="20" t="s">
        <v>62</v>
      </c>
      <c r="D10" s="46">
        <v>365657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365657</v>
      </c>
      <c r="O10" s="47">
        <f t="shared" si="1"/>
        <v>60.37929326287979</v>
      </c>
      <c r="P10" s="9"/>
    </row>
    <row r="11" spans="1:16" ht="15">
      <c r="A11" s="12"/>
      <c r="B11" s="25">
        <v>314.3</v>
      </c>
      <c r="C11" s="20" t="s">
        <v>12</v>
      </c>
      <c r="D11" s="46">
        <v>298440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298440</v>
      </c>
      <c r="O11" s="47">
        <f t="shared" si="1"/>
        <v>49.28005284015852</v>
      </c>
      <c r="P11" s="9"/>
    </row>
    <row r="12" spans="1:16" ht="15">
      <c r="A12" s="12"/>
      <c r="B12" s="25">
        <v>314.4</v>
      </c>
      <c r="C12" s="20" t="s">
        <v>13</v>
      </c>
      <c r="D12" s="46">
        <v>22070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22070</v>
      </c>
      <c r="O12" s="47">
        <f t="shared" si="1"/>
        <v>3.6443196829590487</v>
      </c>
      <c r="P12" s="9"/>
    </row>
    <row r="13" spans="1:16" ht="15">
      <c r="A13" s="12"/>
      <c r="B13" s="25">
        <v>316</v>
      </c>
      <c r="C13" s="20" t="s">
        <v>15</v>
      </c>
      <c r="D13" s="46">
        <v>85788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85788</v>
      </c>
      <c r="O13" s="47">
        <f t="shared" si="1"/>
        <v>14.165785997357991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795920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4">SUM(D14:M14)</f>
        <v>795920</v>
      </c>
      <c r="O14" s="45">
        <f t="shared" si="1"/>
        <v>131.42668428005285</v>
      </c>
      <c r="P14" s="10"/>
    </row>
    <row r="15" spans="1:16" ht="15">
      <c r="A15" s="12"/>
      <c r="B15" s="25">
        <v>323.1</v>
      </c>
      <c r="C15" s="20" t="s">
        <v>17</v>
      </c>
      <c r="D15" s="46">
        <v>633159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633159</v>
      </c>
      <c r="O15" s="47">
        <f t="shared" si="1"/>
        <v>104.55069352708058</v>
      </c>
      <c r="P15" s="9"/>
    </row>
    <row r="16" spans="1:16" ht="15">
      <c r="A16" s="12"/>
      <c r="B16" s="25">
        <v>323.4</v>
      </c>
      <c r="C16" s="20" t="s">
        <v>18</v>
      </c>
      <c r="D16" s="46">
        <v>28639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28639</v>
      </c>
      <c r="O16" s="47">
        <f t="shared" si="1"/>
        <v>4.729029062087187</v>
      </c>
      <c r="P16" s="9"/>
    </row>
    <row r="17" spans="1:16" ht="15">
      <c r="A17" s="12"/>
      <c r="B17" s="25">
        <v>323.7</v>
      </c>
      <c r="C17" s="20" t="s">
        <v>19</v>
      </c>
      <c r="D17" s="46">
        <v>71291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71291</v>
      </c>
      <c r="O17" s="47">
        <f t="shared" si="1"/>
        <v>11.771961690885073</v>
      </c>
      <c r="P17" s="9"/>
    </row>
    <row r="18" spans="1:16" ht="15">
      <c r="A18" s="12"/>
      <c r="B18" s="25">
        <v>323.9</v>
      </c>
      <c r="C18" s="20" t="s">
        <v>20</v>
      </c>
      <c r="D18" s="46">
        <v>1070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1070</v>
      </c>
      <c r="O18" s="47">
        <f t="shared" si="1"/>
        <v>0.17668428005284015</v>
      </c>
      <c r="P18" s="9"/>
    </row>
    <row r="19" spans="1:16" ht="15">
      <c r="A19" s="12"/>
      <c r="B19" s="25">
        <v>329</v>
      </c>
      <c r="C19" s="20" t="s">
        <v>21</v>
      </c>
      <c r="D19" s="46">
        <v>61761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61761</v>
      </c>
      <c r="O19" s="47">
        <f t="shared" si="1"/>
        <v>10.19831571994716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SUM(D21:D26)</f>
        <v>272964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109721</v>
      </c>
      <c r="L20" s="32">
        <f t="shared" si="5"/>
        <v>0</v>
      </c>
      <c r="M20" s="32">
        <f t="shared" si="5"/>
        <v>0</v>
      </c>
      <c r="N20" s="44">
        <f t="shared" si="4"/>
        <v>382685</v>
      </c>
      <c r="O20" s="45">
        <f t="shared" si="1"/>
        <v>63.19105019815059</v>
      </c>
      <c r="P20" s="10"/>
    </row>
    <row r="21" spans="1:16" ht="15">
      <c r="A21" s="12"/>
      <c r="B21" s="25">
        <v>334.49</v>
      </c>
      <c r="C21" s="20" t="s">
        <v>23</v>
      </c>
      <c r="D21" s="46">
        <v>12632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12632</v>
      </c>
      <c r="O21" s="47">
        <f t="shared" si="1"/>
        <v>2.085865257595773</v>
      </c>
      <c r="P21" s="9"/>
    </row>
    <row r="22" spans="1:16" ht="15">
      <c r="A22" s="12"/>
      <c r="B22" s="25">
        <v>334.7</v>
      </c>
      <c r="C22" s="20" t="s">
        <v>24</v>
      </c>
      <c r="D22" s="46">
        <v>68446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68446</v>
      </c>
      <c r="O22" s="47">
        <f t="shared" si="1"/>
        <v>11.30217965653897</v>
      </c>
      <c r="P22" s="9"/>
    </row>
    <row r="23" spans="1:16" ht="15">
      <c r="A23" s="12"/>
      <c r="B23" s="25">
        <v>335.12</v>
      </c>
      <c r="C23" s="20" t="s">
        <v>26</v>
      </c>
      <c r="D23" s="46">
        <v>126316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126316</v>
      </c>
      <c r="O23" s="47">
        <f t="shared" si="1"/>
        <v>20.857992073976224</v>
      </c>
      <c r="P23" s="9"/>
    </row>
    <row r="24" spans="1:16" ht="15">
      <c r="A24" s="12"/>
      <c r="B24" s="25">
        <v>335.15</v>
      </c>
      <c r="C24" s="20" t="s">
        <v>27</v>
      </c>
      <c r="D24" s="46">
        <v>8350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8350</v>
      </c>
      <c r="O24" s="47">
        <f t="shared" si="1"/>
        <v>1.3787978863936592</v>
      </c>
      <c r="P24" s="9"/>
    </row>
    <row r="25" spans="1:16" ht="15">
      <c r="A25" s="12"/>
      <c r="B25" s="25">
        <v>335.21</v>
      </c>
      <c r="C25" s="20" t="s">
        <v>63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109721</v>
      </c>
      <c r="L25" s="46">
        <v>0</v>
      </c>
      <c r="M25" s="46">
        <v>0</v>
      </c>
      <c r="N25" s="46">
        <f t="shared" si="4"/>
        <v>109721</v>
      </c>
      <c r="O25" s="47">
        <f t="shared" si="1"/>
        <v>18.117734478203435</v>
      </c>
      <c r="P25" s="9"/>
    </row>
    <row r="26" spans="1:16" ht="15">
      <c r="A26" s="12"/>
      <c r="B26" s="25">
        <v>337.9</v>
      </c>
      <c r="C26" s="20" t="s">
        <v>28</v>
      </c>
      <c r="D26" s="46">
        <v>57220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57220</v>
      </c>
      <c r="O26" s="47">
        <f t="shared" si="1"/>
        <v>9.448480845442536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SUM(D28:D32)</f>
        <v>202053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1294653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1496706</v>
      </c>
      <c r="O27" s="45">
        <f t="shared" si="1"/>
        <v>247.14431968295904</v>
      </c>
      <c r="P27" s="10"/>
    </row>
    <row r="28" spans="1:16" ht="15">
      <c r="A28" s="12"/>
      <c r="B28" s="25">
        <v>342.5</v>
      </c>
      <c r="C28" s="20" t="s">
        <v>36</v>
      </c>
      <c r="D28" s="46">
        <v>15291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15291</v>
      </c>
      <c r="O28" s="47">
        <f t="shared" si="1"/>
        <v>2.5249339498018495</v>
      </c>
      <c r="P28" s="9"/>
    </row>
    <row r="29" spans="1:16" ht="15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963506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963506</v>
      </c>
      <c r="O29" s="47">
        <f t="shared" si="1"/>
        <v>159.09940554821665</v>
      </c>
      <c r="P29" s="9"/>
    </row>
    <row r="30" spans="1:16" ht="15">
      <c r="A30" s="12"/>
      <c r="B30" s="25">
        <v>343.9</v>
      </c>
      <c r="C30" s="20" t="s">
        <v>38</v>
      </c>
      <c r="D30" s="46">
        <v>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900</v>
      </c>
      <c r="O30" s="47">
        <f t="shared" si="1"/>
        <v>0.14861294583883752</v>
      </c>
      <c r="P30" s="9"/>
    </row>
    <row r="31" spans="1:16" ht="15">
      <c r="A31" s="12"/>
      <c r="B31" s="25">
        <v>344.5</v>
      </c>
      <c r="C31" s="20" t="s">
        <v>39</v>
      </c>
      <c r="D31" s="46">
        <v>178869</v>
      </c>
      <c r="E31" s="46">
        <v>0</v>
      </c>
      <c r="F31" s="46">
        <v>0</v>
      </c>
      <c r="G31" s="46">
        <v>0</v>
      </c>
      <c r="H31" s="46">
        <v>0</v>
      </c>
      <c r="I31" s="46">
        <v>331147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510016</v>
      </c>
      <c r="O31" s="47">
        <f t="shared" si="1"/>
        <v>84.21664464993395</v>
      </c>
      <c r="P31" s="9"/>
    </row>
    <row r="32" spans="1:16" ht="15">
      <c r="A32" s="12"/>
      <c r="B32" s="25">
        <v>347.2</v>
      </c>
      <c r="C32" s="20" t="s">
        <v>40</v>
      </c>
      <c r="D32" s="46">
        <v>6993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6993</v>
      </c>
      <c r="O32" s="47">
        <f t="shared" si="1"/>
        <v>1.1547225891677675</v>
      </c>
      <c r="P32" s="9"/>
    </row>
    <row r="33" spans="1:16" ht="15.75">
      <c r="A33" s="29" t="s">
        <v>34</v>
      </c>
      <c r="B33" s="30"/>
      <c r="C33" s="31"/>
      <c r="D33" s="32">
        <f aca="true" t="shared" si="7" ref="D33:M33">SUM(D34:D35)</f>
        <v>226089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58353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284442</v>
      </c>
      <c r="O33" s="45">
        <f t="shared" si="1"/>
        <v>46.96862615587847</v>
      </c>
      <c r="P33" s="10"/>
    </row>
    <row r="34" spans="1:16" ht="15">
      <c r="A34" s="13"/>
      <c r="B34" s="39">
        <v>354</v>
      </c>
      <c r="C34" s="21" t="s">
        <v>43</v>
      </c>
      <c r="D34" s="46">
        <v>219596</v>
      </c>
      <c r="E34" s="46">
        <v>0</v>
      </c>
      <c r="F34" s="46">
        <v>0</v>
      </c>
      <c r="G34" s="46">
        <v>0</v>
      </c>
      <c r="H34" s="46">
        <v>0</v>
      </c>
      <c r="I34" s="46">
        <v>58353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277949</v>
      </c>
      <c r="O34" s="47">
        <f t="shared" si="1"/>
        <v>45.89646631439894</v>
      </c>
      <c r="P34" s="9"/>
    </row>
    <row r="35" spans="1:16" ht="15">
      <c r="A35" s="13"/>
      <c r="B35" s="39">
        <v>359</v>
      </c>
      <c r="C35" s="21" t="s">
        <v>44</v>
      </c>
      <c r="D35" s="46">
        <v>6493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6493</v>
      </c>
      <c r="O35" s="47">
        <f t="shared" si="1"/>
        <v>1.0721598414795244</v>
      </c>
      <c r="P35" s="9"/>
    </row>
    <row r="36" spans="1:16" ht="15.75">
      <c r="A36" s="29" t="s">
        <v>2</v>
      </c>
      <c r="B36" s="30"/>
      <c r="C36" s="31"/>
      <c r="D36" s="32">
        <f aca="true" t="shared" si="8" ref="D36:M36">SUM(D37:D41)</f>
        <v>153824</v>
      </c>
      <c r="E36" s="32">
        <f t="shared" si="8"/>
        <v>699</v>
      </c>
      <c r="F36" s="32">
        <f t="shared" si="8"/>
        <v>0</v>
      </c>
      <c r="G36" s="32">
        <f t="shared" si="8"/>
        <v>10272</v>
      </c>
      <c r="H36" s="32">
        <f t="shared" si="8"/>
        <v>0</v>
      </c>
      <c r="I36" s="32">
        <f t="shared" si="8"/>
        <v>4320</v>
      </c>
      <c r="J36" s="32">
        <f t="shared" si="8"/>
        <v>0</v>
      </c>
      <c r="K36" s="32">
        <f t="shared" si="8"/>
        <v>98000</v>
      </c>
      <c r="L36" s="32">
        <f t="shared" si="8"/>
        <v>0</v>
      </c>
      <c r="M36" s="32">
        <f t="shared" si="8"/>
        <v>0</v>
      </c>
      <c r="N36" s="32">
        <f t="shared" si="4"/>
        <v>267115</v>
      </c>
      <c r="O36" s="45">
        <f t="shared" si="1"/>
        <v>44.10749669749009</v>
      </c>
      <c r="P36" s="10"/>
    </row>
    <row r="37" spans="1:16" ht="15">
      <c r="A37" s="12"/>
      <c r="B37" s="25">
        <v>361.1</v>
      </c>
      <c r="C37" s="20" t="s">
        <v>45</v>
      </c>
      <c r="D37" s="46">
        <v>75859</v>
      </c>
      <c r="E37" s="46">
        <v>699</v>
      </c>
      <c r="F37" s="46">
        <v>0</v>
      </c>
      <c r="G37" s="46">
        <v>10272</v>
      </c>
      <c r="H37" s="46">
        <v>0</v>
      </c>
      <c r="I37" s="46">
        <v>4320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91150</v>
      </c>
      <c r="O37" s="47">
        <f t="shared" si="1"/>
        <v>15.051188903566711</v>
      </c>
      <c r="P37" s="9"/>
    </row>
    <row r="38" spans="1:16" ht="15">
      <c r="A38" s="12"/>
      <c r="B38" s="25">
        <v>361.3</v>
      </c>
      <c r="C38" s="20" t="s">
        <v>64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64494</v>
      </c>
      <c r="L38" s="46">
        <v>0</v>
      </c>
      <c r="M38" s="46">
        <v>0</v>
      </c>
      <c r="N38" s="46">
        <f t="shared" si="4"/>
        <v>64494</v>
      </c>
      <c r="O38" s="47">
        <f t="shared" si="1"/>
        <v>10.649603698811097</v>
      </c>
      <c r="P38" s="9"/>
    </row>
    <row r="39" spans="1:16" ht="15">
      <c r="A39" s="12"/>
      <c r="B39" s="25">
        <v>366</v>
      </c>
      <c r="C39" s="20" t="s">
        <v>47</v>
      </c>
      <c r="D39" s="46">
        <v>21018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21018</v>
      </c>
      <c r="O39" s="47">
        <f t="shared" si="1"/>
        <v>3.4706076618229855</v>
      </c>
      <c r="P39" s="9"/>
    </row>
    <row r="40" spans="1:16" ht="15">
      <c r="A40" s="12"/>
      <c r="B40" s="25">
        <v>368</v>
      </c>
      <c r="C40" s="20" t="s">
        <v>65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33506</v>
      </c>
      <c r="L40" s="46">
        <v>0</v>
      </c>
      <c r="M40" s="46">
        <v>0</v>
      </c>
      <c r="N40" s="46">
        <f t="shared" si="4"/>
        <v>33506</v>
      </c>
      <c r="O40" s="47">
        <f t="shared" si="1"/>
        <v>5.532694848084544</v>
      </c>
      <c r="P40" s="9"/>
    </row>
    <row r="41" spans="1:16" ht="15">
      <c r="A41" s="12"/>
      <c r="B41" s="25">
        <v>369.9</v>
      </c>
      <c r="C41" s="20" t="s">
        <v>48</v>
      </c>
      <c r="D41" s="46">
        <v>56947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56947</v>
      </c>
      <c r="O41" s="47">
        <f t="shared" si="1"/>
        <v>9.403401585204756</v>
      </c>
      <c r="P41" s="9"/>
    </row>
    <row r="42" spans="1:16" ht="15.75">
      <c r="A42" s="29" t="s">
        <v>35</v>
      </c>
      <c r="B42" s="30"/>
      <c r="C42" s="31"/>
      <c r="D42" s="32">
        <f aca="true" t="shared" si="9" ref="D42:M42">SUM(D43:D43)</f>
        <v>165645</v>
      </c>
      <c r="E42" s="32">
        <f t="shared" si="9"/>
        <v>0</v>
      </c>
      <c r="F42" s="32">
        <f t="shared" si="9"/>
        <v>0</v>
      </c>
      <c r="G42" s="32">
        <f t="shared" si="9"/>
        <v>1615756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1781401</v>
      </c>
      <c r="O42" s="45">
        <f t="shared" si="1"/>
        <v>294.15472258916776</v>
      </c>
      <c r="P42" s="9"/>
    </row>
    <row r="43" spans="1:16" ht="15.75" thickBot="1">
      <c r="A43" s="12"/>
      <c r="B43" s="25">
        <v>381</v>
      </c>
      <c r="C43" s="20" t="s">
        <v>49</v>
      </c>
      <c r="D43" s="46">
        <v>165645</v>
      </c>
      <c r="E43" s="46">
        <v>0</v>
      </c>
      <c r="F43" s="46">
        <v>0</v>
      </c>
      <c r="G43" s="46">
        <v>1615756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1781401</v>
      </c>
      <c r="O43" s="47">
        <f t="shared" si="1"/>
        <v>294.15472258916776</v>
      </c>
      <c r="P43" s="9"/>
    </row>
    <row r="44" spans="1:119" ht="16.5" thickBot="1">
      <c r="A44" s="14" t="s">
        <v>41</v>
      </c>
      <c r="B44" s="23"/>
      <c r="C44" s="22"/>
      <c r="D44" s="15">
        <f aca="true" t="shared" si="10" ref="D44:M44">SUM(D5,D14,D20,D27,D33,D36,D42)</f>
        <v>12077072</v>
      </c>
      <c r="E44" s="15">
        <f t="shared" si="10"/>
        <v>699</v>
      </c>
      <c r="F44" s="15">
        <f t="shared" si="10"/>
        <v>0</v>
      </c>
      <c r="G44" s="15">
        <f t="shared" si="10"/>
        <v>1626028</v>
      </c>
      <c r="H44" s="15">
        <f t="shared" si="10"/>
        <v>0</v>
      </c>
      <c r="I44" s="15">
        <f t="shared" si="10"/>
        <v>1357326</v>
      </c>
      <c r="J44" s="15">
        <f t="shared" si="10"/>
        <v>0</v>
      </c>
      <c r="K44" s="15">
        <f t="shared" si="10"/>
        <v>207721</v>
      </c>
      <c r="L44" s="15">
        <f t="shared" si="10"/>
        <v>0</v>
      </c>
      <c r="M44" s="15">
        <f t="shared" si="10"/>
        <v>0</v>
      </c>
      <c r="N44" s="15">
        <f t="shared" si="4"/>
        <v>15268846</v>
      </c>
      <c r="O44" s="38">
        <f t="shared" si="1"/>
        <v>2521.2757595772787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66</v>
      </c>
      <c r="M46" s="48"/>
      <c r="N46" s="48"/>
      <c r="O46" s="43">
        <v>6056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thickBot="1">
      <c r="A48" s="52" t="s">
        <v>67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A48:O48"/>
    <mergeCell ref="L46:N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11044077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11044077</v>
      </c>
      <c r="O5" s="33">
        <f aca="true" t="shared" si="1" ref="O5:O45">(N5/O$47)</f>
        <v>1865.5535472972972</v>
      </c>
      <c r="P5" s="6"/>
    </row>
    <row r="6" spans="1:16" ht="15">
      <c r="A6" s="12"/>
      <c r="B6" s="25">
        <v>311</v>
      </c>
      <c r="C6" s="20" t="s">
        <v>1</v>
      </c>
      <c r="D6" s="46">
        <v>9195526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9195526</v>
      </c>
      <c r="O6" s="47">
        <f t="shared" si="1"/>
        <v>1553.2983108108108</v>
      </c>
      <c r="P6" s="9"/>
    </row>
    <row r="7" spans="1:16" ht="15">
      <c r="A7" s="12"/>
      <c r="B7" s="25">
        <v>312.1</v>
      </c>
      <c r="C7" s="20" t="s">
        <v>9</v>
      </c>
      <c r="D7" s="46">
        <v>109211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109211</v>
      </c>
      <c r="O7" s="47">
        <f t="shared" si="1"/>
        <v>18.447804054054053</v>
      </c>
      <c r="P7" s="9"/>
    </row>
    <row r="8" spans="1:16" ht="15">
      <c r="A8" s="12"/>
      <c r="B8" s="25">
        <v>312.6</v>
      </c>
      <c r="C8" s="20" t="s">
        <v>10</v>
      </c>
      <c r="D8" s="46">
        <v>289191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289191</v>
      </c>
      <c r="O8" s="47">
        <f t="shared" si="1"/>
        <v>48.84983108108108</v>
      </c>
      <c r="P8" s="9"/>
    </row>
    <row r="9" spans="1:16" ht="15">
      <c r="A9" s="12"/>
      <c r="B9" s="25">
        <v>314.1</v>
      </c>
      <c r="C9" s="20" t="s">
        <v>11</v>
      </c>
      <c r="D9" s="46">
        <v>661306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661306</v>
      </c>
      <c r="O9" s="47">
        <f t="shared" si="1"/>
        <v>111.7070945945946</v>
      </c>
      <c r="P9" s="9"/>
    </row>
    <row r="10" spans="1:16" ht="15">
      <c r="A10" s="12"/>
      <c r="B10" s="25">
        <v>314.3</v>
      </c>
      <c r="C10" s="20" t="s">
        <v>12</v>
      </c>
      <c r="D10" s="46">
        <v>257771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257771</v>
      </c>
      <c r="O10" s="47">
        <f t="shared" si="1"/>
        <v>43.54239864864865</v>
      </c>
      <c r="P10" s="9"/>
    </row>
    <row r="11" spans="1:16" ht="15">
      <c r="A11" s="12"/>
      <c r="B11" s="25">
        <v>314.4</v>
      </c>
      <c r="C11" s="20" t="s">
        <v>13</v>
      </c>
      <c r="D11" s="46">
        <v>23991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23991</v>
      </c>
      <c r="O11" s="47">
        <f t="shared" si="1"/>
        <v>4.052533783783784</v>
      </c>
      <c r="P11" s="9"/>
    </row>
    <row r="12" spans="1:16" ht="15">
      <c r="A12" s="12"/>
      <c r="B12" s="25">
        <v>315</v>
      </c>
      <c r="C12" s="20" t="s">
        <v>14</v>
      </c>
      <c r="D12" s="46">
        <v>434051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434051</v>
      </c>
      <c r="O12" s="47">
        <f t="shared" si="1"/>
        <v>73.31942567567567</v>
      </c>
      <c r="P12" s="9"/>
    </row>
    <row r="13" spans="1:16" ht="15">
      <c r="A13" s="12"/>
      <c r="B13" s="25">
        <v>316</v>
      </c>
      <c r="C13" s="20" t="s">
        <v>15</v>
      </c>
      <c r="D13" s="46">
        <v>73030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73030</v>
      </c>
      <c r="O13" s="47">
        <f t="shared" si="1"/>
        <v>12.33614864864865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904197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5">SUM(D14:M14)</f>
        <v>904197</v>
      </c>
      <c r="O14" s="45">
        <f t="shared" si="1"/>
        <v>152.73597972972973</v>
      </c>
      <c r="P14" s="10"/>
    </row>
    <row r="15" spans="1:16" ht="15">
      <c r="A15" s="12"/>
      <c r="B15" s="25">
        <v>323.1</v>
      </c>
      <c r="C15" s="20" t="s">
        <v>17</v>
      </c>
      <c r="D15" s="46">
        <v>685129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685129</v>
      </c>
      <c r="O15" s="47">
        <f t="shared" si="1"/>
        <v>115.73125</v>
      </c>
      <c r="P15" s="9"/>
    </row>
    <row r="16" spans="1:16" ht="15">
      <c r="A16" s="12"/>
      <c r="B16" s="25">
        <v>323.4</v>
      </c>
      <c r="C16" s="20" t="s">
        <v>18</v>
      </c>
      <c r="D16" s="46">
        <v>39056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39056</v>
      </c>
      <c r="O16" s="47">
        <f t="shared" si="1"/>
        <v>6.597297297297297</v>
      </c>
      <c r="P16" s="9"/>
    </row>
    <row r="17" spans="1:16" ht="15">
      <c r="A17" s="12"/>
      <c r="B17" s="25">
        <v>323.7</v>
      </c>
      <c r="C17" s="20" t="s">
        <v>19</v>
      </c>
      <c r="D17" s="46">
        <v>96968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96968</v>
      </c>
      <c r="O17" s="47">
        <f t="shared" si="1"/>
        <v>16.37972972972973</v>
      </c>
      <c r="P17" s="9"/>
    </row>
    <row r="18" spans="1:16" ht="15">
      <c r="A18" s="12"/>
      <c r="B18" s="25">
        <v>323.9</v>
      </c>
      <c r="C18" s="20" t="s">
        <v>20</v>
      </c>
      <c r="D18" s="46">
        <v>1240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1240</v>
      </c>
      <c r="O18" s="47">
        <f t="shared" si="1"/>
        <v>0.20945945945945946</v>
      </c>
      <c r="P18" s="9"/>
    </row>
    <row r="19" spans="1:16" ht="15">
      <c r="A19" s="12"/>
      <c r="B19" s="25">
        <v>329</v>
      </c>
      <c r="C19" s="20" t="s">
        <v>21</v>
      </c>
      <c r="D19" s="46">
        <v>81804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81804</v>
      </c>
      <c r="O19" s="47">
        <f t="shared" si="1"/>
        <v>13.818243243243243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SUM(D21:D26)</f>
        <v>253095</v>
      </c>
      <c r="E20" s="32">
        <f t="shared" si="5"/>
        <v>0</v>
      </c>
      <c r="F20" s="32">
        <f t="shared" si="5"/>
        <v>0</v>
      </c>
      <c r="G20" s="32">
        <f t="shared" si="5"/>
        <v>176548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429643</v>
      </c>
      <c r="O20" s="45">
        <f t="shared" si="1"/>
        <v>72.57483108108109</v>
      </c>
      <c r="P20" s="10"/>
    </row>
    <row r="21" spans="1:16" ht="15">
      <c r="A21" s="12"/>
      <c r="B21" s="25">
        <v>334.49</v>
      </c>
      <c r="C21" s="20" t="s">
        <v>23</v>
      </c>
      <c r="D21" s="46">
        <v>12632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12632</v>
      </c>
      <c r="O21" s="47">
        <f t="shared" si="1"/>
        <v>2.133783783783784</v>
      </c>
      <c r="P21" s="9"/>
    </row>
    <row r="22" spans="1:16" ht="15">
      <c r="A22" s="12"/>
      <c r="B22" s="25">
        <v>334.7</v>
      </c>
      <c r="C22" s="20" t="s">
        <v>24</v>
      </c>
      <c r="D22" s="46">
        <v>83082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83082</v>
      </c>
      <c r="O22" s="47">
        <f t="shared" si="1"/>
        <v>14.034121621621622</v>
      </c>
      <c r="P22" s="9"/>
    </row>
    <row r="23" spans="1:16" ht="15">
      <c r="A23" s="12"/>
      <c r="B23" s="25">
        <v>334.9</v>
      </c>
      <c r="C23" s="20" t="s">
        <v>25</v>
      </c>
      <c r="D23" s="46">
        <v>0</v>
      </c>
      <c r="E23" s="46">
        <v>0</v>
      </c>
      <c r="F23" s="46">
        <v>0</v>
      </c>
      <c r="G23" s="46">
        <v>176548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176548</v>
      </c>
      <c r="O23" s="47">
        <f t="shared" si="1"/>
        <v>29.822297297297297</v>
      </c>
      <c r="P23" s="9"/>
    </row>
    <row r="24" spans="1:16" ht="15">
      <c r="A24" s="12"/>
      <c r="B24" s="25">
        <v>335.12</v>
      </c>
      <c r="C24" s="20" t="s">
        <v>26</v>
      </c>
      <c r="D24" s="46">
        <v>126088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126088</v>
      </c>
      <c r="O24" s="47">
        <f t="shared" si="1"/>
        <v>21.298648648648648</v>
      </c>
      <c r="P24" s="9"/>
    </row>
    <row r="25" spans="1:16" ht="15">
      <c r="A25" s="12"/>
      <c r="B25" s="25">
        <v>335.15</v>
      </c>
      <c r="C25" s="20" t="s">
        <v>27</v>
      </c>
      <c r="D25" s="46">
        <v>12481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12481</v>
      </c>
      <c r="O25" s="47">
        <f t="shared" si="1"/>
        <v>2.108277027027027</v>
      </c>
      <c r="P25" s="9"/>
    </row>
    <row r="26" spans="1:16" ht="15">
      <c r="A26" s="12"/>
      <c r="B26" s="25">
        <v>337.9</v>
      </c>
      <c r="C26" s="20" t="s">
        <v>28</v>
      </c>
      <c r="D26" s="46">
        <v>18812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18812</v>
      </c>
      <c r="O26" s="47">
        <f t="shared" si="1"/>
        <v>3.1777027027027027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SUM(D28:D32)</f>
        <v>159131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1404940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1564071</v>
      </c>
      <c r="O27" s="45">
        <f t="shared" si="1"/>
        <v>264.20118243243246</v>
      </c>
      <c r="P27" s="10"/>
    </row>
    <row r="28" spans="1:16" ht="15">
      <c r="A28" s="12"/>
      <c r="B28" s="25">
        <v>342.5</v>
      </c>
      <c r="C28" s="20" t="s">
        <v>36</v>
      </c>
      <c r="D28" s="46">
        <v>17527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17527</v>
      </c>
      <c r="O28" s="47">
        <f t="shared" si="1"/>
        <v>2.9606418918918918</v>
      </c>
      <c r="P28" s="9"/>
    </row>
    <row r="29" spans="1:16" ht="15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1001636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1001636</v>
      </c>
      <c r="O29" s="47">
        <f t="shared" si="1"/>
        <v>169.19527027027027</v>
      </c>
      <c r="P29" s="9"/>
    </row>
    <row r="30" spans="1:16" ht="15">
      <c r="A30" s="12"/>
      <c r="B30" s="25">
        <v>343.9</v>
      </c>
      <c r="C30" s="20" t="s">
        <v>38</v>
      </c>
      <c r="D30" s="46">
        <v>-133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-133</v>
      </c>
      <c r="O30" s="47">
        <f t="shared" si="1"/>
        <v>-0.022466216216216216</v>
      </c>
      <c r="P30" s="9"/>
    </row>
    <row r="31" spans="1:16" ht="15">
      <c r="A31" s="12"/>
      <c r="B31" s="25">
        <v>344.5</v>
      </c>
      <c r="C31" s="20" t="s">
        <v>39</v>
      </c>
      <c r="D31" s="46">
        <v>135490</v>
      </c>
      <c r="E31" s="46">
        <v>0</v>
      </c>
      <c r="F31" s="46">
        <v>0</v>
      </c>
      <c r="G31" s="46">
        <v>0</v>
      </c>
      <c r="H31" s="46">
        <v>0</v>
      </c>
      <c r="I31" s="46">
        <v>403304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538794</v>
      </c>
      <c r="O31" s="47">
        <f t="shared" si="1"/>
        <v>91.0125</v>
      </c>
      <c r="P31" s="9"/>
    </row>
    <row r="32" spans="1:16" ht="15">
      <c r="A32" s="12"/>
      <c r="B32" s="25">
        <v>347.2</v>
      </c>
      <c r="C32" s="20" t="s">
        <v>40</v>
      </c>
      <c r="D32" s="46">
        <v>6247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6247</v>
      </c>
      <c r="O32" s="47">
        <f t="shared" si="1"/>
        <v>1.0552364864864865</v>
      </c>
      <c r="P32" s="9"/>
    </row>
    <row r="33" spans="1:16" ht="15.75">
      <c r="A33" s="29" t="s">
        <v>34</v>
      </c>
      <c r="B33" s="30"/>
      <c r="C33" s="31"/>
      <c r="D33" s="32">
        <f aca="true" t="shared" si="7" ref="D33:M33">SUM(D34:D35)</f>
        <v>253958</v>
      </c>
      <c r="E33" s="32">
        <f t="shared" si="7"/>
        <v>122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78135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332215</v>
      </c>
      <c r="O33" s="45">
        <f t="shared" si="1"/>
        <v>56.117398648648646</v>
      </c>
      <c r="P33" s="10"/>
    </row>
    <row r="34" spans="1:16" ht="15">
      <c r="A34" s="13"/>
      <c r="B34" s="39">
        <v>354</v>
      </c>
      <c r="C34" s="21" t="s">
        <v>43</v>
      </c>
      <c r="D34" s="46">
        <v>253958</v>
      </c>
      <c r="E34" s="46">
        <v>0</v>
      </c>
      <c r="F34" s="46">
        <v>0</v>
      </c>
      <c r="G34" s="46">
        <v>0</v>
      </c>
      <c r="H34" s="46">
        <v>0</v>
      </c>
      <c r="I34" s="46">
        <v>78135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332093</v>
      </c>
      <c r="O34" s="47">
        <f t="shared" si="1"/>
        <v>56.09679054054054</v>
      </c>
      <c r="P34" s="9"/>
    </row>
    <row r="35" spans="1:16" ht="15">
      <c r="A35" s="13"/>
      <c r="B35" s="39">
        <v>359</v>
      </c>
      <c r="C35" s="21" t="s">
        <v>44</v>
      </c>
      <c r="D35" s="46">
        <v>0</v>
      </c>
      <c r="E35" s="46">
        <v>122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122</v>
      </c>
      <c r="O35" s="47">
        <f t="shared" si="1"/>
        <v>0.02060810810810811</v>
      </c>
      <c r="P35" s="9"/>
    </row>
    <row r="36" spans="1:16" ht="15.75">
      <c r="A36" s="29" t="s">
        <v>2</v>
      </c>
      <c r="B36" s="30"/>
      <c r="C36" s="31"/>
      <c r="D36" s="32">
        <f aca="true" t="shared" si="8" ref="D36:M36">SUM(D37:D40)</f>
        <v>90171</v>
      </c>
      <c r="E36" s="32">
        <f t="shared" si="8"/>
        <v>1231</v>
      </c>
      <c r="F36" s="32">
        <f t="shared" si="8"/>
        <v>0</v>
      </c>
      <c r="G36" s="32">
        <f t="shared" si="8"/>
        <v>15577</v>
      </c>
      <c r="H36" s="32">
        <f t="shared" si="8"/>
        <v>0</v>
      </c>
      <c r="I36" s="32">
        <f t="shared" si="8"/>
        <v>7168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114147</v>
      </c>
      <c r="O36" s="45">
        <f t="shared" si="1"/>
        <v>19.281587837837836</v>
      </c>
      <c r="P36" s="10"/>
    </row>
    <row r="37" spans="1:16" ht="15">
      <c r="A37" s="12"/>
      <c r="B37" s="25">
        <v>361.1</v>
      </c>
      <c r="C37" s="20" t="s">
        <v>45</v>
      </c>
      <c r="D37" s="46">
        <v>17013</v>
      </c>
      <c r="E37" s="46">
        <v>1231</v>
      </c>
      <c r="F37" s="46">
        <v>0</v>
      </c>
      <c r="G37" s="46">
        <v>15577</v>
      </c>
      <c r="H37" s="46">
        <v>0</v>
      </c>
      <c r="I37" s="46">
        <v>7168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40989</v>
      </c>
      <c r="O37" s="47">
        <f t="shared" si="1"/>
        <v>6.923817567567568</v>
      </c>
      <c r="P37" s="9"/>
    </row>
    <row r="38" spans="1:16" ht="15">
      <c r="A38" s="12"/>
      <c r="B38" s="25">
        <v>362</v>
      </c>
      <c r="C38" s="20" t="s">
        <v>46</v>
      </c>
      <c r="D38" s="46">
        <v>18091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18091</v>
      </c>
      <c r="O38" s="47">
        <f t="shared" si="1"/>
        <v>3.055912162162162</v>
      </c>
      <c r="P38" s="9"/>
    </row>
    <row r="39" spans="1:16" ht="15">
      <c r="A39" s="12"/>
      <c r="B39" s="25">
        <v>366</v>
      </c>
      <c r="C39" s="20" t="s">
        <v>47</v>
      </c>
      <c r="D39" s="46">
        <v>14854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14854</v>
      </c>
      <c r="O39" s="47">
        <f t="shared" si="1"/>
        <v>2.5091216216216217</v>
      </c>
      <c r="P39" s="9"/>
    </row>
    <row r="40" spans="1:16" ht="15">
      <c r="A40" s="12"/>
      <c r="B40" s="25">
        <v>369.9</v>
      </c>
      <c r="C40" s="20" t="s">
        <v>48</v>
      </c>
      <c r="D40" s="46">
        <v>40213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40213</v>
      </c>
      <c r="O40" s="47">
        <f t="shared" si="1"/>
        <v>6.792736486486486</v>
      </c>
      <c r="P40" s="9"/>
    </row>
    <row r="41" spans="1:16" ht="15.75">
      <c r="A41" s="29" t="s">
        <v>35</v>
      </c>
      <c r="B41" s="30"/>
      <c r="C41" s="31"/>
      <c r="D41" s="32">
        <f aca="true" t="shared" si="9" ref="D41:M41">SUM(D42:D44)</f>
        <v>165645</v>
      </c>
      <c r="E41" s="32">
        <f t="shared" si="9"/>
        <v>0</v>
      </c>
      <c r="F41" s="32">
        <f t="shared" si="9"/>
        <v>0</v>
      </c>
      <c r="G41" s="32">
        <f t="shared" si="9"/>
        <v>3199599</v>
      </c>
      <c r="H41" s="32">
        <f t="shared" si="9"/>
        <v>0</v>
      </c>
      <c r="I41" s="32">
        <f t="shared" si="9"/>
        <v>33823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3399067</v>
      </c>
      <c r="O41" s="45">
        <f t="shared" si="1"/>
        <v>574.1667229729729</v>
      </c>
      <c r="P41" s="9"/>
    </row>
    <row r="42" spans="1:16" ht="15">
      <c r="A42" s="12"/>
      <c r="B42" s="25">
        <v>381</v>
      </c>
      <c r="C42" s="20" t="s">
        <v>49</v>
      </c>
      <c r="D42" s="46">
        <v>165645</v>
      </c>
      <c r="E42" s="46">
        <v>0</v>
      </c>
      <c r="F42" s="46">
        <v>0</v>
      </c>
      <c r="G42" s="46">
        <v>2199599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2365244</v>
      </c>
      <c r="O42" s="47">
        <f t="shared" si="1"/>
        <v>399.53445945945947</v>
      </c>
      <c r="P42" s="9"/>
    </row>
    <row r="43" spans="1:16" ht="15">
      <c r="A43" s="12"/>
      <c r="B43" s="25">
        <v>383</v>
      </c>
      <c r="C43" s="20" t="s">
        <v>50</v>
      </c>
      <c r="D43" s="46">
        <v>0</v>
      </c>
      <c r="E43" s="46">
        <v>0</v>
      </c>
      <c r="F43" s="46">
        <v>0</v>
      </c>
      <c r="G43" s="46">
        <v>1000000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1000000</v>
      </c>
      <c r="O43" s="47">
        <f t="shared" si="1"/>
        <v>168.9189189189189</v>
      </c>
      <c r="P43" s="9"/>
    </row>
    <row r="44" spans="1:16" ht="15.75" thickBot="1">
      <c r="A44" s="12"/>
      <c r="B44" s="25">
        <v>389.9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33823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33823</v>
      </c>
      <c r="O44" s="47">
        <f t="shared" si="1"/>
        <v>5.713344594594594</v>
      </c>
      <c r="P44" s="9"/>
    </row>
    <row r="45" spans="1:119" ht="16.5" thickBot="1">
      <c r="A45" s="14" t="s">
        <v>41</v>
      </c>
      <c r="B45" s="23"/>
      <c r="C45" s="22"/>
      <c r="D45" s="15">
        <f aca="true" t="shared" si="10" ref="D45:M45">SUM(D5,D14,D20,D27,D33,D36,D41)</f>
        <v>12870274</v>
      </c>
      <c r="E45" s="15">
        <f t="shared" si="10"/>
        <v>1353</v>
      </c>
      <c r="F45" s="15">
        <f t="shared" si="10"/>
        <v>0</v>
      </c>
      <c r="G45" s="15">
        <f t="shared" si="10"/>
        <v>3391724</v>
      </c>
      <c r="H45" s="15">
        <f t="shared" si="10"/>
        <v>0</v>
      </c>
      <c r="I45" s="15">
        <f t="shared" si="10"/>
        <v>1524066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4"/>
        <v>17787417</v>
      </c>
      <c r="O45" s="38">
        <f t="shared" si="1"/>
        <v>3004.63125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58</v>
      </c>
      <c r="M47" s="48"/>
      <c r="N47" s="48"/>
      <c r="O47" s="43">
        <v>5920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11857249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11857249</v>
      </c>
      <c r="O5" s="33">
        <f aca="true" t="shared" si="1" ref="O5:O44">(N5/O$46)</f>
        <v>2026.1874572795625</v>
      </c>
      <c r="P5" s="6"/>
    </row>
    <row r="6" spans="1:16" ht="15">
      <c r="A6" s="12"/>
      <c r="B6" s="25">
        <v>311</v>
      </c>
      <c r="C6" s="20" t="s">
        <v>1</v>
      </c>
      <c r="D6" s="46">
        <v>10092717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10092717</v>
      </c>
      <c r="O6" s="47">
        <f t="shared" si="1"/>
        <v>1724.6611414900888</v>
      </c>
      <c r="P6" s="9"/>
    </row>
    <row r="7" spans="1:16" ht="15">
      <c r="A7" s="12"/>
      <c r="B7" s="25">
        <v>312.1</v>
      </c>
      <c r="C7" s="20" t="s">
        <v>9</v>
      </c>
      <c r="D7" s="46">
        <v>105659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105659</v>
      </c>
      <c r="O7" s="47">
        <f t="shared" si="1"/>
        <v>18.055194805194805</v>
      </c>
      <c r="P7" s="9"/>
    </row>
    <row r="8" spans="1:16" ht="15">
      <c r="A8" s="12"/>
      <c r="B8" s="25">
        <v>312.6</v>
      </c>
      <c r="C8" s="20" t="s">
        <v>10</v>
      </c>
      <c r="D8" s="46">
        <v>331751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331751</v>
      </c>
      <c r="O8" s="47">
        <f t="shared" si="1"/>
        <v>56.69019138755981</v>
      </c>
      <c r="P8" s="9"/>
    </row>
    <row r="9" spans="1:16" ht="15">
      <c r="A9" s="12"/>
      <c r="B9" s="25">
        <v>314.1</v>
      </c>
      <c r="C9" s="20" t="s">
        <v>11</v>
      </c>
      <c r="D9" s="46">
        <v>657572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657572</v>
      </c>
      <c r="O9" s="47">
        <f t="shared" si="1"/>
        <v>112.36705399863294</v>
      </c>
      <c r="P9" s="9"/>
    </row>
    <row r="10" spans="1:16" ht="15">
      <c r="A10" s="12"/>
      <c r="B10" s="25">
        <v>314.3</v>
      </c>
      <c r="C10" s="20" t="s">
        <v>12</v>
      </c>
      <c r="D10" s="46">
        <v>228955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228955</v>
      </c>
      <c r="O10" s="47">
        <f t="shared" si="1"/>
        <v>39.12423103212577</v>
      </c>
      <c r="P10" s="9"/>
    </row>
    <row r="11" spans="1:16" ht="15">
      <c r="A11" s="12"/>
      <c r="B11" s="25">
        <v>314.4</v>
      </c>
      <c r="C11" s="20" t="s">
        <v>13</v>
      </c>
      <c r="D11" s="46">
        <v>20433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20433</v>
      </c>
      <c r="O11" s="47">
        <f t="shared" si="1"/>
        <v>3.4916267942583734</v>
      </c>
      <c r="P11" s="9"/>
    </row>
    <row r="12" spans="1:16" ht="15">
      <c r="A12" s="12"/>
      <c r="B12" s="25">
        <v>315</v>
      </c>
      <c r="C12" s="20" t="s">
        <v>14</v>
      </c>
      <c r="D12" s="46">
        <v>357664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357664</v>
      </c>
      <c r="O12" s="47">
        <f t="shared" si="1"/>
        <v>61.11825017088175</v>
      </c>
      <c r="P12" s="9"/>
    </row>
    <row r="13" spans="1:16" ht="15">
      <c r="A13" s="12"/>
      <c r="B13" s="25">
        <v>316</v>
      </c>
      <c r="C13" s="20" t="s">
        <v>15</v>
      </c>
      <c r="D13" s="46">
        <v>62498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62498</v>
      </c>
      <c r="O13" s="47">
        <f t="shared" si="1"/>
        <v>10.679767600820233</v>
      </c>
      <c r="P13" s="9"/>
    </row>
    <row r="14" spans="1:16" ht="15.75">
      <c r="A14" s="29" t="s">
        <v>85</v>
      </c>
      <c r="B14" s="30"/>
      <c r="C14" s="31"/>
      <c r="D14" s="32">
        <f aca="true" t="shared" si="3" ref="D14:M14">SUM(D15:D19)</f>
        <v>921461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921461</v>
      </c>
      <c r="O14" s="45">
        <f t="shared" si="1"/>
        <v>157.46086807928913</v>
      </c>
      <c r="P14" s="10"/>
    </row>
    <row r="15" spans="1:16" ht="15">
      <c r="A15" s="12"/>
      <c r="B15" s="25">
        <v>323.1</v>
      </c>
      <c r="C15" s="20" t="s">
        <v>17</v>
      </c>
      <c r="D15" s="46">
        <v>673126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673126</v>
      </c>
      <c r="O15" s="47">
        <f t="shared" si="1"/>
        <v>115.02494873547505</v>
      </c>
      <c r="P15" s="9"/>
    </row>
    <row r="16" spans="1:16" ht="15">
      <c r="A16" s="12"/>
      <c r="B16" s="25">
        <v>323.3</v>
      </c>
      <c r="C16" s="20" t="s">
        <v>86</v>
      </c>
      <c r="D16" s="46">
        <v>107627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107627</v>
      </c>
      <c r="O16" s="47">
        <f t="shared" si="1"/>
        <v>18.39149008885851</v>
      </c>
      <c r="P16" s="9"/>
    </row>
    <row r="17" spans="1:16" ht="15">
      <c r="A17" s="12"/>
      <c r="B17" s="25">
        <v>323.4</v>
      </c>
      <c r="C17" s="20" t="s">
        <v>18</v>
      </c>
      <c r="D17" s="46">
        <v>33763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33763</v>
      </c>
      <c r="O17" s="47">
        <f t="shared" si="1"/>
        <v>5.76948051948052</v>
      </c>
      <c r="P17" s="9"/>
    </row>
    <row r="18" spans="1:16" ht="15">
      <c r="A18" s="12"/>
      <c r="B18" s="25">
        <v>323.9</v>
      </c>
      <c r="C18" s="20" t="s">
        <v>20</v>
      </c>
      <c r="D18" s="46">
        <v>2070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2070</v>
      </c>
      <c r="O18" s="47">
        <f t="shared" si="1"/>
        <v>0.3537252221462748</v>
      </c>
      <c r="P18" s="9"/>
    </row>
    <row r="19" spans="1:16" ht="15">
      <c r="A19" s="12"/>
      <c r="B19" s="25">
        <v>329</v>
      </c>
      <c r="C19" s="20" t="s">
        <v>87</v>
      </c>
      <c r="D19" s="46">
        <v>104875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104875</v>
      </c>
      <c r="O19" s="47">
        <f t="shared" si="1"/>
        <v>17.921223513328776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SUM(D21:D27)</f>
        <v>364578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364578</v>
      </c>
      <c r="O20" s="45">
        <f t="shared" si="1"/>
        <v>62.299726589200276</v>
      </c>
      <c r="P20" s="10"/>
    </row>
    <row r="21" spans="1:16" ht="15">
      <c r="A21" s="12"/>
      <c r="B21" s="25">
        <v>331.7</v>
      </c>
      <c r="C21" s="20" t="s">
        <v>88</v>
      </c>
      <c r="D21" s="46">
        <v>21901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21901</v>
      </c>
      <c r="O21" s="47">
        <f t="shared" si="1"/>
        <v>3.742481203007519</v>
      </c>
      <c r="P21" s="9"/>
    </row>
    <row r="22" spans="1:16" ht="15">
      <c r="A22" s="12"/>
      <c r="B22" s="25">
        <v>334.49</v>
      </c>
      <c r="C22" s="20" t="s">
        <v>23</v>
      </c>
      <c r="D22" s="46">
        <v>12632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12632</v>
      </c>
      <c r="O22" s="47">
        <f t="shared" si="1"/>
        <v>2.158578263841422</v>
      </c>
      <c r="P22" s="9"/>
    </row>
    <row r="23" spans="1:16" ht="15">
      <c r="A23" s="12"/>
      <c r="B23" s="25">
        <v>334.7</v>
      </c>
      <c r="C23" s="20" t="s">
        <v>24</v>
      </c>
      <c r="D23" s="46">
        <v>85122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85122</v>
      </c>
      <c r="O23" s="47">
        <f t="shared" si="1"/>
        <v>14.545796308954204</v>
      </c>
      <c r="P23" s="9"/>
    </row>
    <row r="24" spans="1:16" ht="15">
      <c r="A24" s="12"/>
      <c r="B24" s="25">
        <v>334.9</v>
      </c>
      <c r="C24" s="20" t="s">
        <v>25</v>
      </c>
      <c r="D24" s="46">
        <v>3500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3500</v>
      </c>
      <c r="O24" s="47">
        <f t="shared" si="1"/>
        <v>0.5980861244019139</v>
      </c>
      <c r="P24" s="9"/>
    </row>
    <row r="25" spans="1:16" ht="15">
      <c r="A25" s="12"/>
      <c r="B25" s="25">
        <v>335.12</v>
      </c>
      <c r="C25" s="20" t="s">
        <v>26</v>
      </c>
      <c r="D25" s="46">
        <v>116713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116713</v>
      </c>
      <c r="O25" s="47">
        <f t="shared" si="1"/>
        <v>19.944121667805877</v>
      </c>
      <c r="P25" s="9"/>
    </row>
    <row r="26" spans="1:16" ht="15">
      <c r="A26" s="12"/>
      <c r="B26" s="25">
        <v>335.15</v>
      </c>
      <c r="C26" s="20" t="s">
        <v>27</v>
      </c>
      <c r="D26" s="46">
        <v>6920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6920</v>
      </c>
      <c r="O26" s="47">
        <f t="shared" si="1"/>
        <v>1.1825017088174983</v>
      </c>
      <c r="P26" s="9"/>
    </row>
    <row r="27" spans="1:16" ht="15">
      <c r="A27" s="12"/>
      <c r="B27" s="25">
        <v>337.9</v>
      </c>
      <c r="C27" s="20" t="s">
        <v>28</v>
      </c>
      <c r="D27" s="46">
        <v>117790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44">SUM(D27:M27)</f>
        <v>117790</v>
      </c>
      <c r="O27" s="47">
        <f t="shared" si="1"/>
        <v>20.128161312371837</v>
      </c>
      <c r="P27" s="9"/>
    </row>
    <row r="28" spans="1:16" ht="15.75">
      <c r="A28" s="29" t="s">
        <v>33</v>
      </c>
      <c r="B28" s="30"/>
      <c r="C28" s="31"/>
      <c r="D28" s="32">
        <f aca="true" t="shared" si="8" ref="D28:M28">SUM(D29:D32)</f>
        <v>79196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1543707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1622903</v>
      </c>
      <c r="O28" s="45">
        <f t="shared" si="1"/>
        <v>277.3245044429255</v>
      </c>
      <c r="P28" s="10"/>
    </row>
    <row r="29" spans="1:16" ht="15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1098657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1098657</v>
      </c>
      <c r="O29" s="47">
        <f t="shared" si="1"/>
        <v>187.74043062200957</v>
      </c>
      <c r="P29" s="9"/>
    </row>
    <row r="30" spans="1:16" ht="15">
      <c r="A30" s="12"/>
      <c r="B30" s="25">
        <v>343.9</v>
      </c>
      <c r="C30" s="20" t="s">
        <v>38</v>
      </c>
      <c r="D30" s="46">
        <v>4600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4600</v>
      </c>
      <c r="O30" s="47">
        <f t="shared" si="1"/>
        <v>0.7860560492139439</v>
      </c>
      <c r="P30" s="9"/>
    </row>
    <row r="31" spans="1:16" ht="15">
      <c r="A31" s="12"/>
      <c r="B31" s="25">
        <v>344.5</v>
      </c>
      <c r="C31" s="20" t="s">
        <v>39</v>
      </c>
      <c r="D31" s="46">
        <v>68667</v>
      </c>
      <c r="E31" s="46">
        <v>0</v>
      </c>
      <c r="F31" s="46">
        <v>0</v>
      </c>
      <c r="G31" s="46">
        <v>0</v>
      </c>
      <c r="H31" s="46">
        <v>0</v>
      </c>
      <c r="I31" s="46">
        <v>445050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513717</v>
      </c>
      <c r="O31" s="47">
        <f t="shared" si="1"/>
        <v>87.78485987696514</v>
      </c>
      <c r="P31" s="9"/>
    </row>
    <row r="32" spans="1:16" ht="15">
      <c r="A32" s="12"/>
      <c r="B32" s="25">
        <v>347.2</v>
      </c>
      <c r="C32" s="20" t="s">
        <v>40</v>
      </c>
      <c r="D32" s="46">
        <v>5929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5929</v>
      </c>
      <c r="O32" s="47">
        <f t="shared" si="1"/>
        <v>1.013157894736842</v>
      </c>
      <c r="P32" s="9"/>
    </row>
    <row r="33" spans="1:16" ht="15.75">
      <c r="A33" s="29" t="s">
        <v>34</v>
      </c>
      <c r="B33" s="30"/>
      <c r="C33" s="31"/>
      <c r="D33" s="32">
        <f aca="true" t="shared" si="9" ref="D33:M33">SUM(D34:D35)</f>
        <v>239727</v>
      </c>
      <c r="E33" s="32">
        <f t="shared" si="9"/>
        <v>5543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158109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7"/>
        <v>403379</v>
      </c>
      <c r="O33" s="45">
        <f t="shared" si="1"/>
        <v>68.93010936431989</v>
      </c>
      <c r="P33" s="10"/>
    </row>
    <row r="34" spans="1:16" ht="15">
      <c r="A34" s="13"/>
      <c r="B34" s="39">
        <v>354</v>
      </c>
      <c r="C34" s="21" t="s">
        <v>43</v>
      </c>
      <c r="D34" s="46">
        <v>239727</v>
      </c>
      <c r="E34" s="46">
        <v>0</v>
      </c>
      <c r="F34" s="46">
        <v>0</v>
      </c>
      <c r="G34" s="46">
        <v>0</v>
      </c>
      <c r="H34" s="46">
        <v>0</v>
      </c>
      <c r="I34" s="46">
        <v>158109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397836</v>
      </c>
      <c r="O34" s="47">
        <f t="shared" si="1"/>
        <v>67.98291182501708</v>
      </c>
      <c r="P34" s="9"/>
    </row>
    <row r="35" spans="1:16" ht="15">
      <c r="A35" s="13"/>
      <c r="B35" s="39">
        <v>359</v>
      </c>
      <c r="C35" s="21" t="s">
        <v>44</v>
      </c>
      <c r="D35" s="46">
        <v>0</v>
      </c>
      <c r="E35" s="46">
        <v>5543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5543</v>
      </c>
      <c r="O35" s="47">
        <f t="shared" si="1"/>
        <v>0.9471975393028025</v>
      </c>
      <c r="P35" s="9"/>
    </row>
    <row r="36" spans="1:16" ht="15.75">
      <c r="A36" s="29" t="s">
        <v>2</v>
      </c>
      <c r="B36" s="30"/>
      <c r="C36" s="31"/>
      <c r="D36" s="32">
        <f aca="true" t="shared" si="10" ref="D36:M36">SUM(D37:D41)</f>
        <v>491083</v>
      </c>
      <c r="E36" s="32">
        <f t="shared" si="10"/>
        <v>10739</v>
      </c>
      <c r="F36" s="32">
        <f t="shared" si="10"/>
        <v>0</v>
      </c>
      <c r="G36" s="32">
        <f t="shared" si="10"/>
        <v>96652</v>
      </c>
      <c r="H36" s="32">
        <f t="shared" si="10"/>
        <v>0</v>
      </c>
      <c r="I36" s="32">
        <f t="shared" si="10"/>
        <v>106040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7"/>
        <v>704514</v>
      </c>
      <c r="O36" s="45">
        <f t="shared" si="1"/>
        <v>120.38858509911141</v>
      </c>
      <c r="P36" s="10"/>
    </row>
    <row r="37" spans="1:16" ht="15">
      <c r="A37" s="12"/>
      <c r="B37" s="25">
        <v>361.1</v>
      </c>
      <c r="C37" s="20" t="s">
        <v>45</v>
      </c>
      <c r="D37" s="46">
        <v>320301</v>
      </c>
      <c r="E37" s="46">
        <v>10739</v>
      </c>
      <c r="F37" s="46">
        <v>0</v>
      </c>
      <c r="G37" s="46">
        <v>96652</v>
      </c>
      <c r="H37" s="46">
        <v>0</v>
      </c>
      <c r="I37" s="46">
        <v>73126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500818</v>
      </c>
      <c r="O37" s="47">
        <f t="shared" si="1"/>
        <v>85.58065618591934</v>
      </c>
      <c r="P37" s="9"/>
    </row>
    <row r="38" spans="1:16" ht="15">
      <c r="A38" s="12"/>
      <c r="B38" s="25">
        <v>362</v>
      </c>
      <c r="C38" s="20" t="s">
        <v>46</v>
      </c>
      <c r="D38" s="46">
        <v>74323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74323</v>
      </c>
      <c r="O38" s="47">
        <f t="shared" si="1"/>
        <v>12.700444292549555</v>
      </c>
      <c r="P38" s="9"/>
    </row>
    <row r="39" spans="1:16" ht="15">
      <c r="A39" s="12"/>
      <c r="B39" s="25">
        <v>364</v>
      </c>
      <c r="C39" s="20" t="s">
        <v>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32914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32914</v>
      </c>
      <c r="O39" s="47">
        <f t="shared" si="1"/>
        <v>5.624401913875598</v>
      </c>
      <c r="P39" s="9"/>
    </row>
    <row r="40" spans="1:16" ht="15">
      <c r="A40" s="12"/>
      <c r="B40" s="25">
        <v>366</v>
      </c>
      <c r="C40" s="20" t="s">
        <v>47</v>
      </c>
      <c r="D40" s="46">
        <v>34641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34641</v>
      </c>
      <c r="O40" s="47">
        <f t="shared" si="1"/>
        <v>5.919514695830485</v>
      </c>
      <c r="P40" s="9"/>
    </row>
    <row r="41" spans="1:16" ht="15">
      <c r="A41" s="12"/>
      <c r="B41" s="25">
        <v>369.9</v>
      </c>
      <c r="C41" s="20" t="s">
        <v>48</v>
      </c>
      <c r="D41" s="46">
        <v>61818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61818</v>
      </c>
      <c r="O41" s="47">
        <f t="shared" si="1"/>
        <v>10.563568010936432</v>
      </c>
      <c r="P41" s="9"/>
    </row>
    <row r="42" spans="1:16" ht="15.75">
      <c r="A42" s="29" t="s">
        <v>35</v>
      </c>
      <c r="B42" s="30"/>
      <c r="C42" s="31"/>
      <c r="D42" s="32">
        <f aca="true" t="shared" si="11" ref="D42:M42">SUM(D43:D43)</f>
        <v>502191</v>
      </c>
      <c r="E42" s="32">
        <f t="shared" si="11"/>
        <v>0</v>
      </c>
      <c r="F42" s="32">
        <f t="shared" si="11"/>
        <v>0</v>
      </c>
      <c r="G42" s="32">
        <f t="shared" si="11"/>
        <v>5838777</v>
      </c>
      <c r="H42" s="32">
        <f t="shared" si="11"/>
        <v>0</v>
      </c>
      <c r="I42" s="32">
        <f t="shared" si="11"/>
        <v>312891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7"/>
        <v>6653859</v>
      </c>
      <c r="O42" s="45">
        <f t="shared" si="1"/>
        <v>1137.0230690362268</v>
      </c>
      <c r="P42" s="9"/>
    </row>
    <row r="43" spans="1:16" ht="15.75" thickBot="1">
      <c r="A43" s="12"/>
      <c r="B43" s="25">
        <v>381</v>
      </c>
      <c r="C43" s="20" t="s">
        <v>49</v>
      </c>
      <c r="D43" s="46">
        <v>502191</v>
      </c>
      <c r="E43" s="46">
        <v>0</v>
      </c>
      <c r="F43" s="46">
        <v>0</v>
      </c>
      <c r="G43" s="46">
        <v>5838777</v>
      </c>
      <c r="H43" s="46">
        <v>0</v>
      </c>
      <c r="I43" s="46">
        <v>312891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6653859</v>
      </c>
      <c r="O43" s="47">
        <f t="shared" si="1"/>
        <v>1137.0230690362268</v>
      </c>
      <c r="P43" s="9"/>
    </row>
    <row r="44" spans="1:119" ht="16.5" thickBot="1">
      <c r="A44" s="14" t="s">
        <v>41</v>
      </c>
      <c r="B44" s="23"/>
      <c r="C44" s="22"/>
      <c r="D44" s="15">
        <f aca="true" t="shared" si="12" ref="D44:M44">SUM(D5,D14,D20,D28,D33,D36,D42)</f>
        <v>14455485</v>
      </c>
      <c r="E44" s="15">
        <f t="shared" si="12"/>
        <v>16282</v>
      </c>
      <c r="F44" s="15">
        <f t="shared" si="12"/>
        <v>0</v>
      </c>
      <c r="G44" s="15">
        <f t="shared" si="12"/>
        <v>5935429</v>
      </c>
      <c r="H44" s="15">
        <f t="shared" si="12"/>
        <v>0</v>
      </c>
      <c r="I44" s="15">
        <f t="shared" si="12"/>
        <v>2120747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7"/>
        <v>22527943</v>
      </c>
      <c r="O44" s="38">
        <f t="shared" si="1"/>
        <v>3849.6143198906357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90</v>
      </c>
      <c r="M46" s="48"/>
      <c r="N46" s="48"/>
      <c r="O46" s="43">
        <v>5852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10752254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219261</v>
      </c>
      <c r="L5" s="27">
        <f t="shared" si="0"/>
        <v>0</v>
      </c>
      <c r="M5" s="27">
        <f t="shared" si="0"/>
        <v>0</v>
      </c>
      <c r="N5" s="28">
        <f>SUM(D5:M5)</f>
        <v>10971515</v>
      </c>
      <c r="O5" s="33">
        <f aca="true" t="shared" si="1" ref="O5:O49">(N5/O$51)</f>
        <v>1740.1292624900873</v>
      </c>
      <c r="P5" s="6"/>
    </row>
    <row r="6" spans="1:16" ht="15">
      <c r="A6" s="12"/>
      <c r="B6" s="25">
        <v>311</v>
      </c>
      <c r="C6" s="20" t="s">
        <v>1</v>
      </c>
      <c r="D6" s="46">
        <v>8803760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8803760</v>
      </c>
      <c r="O6" s="47">
        <f t="shared" si="1"/>
        <v>1396.314036478985</v>
      </c>
      <c r="P6" s="9"/>
    </row>
    <row r="7" spans="1:16" ht="15">
      <c r="A7" s="12"/>
      <c r="B7" s="25">
        <v>312.41</v>
      </c>
      <c r="C7" s="20" t="s">
        <v>61</v>
      </c>
      <c r="D7" s="46">
        <v>58660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58660</v>
      </c>
      <c r="O7" s="47">
        <f t="shared" si="1"/>
        <v>9.303727200634418</v>
      </c>
      <c r="P7" s="9"/>
    </row>
    <row r="8" spans="1:16" ht="15">
      <c r="A8" s="12"/>
      <c r="B8" s="25">
        <v>312.42</v>
      </c>
      <c r="C8" s="20" t="s">
        <v>95</v>
      </c>
      <c r="D8" s="46">
        <v>40968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40968</v>
      </c>
      <c r="O8" s="47">
        <f t="shared" si="1"/>
        <v>6.4977002379064235</v>
      </c>
      <c r="P8" s="9"/>
    </row>
    <row r="9" spans="1:16" ht="15">
      <c r="A9" s="12"/>
      <c r="B9" s="25">
        <v>312.51</v>
      </c>
      <c r="C9" s="20" t="s">
        <v>100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219261</v>
      </c>
      <c r="L9" s="46">
        <v>0</v>
      </c>
      <c r="M9" s="46">
        <v>0</v>
      </c>
      <c r="N9" s="46">
        <f>SUM(D9:M9)</f>
        <v>219261</v>
      </c>
      <c r="O9" s="47">
        <f t="shared" si="1"/>
        <v>34.77573354480571</v>
      </c>
      <c r="P9" s="9"/>
    </row>
    <row r="10" spans="1:16" ht="15">
      <c r="A10" s="12"/>
      <c r="B10" s="25">
        <v>312.6</v>
      </c>
      <c r="C10" s="20" t="s">
        <v>10</v>
      </c>
      <c r="D10" s="46">
        <v>378775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378775</v>
      </c>
      <c r="O10" s="47">
        <f t="shared" si="1"/>
        <v>60.075337034099924</v>
      </c>
      <c r="P10" s="9"/>
    </row>
    <row r="11" spans="1:16" ht="15">
      <c r="A11" s="12"/>
      <c r="B11" s="25">
        <v>314.1</v>
      </c>
      <c r="C11" s="20" t="s">
        <v>11</v>
      </c>
      <c r="D11" s="46">
        <v>887481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887481</v>
      </c>
      <c r="O11" s="47">
        <f t="shared" si="1"/>
        <v>140.75828707375098</v>
      </c>
      <c r="P11" s="9"/>
    </row>
    <row r="12" spans="1:16" ht="15">
      <c r="A12" s="12"/>
      <c r="B12" s="25">
        <v>314.3</v>
      </c>
      <c r="C12" s="20" t="s">
        <v>12</v>
      </c>
      <c r="D12" s="46">
        <v>167113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167113</v>
      </c>
      <c r="O12" s="47">
        <f t="shared" si="1"/>
        <v>26.50483743061063</v>
      </c>
      <c r="P12" s="9"/>
    </row>
    <row r="13" spans="1:16" ht="15">
      <c r="A13" s="12"/>
      <c r="B13" s="25">
        <v>314.4</v>
      </c>
      <c r="C13" s="20" t="s">
        <v>13</v>
      </c>
      <c r="D13" s="46">
        <v>11821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11821</v>
      </c>
      <c r="O13" s="47">
        <f t="shared" si="1"/>
        <v>1.8748612212529738</v>
      </c>
      <c r="P13" s="9"/>
    </row>
    <row r="14" spans="1:16" ht="15">
      <c r="A14" s="12"/>
      <c r="B14" s="25">
        <v>315</v>
      </c>
      <c r="C14" s="20" t="s">
        <v>76</v>
      </c>
      <c r="D14" s="46">
        <v>317911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317911</v>
      </c>
      <c r="O14" s="47">
        <f t="shared" si="1"/>
        <v>50.422045995241874</v>
      </c>
      <c r="P14" s="9"/>
    </row>
    <row r="15" spans="1:16" ht="15">
      <c r="A15" s="12"/>
      <c r="B15" s="25">
        <v>316</v>
      </c>
      <c r="C15" s="20" t="s">
        <v>77</v>
      </c>
      <c r="D15" s="46">
        <v>85765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85765</v>
      </c>
      <c r="O15" s="47">
        <f t="shared" si="1"/>
        <v>13.602696272799365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SUM(D17:D22)</f>
        <v>815487</v>
      </c>
      <c r="E16" s="32">
        <f t="shared" si="3"/>
        <v>1763702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9">SUM(D16:M16)</f>
        <v>2579189</v>
      </c>
      <c r="O16" s="45">
        <f t="shared" si="1"/>
        <v>409.0704203013481</v>
      </c>
      <c r="P16" s="10"/>
    </row>
    <row r="17" spans="1:16" ht="15">
      <c r="A17" s="12"/>
      <c r="B17" s="25">
        <v>323.1</v>
      </c>
      <c r="C17" s="20" t="s">
        <v>17</v>
      </c>
      <c r="D17" s="46">
        <v>583411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583411</v>
      </c>
      <c r="O17" s="47">
        <f t="shared" si="1"/>
        <v>92.53148295003965</v>
      </c>
      <c r="P17" s="9"/>
    </row>
    <row r="18" spans="1:16" ht="15">
      <c r="A18" s="12"/>
      <c r="B18" s="25">
        <v>323.4</v>
      </c>
      <c r="C18" s="20" t="s">
        <v>18</v>
      </c>
      <c r="D18" s="46">
        <v>11233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11233</v>
      </c>
      <c r="O18" s="47">
        <f t="shared" si="1"/>
        <v>1.781601903251388</v>
      </c>
      <c r="P18" s="9"/>
    </row>
    <row r="19" spans="1:16" ht="15">
      <c r="A19" s="12"/>
      <c r="B19" s="25">
        <v>323.7</v>
      </c>
      <c r="C19" s="20" t="s">
        <v>19</v>
      </c>
      <c r="D19" s="46">
        <v>173346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173346</v>
      </c>
      <c r="O19" s="47">
        <f t="shared" si="1"/>
        <v>27.4934179222839</v>
      </c>
      <c r="P19" s="9"/>
    </row>
    <row r="20" spans="1:16" ht="15">
      <c r="A20" s="12"/>
      <c r="B20" s="25">
        <v>323.9</v>
      </c>
      <c r="C20" s="20" t="s">
        <v>20</v>
      </c>
      <c r="D20" s="46">
        <v>610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610</v>
      </c>
      <c r="O20" s="47">
        <f t="shared" si="1"/>
        <v>0.09674861221252974</v>
      </c>
      <c r="P20" s="9"/>
    </row>
    <row r="21" spans="1:16" ht="15">
      <c r="A21" s="12"/>
      <c r="B21" s="25">
        <v>325.2</v>
      </c>
      <c r="C21" s="20" t="s">
        <v>73</v>
      </c>
      <c r="D21" s="46">
        <v>0</v>
      </c>
      <c r="E21" s="46">
        <v>1763702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1763702</v>
      </c>
      <c r="O21" s="47">
        <f t="shared" si="1"/>
        <v>279.73068992862807</v>
      </c>
      <c r="P21" s="9"/>
    </row>
    <row r="22" spans="1:16" ht="15">
      <c r="A22" s="12"/>
      <c r="B22" s="25">
        <v>329</v>
      </c>
      <c r="C22" s="20" t="s">
        <v>21</v>
      </c>
      <c r="D22" s="46">
        <v>46887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46887</v>
      </c>
      <c r="O22" s="47">
        <f t="shared" si="1"/>
        <v>7.436478984932593</v>
      </c>
      <c r="P22" s="9"/>
    </row>
    <row r="23" spans="1:16" ht="15.75">
      <c r="A23" s="29" t="s">
        <v>22</v>
      </c>
      <c r="B23" s="30"/>
      <c r="C23" s="31"/>
      <c r="D23" s="32">
        <f aca="true" t="shared" si="5" ref="D23:M23">SUM(D24:D28)</f>
        <v>344100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344100</v>
      </c>
      <c r="O23" s="45">
        <f t="shared" si="1"/>
        <v>54.57573354480571</v>
      </c>
      <c r="P23" s="10"/>
    </row>
    <row r="24" spans="1:16" ht="15">
      <c r="A24" s="12"/>
      <c r="B24" s="25">
        <v>331.62</v>
      </c>
      <c r="C24" s="20" t="s">
        <v>110</v>
      </c>
      <c r="D24" s="46">
        <v>140229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140229</v>
      </c>
      <c r="O24" s="47">
        <f t="shared" si="1"/>
        <v>22.24091990483743</v>
      </c>
      <c r="P24" s="9"/>
    </row>
    <row r="25" spans="1:16" ht="15">
      <c r="A25" s="12"/>
      <c r="B25" s="25">
        <v>334.49</v>
      </c>
      <c r="C25" s="20" t="s">
        <v>23</v>
      </c>
      <c r="D25" s="46">
        <v>18064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18064</v>
      </c>
      <c r="O25" s="47">
        <f t="shared" si="1"/>
        <v>2.8650277557494053</v>
      </c>
      <c r="P25" s="9"/>
    </row>
    <row r="26" spans="1:16" ht="15">
      <c r="A26" s="12"/>
      <c r="B26" s="25">
        <v>334.7</v>
      </c>
      <c r="C26" s="20" t="s">
        <v>24</v>
      </c>
      <c r="D26" s="46">
        <v>18506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18506</v>
      </c>
      <c r="O26" s="47">
        <f t="shared" si="1"/>
        <v>2.93513084853291</v>
      </c>
      <c r="P26" s="9"/>
    </row>
    <row r="27" spans="1:16" ht="15">
      <c r="A27" s="12"/>
      <c r="B27" s="25">
        <v>335.12</v>
      </c>
      <c r="C27" s="20" t="s">
        <v>78</v>
      </c>
      <c r="D27" s="46">
        <v>154742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154742</v>
      </c>
      <c r="O27" s="47">
        <f t="shared" si="1"/>
        <v>24.542743854084062</v>
      </c>
      <c r="P27" s="9"/>
    </row>
    <row r="28" spans="1:16" ht="15">
      <c r="A28" s="12"/>
      <c r="B28" s="25">
        <v>335.15</v>
      </c>
      <c r="C28" s="20" t="s">
        <v>79</v>
      </c>
      <c r="D28" s="46">
        <v>12559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12559</v>
      </c>
      <c r="O28" s="47">
        <f t="shared" si="1"/>
        <v>1.9919111816019033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SUM(D30:D34)</f>
        <v>118784</v>
      </c>
      <c r="E29" s="32">
        <f t="shared" si="6"/>
        <v>36421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3163829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3319034</v>
      </c>
      <c r="O29" s="45">
        <f t="shared" si="1"/>
        <v>526.4130055511499</v>
      </c>
      <c r="P29" s="10"/>
    </row>
    <row r="30" spans="1:16" ht="15">
      <c r="A30" s="12"/>
      <c r="B30" s="25">
        <v>342.5</v>
      </c>
      <c r="C30" s="20" t="s">
        <v>36</v>
      </c>
      <c r="D30" s="46">
        <v>0</v>
      </c>
      <c r="E30" s="46">
        <v>36421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36421</v>
      </c>
      <c r="O30" s="47">
        <f t="shared" si="1"/>
        <v>5.776526566217288</v>
      </c>
      <c r="P30" s="9"/>
    </row>
    <row r="31" spans="1:16" ht="15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1193155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1193155</v>
      </c>
      <c r="O31" s="47">
        <f t="shared" si="1"/>
        <v>189.23949246629658</v>
      </c>
      <c r="P31" s="9"/>
    </row>
    <row r="32" spans="1:16" ht="15">
      <c r="A32" s="12"/>
      <c r="B32" s="25">
        <v>344.3</v>
      </c>
      <c r="C32" s="20" t="s">
        <v>114</v>
      </c>
      <c r="D32" s="46">
        <v>109154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109154</v>
      </c>
      <c r="O32" s="47">
        <f t="shared" si="1"/>
        <v>17.31229183187946</v>
      </c>
      <c r="P32" s="9"/>
    </row>
    <row r="33" spans="1:16" ht="15">
      <c r="A33" s="12"/>
      <c r="B33" s="25">
        <v>344.5</v>
      </c>
      <c r="C33" s="20" t="s">
        <v>80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1970674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1970674</v>
      </c>
      <c r="O33" s="47">
        <f t="shared" si="1"/>
        <v>312.5573354480571</v>
      </c>
      <c r="P33" s="9"/>
    </row>
    <row r="34" spans="1:16" ht="15">
      <c r="A34" s="12"/>
      <c r="B34" s="25">
        <v>347.2</v>
      </c>
      <c r="C34" s="20" t="s">
        <v>40</v>
      </c>
      <c r="D34" s="46">
        <v>9630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9630</v>
      </c>
      <c r="O34" s="47">
        <f t="shared" si="1"/>
        <v>1.5273592386994448</v>
      </c>
      <c r="P34" s="9"/>
    </row>
    <row r="35" spans="1:16" ht="15.75">
      <c r="A35" s="29" t="s">
        <v>34</v>
      </c>
      <c r="B35" s="30"/>
      <c r="C35" s="31"/>
      <c r="D35" s="32">
        <f aca="true" t="shared" si="7" ref="D35:M35">SUM(D36:D37)</f>
        <v>1710875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122150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1833025</v>
      </c>
      <c r="O35" s="45">
        <f t="shared" si="1"/>
        <v>290.72561459159397</v>
      </c>
      <c r="P35" s="10"/>
    </row>
    <row r="36" spans="1:16" ht="15">
      <c r="A36" s="13"/>
      <c r="B36" s="39">
        <v>351.5</v>
      </c>
      <c r="C36" s="21" t="s">
        <v>102</v>
      </c>
      <c r="D36" s="46">
        <v>26420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26420</v>
      </c>
      <c r="O36" s="47">
        <f t="shared" si="1"/>
        <v>4.190325138778747</v>
      </c>
      <c r="P36" s="9"/>
    </row>
    <row r="37" spans="1:16" ht="15">
      <c r="A37" s="13"/>
      <c r="B37" s="39">
        <v>354</v>
      </c>
      <c r="C37" s="21" t="s">
        <v>43</v>
      </c>
      <c r="D37" s="46">
        <v>1684455</v>
      </c>
      <c r="E37" s="46">
        <v>0</v>
      </c>
      <c r="F37" s="46">
        <v>0</v>
      </c>
      <c r="G37" s="46">
        <v>0</v>
      </c>
      <c r="H37" s="46">
        <v>0</v>
      </c>
      <c r="I37" s="46">
        <v>122150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1806605</v>
      </c>
      <c r="O37" s="47">
        <f t="shared" si="1"/>
        <v>286.5352894528152</v>
      </c>
      <c r="P37" s="9"/>
    </row>
    <row r="38" spans="1:16" ht="15.75">
      <c r="A38" s="29" t="s">
        <v>2</v>
      </c>
      <c r="B38" s="30"/>
      <c r="C38" s="31"/>
      <c r="D38" s="32">
        <f aca="true" t="shared" si="8" ref="D38:M38">SUM(D39:D45)</f>
        <v>266338</v>
      </c>
      <c r="E38" s="32">
        <f t="shared" si="8"/>
        <v>6105</v>
      </c>
      <c r="F38" s="32">
        <f t="shared" si="8"/>
        <v>0</v>
      </c>
      <c r="G38" s="32">
        <f t="shared" si="8"/>
        <v>16662</v>
      </c>
      <c r="H38" s="32">
        <f t="shared" si="8"/>
        <v>0</v>
      </c>
      <c r="I38" s="32">
        <f t="shared" si="8"/>
        <v>25799</v>
      </c>
      <c r="J38" s="32">
        <f t="shared" si="8"/>
        <v>0</v>
      </c>
      <c r="K38" s="32">
        <f t="shared" si="8"/>
        <v>404592</v>
      </c>
      <c r="L38" s="32">
        <f t="shared" si="8"/>
        <v>0</v>
      </c>
      <c r="M38" s="32">
        <f t="shared" si="8"/>
        <v>0</v>
      </c>
      <c r="N38" s="32">
        <f t="shared" si="4"/>
        <v>719496</v>
      </c>
      <c r="O38" s="45">
        <f t="shared" si="1"/>
        <v>114.11514670896115</v>
      </c>
      <c r="P38" s="10"/>
    </row>
    <row r="39" spans="1:16" ht="15">
      <c r="A39" s="12"/>
      <c r="B39" s="25">
        <v>361.1</v>
      </c>
      <c r="C39" s="20" t="s">
        <v>45</v>
      </c>
      <c r="D39" s="46">
        <v>92455</v>
      </c>
      <c r="E39" s="46">
        <v>5797</v>
      </c>
      <c r="F39" s="46">
        <v>0</v>
      </c>
      <c r="G39" s="46">
        <v>16662</v>
      </c>
      <c r="H39" s="46">
        <v>0</v>
      </c>
      <c r="I39" s="46">
        <v>25799</v>
      </c>
      <c r="J39" s="46">
        <v>0</v>
      </c>
      <c r="K39" s="46">
        <v>24853</v>
      </c>
      <c r="L39" s="46">
        <v>0</v>
      </c>
      <c r="M39" s="46">
        <v>0</v>
      </c>
      <c r="N39" s="46">
        <f t="shared" si="4"/>
        <v>165566</v>
      </c>
      <c r="O39" s="47">
        <f t="shared" si="1"/>
        <v>26.259476605868358</v>
      </c>
      <c r="P39" s="9"/>
    </row>
    <row r="40" spans="1:16" ht="15">
      <c r="A40" s="12"/>
      <c r="B40" s="25">
        <v>361.2</v>
      </c>
      <c r="C40" s="20" t="s">
        <v>104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25298</v>
      </c>
      <c r="L40" s="46">
        <v>0</v>
      </c>
      <c r="M40" s="46">
        <v>0</v>
      </c>
      <c r="N40" s="46">
        <f aca="true" t="shared" si="9" ref="N40:N45">SUM(D40:M40)</f>
        <v>25298</v>
      </c>
      <c r="O40" s="47">
        <f t="shared" si="1"/>
        <v>4.0123711340206185</v>
      </c>
      <c r="P40" s="9"/>
    </row>
    <row r="41" spans="1:16" ht="15">
      <c r="A41" s="12"/>
      <c r="B41" s="25">
        <v>361.3</v>
      </c>
      <c r="C41" s="20" t="s">
        <v>64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318087</v>
      </c>
      <c r="L41" s="46">
        <v>0</v>
      </c>
      <c r="M41" s="46">
        <v>0</v>
      </c>
      <c r="N41" s="46">
        <f t="shared" si="9"/>
        <v>318087</v>
      </c>
      <c r="O41" s="47">
        <f t="shared" si="1"/>
        <v>50.44996034892942</v>
      </c>
      <c r="P41" s="9"/>
    </row>
    <row r="42" spans="1:16" ht="15">
      <c r="A42" s="12"/>
      <c r="B42" s="25">
        <v>362</v>
      </c>
      <c r="C42" s="20" t="s">
        <v>46</v>
      </c>
      <c r="D42" s="46">
        <v>74940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74940</v>
      </c>
      <c r="O42" s="47">
        <f t="shared" si="1"/>
        <v>11.885804916732752</v>
      </c>
      <c r="P42" s="9"/>
    </row>
    <row r="43" spans="1:16" ht="15">
      <c r="A43" s="12"/>
      <c r="B43" s="25">
        <v>366</v>
      </c>
      <c r="C43" s="20" t="s">
        <v>47</v>
      </c>
      <c r="D43" s="46">
        <v>1840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1840</v>
      </c>
      <c r="O43" s="47">
        <f t="shared" si="1"/>
        <v>0.29183187946074546</v>
      </c>
      <c r="P43" s="9"/>
    </row>
    <row r="44" spans="1:16" ht="15">
      <c r="A44" s="12"/>
      <c r="B44" s="25">
        <v>368</v>
      </c>
      <c r="C44" s="20" t="s">
        <v>65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36354</v>
      </c>
      <c r="L44" s="46">
        <v>0</v>
      </c>
      <c r="M44" s="46">
        <v>0</v>
      </c>
      <c r="N44" s="46">
        <f t="shared" si="9"/>
        <v>36354</v>
      </c>
      <c r="O44" s="47">
        <f t="shared" si="1"/>
        <v>5.765900079302141</v>
      </c>
      <c r="P44" s="9"/>
    </row>
    <row r="45" spans="1:16" ht="15">
      <c r="A45" s="12"/>
      <c r="B45" s="25">
        <v>369.9</v>
      </c>
      <c r="C45" s="20" t="s">
        <v>48</v>
      </c>
      <c r="D45" s="46">
        <v>97103</v>
      </c>
      <c r="E45" s="46">
        <v>308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97411</v>
      </c>
      <c r="O45" s="47">
        <f t="shared" si="1"/>
        <v>15.449801744647106</v>
      </c>
      <c r="P45" s="9"/>
    </row>
    <row r="46" spans="1:16" ht="15.75">
      <c r="A46" s="29" t="s">
        <v>35</v>
      </c>
      <c r="B46" s="30"/>
      <c r="C46" s="31"/>
      <c r="D46" s="32">
        <f aca="true" t="shared" si="10" ref="D46:M46">SUM(D47:D48)</f>
        <v>22000</v>
      </c>
      <c r="E46" s="32">
        <f t="shared" si="10"/>
        <v>13000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22560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57560</v>
      </c>
      <c r="O46" s="45">
        <f t="shared" si="1"/>
        <v>9.129262490087232</v>
      </c>
      <c r="P46" s="9"/>
    </row>
    <row r="47" spans="1:16" ht="15">
      <c r="A47" s="12"/>
      <c r="B47" s="25">
        <v>381</v>
      </c>
      <c r="C47" s="20" t="s">
        <v>49</v>
      </c>
      <c r="D47" s="46">
        <v>22000</v>
      </c>
      <c r="E47" s="46">
        <v>13000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35000</v>
      </c>
      <c r="O47" s="47">
        <f t="shared" si="1"/>
        <v>5.551149881046788</v>
      </c>
      <c r="P47" s="9"/>
    </row>
    <row r="48" spans="1:16" ht="15.75" thickBot="1">
      <c r="A48" s="12"/>
      <c r="B48" s="25">
        <v>389.9</v>
      </c>
      <c r="C48" s="20" t="s">
        <v>107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22560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22560</v>
      </c>
      <c r="O48" s="47">
        <f t="shared" si="1"/>
        <v>3.5781126090404443</v>
      </c>
      <c r="P48" s="9"/>
    </row>
    <row r="49" spans="1:119" ht="16.5" thickBot="1">
      <c r="A49" s="14" t="s">
        <v>41</v>
      </c>
      <c r="B49" s="23"/>
      <c r="C49" s="22"/>
      <c r="D49" s="15">
        <f aca="true" t="shared" si="11" ref="D49:M49">SUM(D5,D16,D23,D29,D35,D38,D46)</f>
        <v>14029838</v>
      </c>
      <c r="E49" s="15">
        <f t="shared" si="11"/>
        <v>1819228</v>
      </c>
      <c r="F49" s="15">
        <f t="shared" si="11"/>
        <v>0</v>
      </c>
      <c r="G49" s="15">
        <f t="shared" si="11"/>
        <v>16662</v>
      </c>
      <c r="H49" s="15">
        <f t="shared" si="11"/>
        <v>0</v>
      </c>
      <c r="I49" s="15">
        <f t="shared" si="11"/>
        <v>3334338</v>
      </c>
      <c r="J49" s="15">
        <f t="shared" si="11"/>
        <v>0</v>
      </c>
      <c r="K49" s="15">
        <f t="shared" si="11"/>
        <v>623853</v>
      </c>
      <c r="L49" s="15">
        <f t="shared" si="11"/>
        <v>0</v>
      </c>
      <c r="M49" s="15">
        <f t="shared" si="11"/>
        <v>0</v>
      </c>
      <c r="N49" s="15">
        <f>SUM(D49:M49)</f>
        <v>19823919</v>
      </c>
      <c r="O49" s="38">
        <f t="shared" si="1"/>
        <v>3144.1584456780333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115</v>
      </c>
      <c r="M51" s="48"/>
      <c r="N51" s="48"/>
      <c r="O51" s="43">
        <v>6305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10720007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52752</v>
      </c>
      <c r="L5" s="27">
        <f t="shared" si="0"/>
        <v>0</v>
      </c>
      <c r="M5" s="27">
        <f t="shared" si="0"/>
        <v>0</v>
      </c>
      <c r="N5" s="28">
        <f>SUM(D5:M5)</f>
        <v>10772759</v>
      </c>
      <c r="O5" s="33">
        <f aca="true" t="shared" si="1" ref="O5:O51">(N5/O$53)</f>
        <v>1727.5110647851186</v>
      </c>
      <c r="P5" s="6"/>
    </row>
    <row r="6" spans="1:16" ht="15">
      <c r="A6" s="12"/>
      <c r="B6" s="25">
        <v>311</v>
      </c>
      <c r="C6" s="20" t="s">
        <v>1</v>
      </c>
      <c r="D6" s="46">
        <v>8699738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8699738</v>
      </c>
      <c r="O6" s="47">
        <f t="shared" si="1"/>
        <v>1395.0830660679924</v>
      </c>
      <c r="P6" s="9"/>
    </row>
    <row r="7" spans="1:16" ht="15">
      <c r="A7" s="12"/>
      <c r="B7" s="25">
        <v>312.41</v>
      </c>
      <c r="C7" s="20" t="s">
        <v>61</v>
      </c>
      <c r="D7" s="46">
        <v>66117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66117</v>
      </c>
      <c r="O7" s="47">
        <f t="shared" si="1"/>
        <v>10.602469531751122</v>
      </c>
      <c r="P7" s="9"/>
    </row>
    <row r="8" spans="1:16" ht="15">
      <c r="A8" s="12"/>
      <c r="B8" s="25">
        <v>312.42</v>
      </c>
      <c r="C8" s="20" t="s">
        <v>95</v>
      </c>
      <c r="D8" s="46">
        <v>47021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47021</v>
      </c>
      <c r="O8" s="47">
        <f t="shared" si="1"/>
        <v>7.5402501603592045</v>
      </c>
      <c r="P8" s="9"/>
    </row>
    <row r="9" spans="1:16" ht="15">
      <c r="A9" s="12"/>
      <c r="B9" s="25">
        <v>312.51</v>
      </c>
      <c r="C9" s="20" t="s">
        <v>100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52752</v>
      </c>
      <c r="L9" s="46">
        <v>0</v>
      </c>
      <c r="M9" s="46">
        <v>0</v>
      </c>
      <c r="N9" s="46">
        <f>SUM(D9:M9)</f>
        <v>52752</v>
      </c>
      <c r="O9" s="47">
        <f t="shared" si="1"/>
        <v>8.459268762026941</v>
      </c>
      <c r="P9" s="9"/>
    </row>
    <row r="10" spans="1:16" ht="15">
      <c r="A10" s="12"/>
      <c r="B10" s="25">
        <v>312.6</v>
      </c>
      <c r="C10" s="20" t="s">
        <v>10</v>
      </c>
      <c r="D10" s="46">
        <v>422764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422764</v>
      </c>
      <c r="O10" s="47">
        <f t="shared" si="1"/>
        <v>67.79409878127005</v>
      </c>
      <c r="P10" s="9"/>
    </row>
    <row r="11" spans="1:16" ht="15">
      <c r="A11" s="12"/>
      <c r="B11" s="25">
        <v>314.1</v>
      </c>
      <c r="C11" s="20" t="s">
        <v>11</v>
      </c>
      <c r="D11" s="46">
        <v>897743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897743</v>
      </c>
      <c r="O11" s="47">
        <f t="shared" si="1"/>
        <v>143.96135343168697</v>
      </c>
      <c r="P11" s="9"/>
    </row>
    <row r="12" spans="1:16" ht="15">
      <c r="A12" s="12"/>
      <c r="B12" s="25">
        <v>314.3</v>
      </c>
      <c r="C12" s="20" t="s">
        <v>12</v>
      </c>
      <c r="D12" s="46">
        <v>175106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175106</v>
      </c>
      <c r="O12" s="47">
        <f t="shared" si="1"/>
        <v>28.079858883899934</v>
      </c>
      <c r="P12" s="9"/>
    </row>
    <row r="13" spans="1:16" ht="15">
      <c r="A13" s="12"/>
      <c r="B13" s="25">
        <v>314.4</v>
      </c>
      <c r="C13" s="20" t="s">
        <v>13</v>
      </c>
      <c r="D13" s="46">
        <v>10955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10955</v>
      </c>
      <c r="O13" s="47">
        <f t="shared" si="1"/>
        <v>1.7567350865939706</v>
      </c>
      <c r="P13" s="9"/>
    </row>
    <row r="14" spans="1:16" ht="15">
      <c r="A14" s="12"/>
      <c r="B14" s="25">
        <v>315</v>
      </c>
      <c r="C14" s="20" t="s">
        <v>76</v>
      </c>
      <c r="D14" s="46">
        <v>315184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315184</v>
      </c>
      <c r="O14" s="47">
        <f t="shared" si="1"/>
        <v>50.54265554842848</v>
      </c>
      <c r="P14" s="9"/>
    </row>
    <row r="15" spans="1:16" ht="15">
      <c r="A15" s="12"/>
      <c r="B15" s="25">
        <v>316</v>
      </c>
      <c r="C15" s="20" t="s">
        <v>77</v>
      </c>
      <c r="D15" s="46">
        <v>85379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85379</v>
      </c>
      <c r="O15" s="47">
        <f t="shared" si="1"/>
        <v>13.691308531109685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SUM(D17:D22)</f>
        <v>830069</v>
      </c>
      <c r="E16" s="32">
        <f t="shared" si="3"/>
        <v>2056121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1">SUM(D16:M16)</f>
        <v>2886190</v>
      </c>
      <c r="O16" s="45">
        <f t="shared" si="1"/>
        <v>462.8271327774214</v>
      </c>
      <c r="P16" s="10"/>
    </row>
    <row r="17" spans="1:16" ht="15">
      <c r="A17" s="12"/>
      <c r="B17" s="25">
        <v>323.1</v>
      </c>
      <c r="C17" s="20" t="s">
        <v>17</v>
      </c>
      <c r="D17" s="46">
        <v>618039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618039</v>
      </c>
      <c r="O17" s="47">
        <f t="shared" si="1"/>
        <v>99.10824246311738</v>
      </c>
      <c r="P17" s="9"/>
    </row>
    <row r="18" spans="1:16" ht="15">
      <c r="A18" s="12"/>
      <c r="B18" s="25">
        <v>323.4</v>
      </c>
      <c r="C18" s="20" t="s">
        <v>18</v>
      </c>
      <c r="D18" s="46">
        <v>10839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10839</v>
      </c>
      <c r="O18" s="47">
        <f t="shared" si="1"/>
        <v>1.7381334188582425</v>
      </c>
      <c r="P18" s="9"/>
    </row>
    <row r="19" spans="1:16" ht="15">
      <c r="A19" s="12"/>
      <c r="B19" s="25">
        <v>323.7</v>
      </c>
      <c r="C19" s="20" t="s">
        <v>19</v>
      </c>
      <c r="D19" s="46">
        <v>141149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141149</v>
      </c>
      <c r="O19" s="47">
        <f t="shared" si="1"/>
        <v>22.634541372674793</v>
      </c>
      <c r="P19" s="9"/>
    </row>
    <row r="20" spans="1:16" ht="15">
      <c r="A20" s="12"/>
      <c r="B20" s="25">
        <v>323.9</v>
      </c>
      <c r="C20" s="20" t="s">
        <v>20</v>
      </c>
      <c r="D20" s="46">
        <v>710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710</v>
      </c>
      <c r="O20" s="47">
        <f t="shared" si="1"/>
        <v>0.11385503527902502</v>
      </c>
      <c r="P20" s="9"/>
    </row>
    <row r="21" spans="1:16" ht="15">
      <c r="A21" s="12"/>
      <c r="B21" s="25">
        <v>325.2</v>
      </c>
      <c r="C21" s="20" t="s">
        <v>73</v>
      </c>
      <c r="D21" s="46">
        <v>0</v>
      </c>
      <c r="E21" s="46">
        <v>2056121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2056121</v>
      </c>
      <c r="O21" s="47">
        <f t="shared" si="1"/>
        <v>329.71792815907634</v>
      </c>
      <c r="P21" s="9"/>
    </row>
    <row r="22" spans="1:16" ht="15">
      <c r="A22" s="12"/>
      <c r="B22" s="25">
        <v>329</v>
      </c>
      <c r="C22" s="20" t="s">
        <v>21</v>
      </c>
      <c r="D22" s="46">
        <v>59332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59332</v>
      </c>
      <c r="O22" s="47">
        <f t="shared" si="1"/>
        <v>9.514432328415651</v>
      </c>
      <c r="P22" s="9"/>
    </row>
    <row r="23" spans="1:16" ht="15.75">
      <c r="A23" s="29" t="s">
        <v>22</v>
      </c>
      <c r="B23" s="30"/>
      <c r="C23" s="31"/>
      <c r="D23" s="32">
        <f aca="true" t="shared" si="5" ref="D23:M23">SUM(D24:D30)</f>
        <v>380214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380214</v>
      </c>
      <c r="O23" s="45">
        <f t="shared" si="1"/>
        <v>60.97081462475946</v>
      </c>
      <c r="P23" s="10"/>
    </row>
    <row r="24" spans="1:16" ht="15">
      <c r="A24" s="12"/>
      <c r="B24" s="25">
        <v>331.62</v>
      </c>
      <c r="C24" s="20" t="s">
        <v>110</v>
      </c>
      <c r="D24" s="46">
        <v>95594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95594</v>
      </c>
      <c r="O24" s="47">
        <f t="shared" si="1"/>
        <v>15.32937780628608</v>
      </c>
      <c r="P24" s="9"/>
    </row>
    <row r="25" spans="1:16" ht="15">
      <c r="A25" s="12"/>
      <c r="B25" s="25">
        <v>334.42</v>
      </c>
      <c r="C25" s="20" t="s">
        <v>101</v>
      </c>
      <c r="D25" s="46">
        <v>51705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51705</v>
      </c>
      <c r="O25" s="47">
        <f t="shared" si="1"/>
        <v>8.291372674791534</v>
      </c>
      <c r="P25" s="9"/>
    </row>
    <row r="26" spans="1:16" ht="15">
      <c r="A26" s="12"/>
      <c r="B26" s="25">
        <v>334.49</v>
      </c>
      <c r="C26" s="20" t="s">
        <v>23</v>
      </c>
      <c r="D26" s="46">
        <v>17538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17538</v>
      </c>
      <c r="O26" s="47">
        <f t="shared" si="1"/>
        <v>2.812379730596536</v>
      </c>
      <c r="P26" s="9"/>
    </row>
    <row r="27" spans="1:16" ht="15">
      <c r="A27" s="12"/>
      <c r="B27" s="25">
        <v>334.7</v>
      </c>
      <c r="C27" s="20" t="s">
        <v>24</v>
      </c>
      <c r="D27" s="46">
        <v>18556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18556</v>
      </c>
      <c r="O27" s="47">
        <f t="shared" si="1"/>
        <v>2.9756254008980116</v>
      </c>
      <c r="P27" s="9"/>
    </row>
    <row r="28" spans="1:16" ht="15">
      <c r="A28" s="12"/>
      <c r="B28" s="25">
        <v>335.12</v>
      </c>
      <c r="C28" s="20" t="s">
        <v>78</v>
      </c>
      <c r="D28" s="46">
        <v>169906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169906</v>
      </c>
      <c r="O28" s="47">
        <f t="shared" si="1"/>
        <v>27.245991019884542</v>
      </c>
      <c r="P28" s="9"/>
    </row>
    <row r="29" spans="1:16" ht="15">
      <c r="A29" s="12"/>
      <c r="B29" s="25">
        <v>335.15</v>
      </c>
      <c r="C29" s="20" t="s">
        <v>79</v>
      </c>
      <c r="D29" s="46">
        <v>16915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16915</v>
      </c>
      <c r="O29" s="47">
        <f t="shared" si="1"/>
        <v>2.7124759461193073</v>
      </c>
      <c r="P29" s="9"/>
    </row>
    <row r="30" spans="1:16" ht="15">
      <c r="A30" s="12"/>
      <c r="B30" s="25">
        <v>337.2</v>
      </c>
      <c r="C30" s="20" t="s">
        <v>111</v>
      </c>
      <c r="D30" s="46">
        <v>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10000</v>
      </c>
      <c r="O30" s="47">
        <f t="shared" si="1"/>
        <v>1.603592046183451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SUM(D32:D35)</f>
        <v>9028</v>
      </c>
      <c r="E31" s="32">
        <f t="shared" si="6"/>
        <v>33953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3701555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3744536</v>
      </c>
      <c r="O31" s="45">
        <f t="shared" si="1"/>
        <v>600.4708146247594</v>
      </c>
      <c r="P31" s="10"/>
    </row>
    <row r="32" spans="1:16" ht="15">
      <c r="A32" s="12"/>
      <c r="B32" s="25">
        <v>342.5</v>
      </c>
      <c r="C32" s="20" t="s">
        <v>36</v>
      </c>
      <c r="D32" s="46">
        <v>0</v>
      </c>
      <c r="E32" s="46">
        <v>33953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33953</v>
      </c>
      <c r="O32" s="47">
        <f t="shared" si="1"/>
        <v>5.444676074406671</v>
      </c>
      <c r="P32" s="9"/>
    </row>
    <row r="33" spans="1:16" ht="15">
      <c r="A33" s="12"/>
      <c r="B33" s="25">
        <v>343.5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1196617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1196617</v>
      </c>
      <c r="O33" s="47">
        <f t="shared" si="1"/>
        <v>191.88855035279025</v>
      </c>
      <c r="P33" s="9"/>
    </row>
    <row r="34" spans="1:16" ht="15">
      <c r="A34" s="12"/>
      <c r="B34" s="25">
        <v>344.5</v>
      </c>
      <c r="C34" s="20" t="s">
        <v>80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2504938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2504938</v>
      </c>
      <c r="O34" s="47">
        <f t="shared" si="1"/>
        <v>401.6898652982681</v>
      </c>
      <c r="P34" s="9"/>
    </row>
    <row r="35" spans="1:16" ht="15">
      <c r="A35" s="12"/>
      <c r="B35" s="25">
        <v>347.2</v>
      </c>
      <c r="C35" s="20" t="s">
        <v>40</v>
      </c>
      <c r="D35" s="46">
        <v>9028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9028</v>
      </c>
      <c r="O35" s="47">
        <f t="shared" si="1"/>
        <v>1.4477228992944196</v>
      </c>
      <c r="P35" s="9"/>
    </row>
    <row r="36" spans="1:16" ht="15.75">
      <c r="A36" s="29" t="s">
        <v>34</v>
      </c>
      <c r="B36" s="30"/>
      <c r="C36" s="31"/>
      <c r="D36" s="32">
        <f aca="true" t="shared" si="7" ref="D36:M36">SUM(D37:D39)</f>
        <v>357287</v>
      </c>
      <c r="E36" s="32">
        <f t="shared" si="7"/>
        <v>1147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111402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4"/>
        <v>469836</v>
      </c>
      <c r="O36" s="45">
        <f t="shared" si="1"/>
        <v>75.34252726106479</v>
      </c>
      <c r="P36" s="10"/>
    </row>
    <row r="37" spans="1:16" ht="15">
      <c r="A37" s="13"/>
      <c r="B37" s="39">
        <v>351.5</v>
      </c>
      <c r="C37" s="21" t="s">
        <v>102</v>
      </c>
      <c r="D37" s="46">
        <v>32749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32749</v>
      </c>
      <c r="O37" s="47">
        <f t="shared" si="1"/>
        <v>5.251603592046184</v>
      </c>
      <c r="P37" s="9"/>
    </row>
    <row r="38" spans="1:16" ht="15">
      <c r="A38" s="13"/>
      <c r="B38" s="39">
        <v>354</v>
      </c>
      <c r="C38" s="21" t="s">
        <v>43</v>
      </c>
      <c r="D38" s="46">
        <v>324538</v>
      </c>
      <c r="E38" s="46">
        <v>0</v>
      </c>
      <c r="F38" s="46">
        <v>0</v>
      </c>
      <c r="G38" s="46">
        <v>0</v>
      </c>
      <c r="H38" s="46">
        <v>0</v>
      </c>
      <c r="I38" s="46">
        <v>111402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435940</v>
      </c>
      <c r="O38" s="47">
        <f t="shared" si="1"/>
        <v>69.90699166132136</v>
      </c>
      <c r="P38" s="9"/>
    </row>
    <row r="39" spans="1:16" ht="15">
      <c r="A39" s="13"/>
      <c r="B39" s="39">
        <v>358.2</v>
      </c>
      <c r="C39" s="21" t="s">
        <v>103</v>
      </c>
      <c r="D39" s="46">
        <v>0</v>
      </c>
      <c r="E39" s="46">
        <v>1147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1147</v>
      </c>
      <c r="O39" s="47">
        <f t="shared" si="1"/>
        <v>0.18393200769724183</v>
      </c>
      <c r="P39" s="9"/>
    </row>
    <row r="40" spans="1:16" ht="15.75">
      <c r="A40" s="29" t="s">
        <v>2</v>
      </c>
      <c r="B40" s="30"/>
      <c r="C40" s="31"/>
      <c r="D40" s="32">
        <f aca="true" t="shared" si="8" ref="D40:M40">SUM(D41:D47)</f>
        <v>311083</v>
      </c>
      <c r="E40" s="32">
        <f t="shared" si="8"/>
        <v>9369</v>
      </c>
      <c r="F40" s="32">
        <f t="shared" si="8"/>
        <v>0</v>
      </c>
      <c r="G40" s="32">
        <f t="shared" si="8"/>
        <v>22435</v>
      </c>
      <c r="H40" s="32">
        <f t="shared" si="8"/>
        <v>0</v>
      </c>
      <c r="I40" s="32">
        <f t="shared" si="8"/>
        <v>34214</v>
      </c>
      <c r="J40" s="32">
        <f t="shared" si="8"/>
        <v>0</v>
      </c>
      <c r="K40" s="32">
        <f t="shared" si="8"/>
        <v>162623</v>
      </c>
      <c r="L40" s="32">
        <f t="shared" si="8"/>
        <v>0</v>
      </c>
      <c r="M40" s="32">
        <f t="shared" si="8"/>
        <v>0</v>
      </c>
      <c r="N40" s="32">
        <f t="shared" si="4"/>
        <v>539724</v>
      </c>
      <c r="O40" s="45">
        <f t="shared" si="1"/>
        <v>86.54971135343169</v>
      </c>
      <c r="P40" s="10"/>
    </row>
    <row r="41" spans="1:16" ht="15">
      <c r="A41" s="12"/>
      <c r="B41" s="25">
        <v>361.1</v>
      </c>
      <c r="C41" s="20" t="s">
        <v>45</v>
      </c>
      <c r="D41" s="46">
        <v>58024</v>
      </c>
      <c r="E41" s="46">
        <v>8907</v>
      </c>
      <c r="F41" s="46">
        <v>0</v>
      </c>
      <c r="G41" s="46">
        <v>22435</v>
      </c>
      <c r="H41" s="46">
        <v>0</v>
      </c>
      <c r="I41" s="46">
        <v>34778</v>
      </c>
      <c r="J41" s="46">
        <v>0</v>
      </c>
      <c r="K41" s="46">
        <v>24217</v>
      </c>
      <c r="L41" s="46">
        <v>0</v>
      </c>
      <c r="M41" s="46">
        <v>0</v>
      </c>
      <c r="N41" s="46">
        <f t="shared" si="4"/>
        <v>148361</v>
      </c>
      <c r="O41" s="47">
        <f t="shared" si="1"/>
        <v>23.791051956382297</v>
      </c>
      <c r="P41" s="9"/>
    </row>
    <row r="42" spans="1:16" ht="15">
      <c r="A42" s="12"/>
      <c r="B42" s="25">
        <v>361.2</v>
      </c>
      <c r="C42" s="20" t="s">
        <v>104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21435</v>
      </c>
      <c r="L42" s="46">
        <v>0</v>
      </c>
      <c r="M42" s="46">
        <v>0</v>
      </c>
      <c r="N42" s="46">
        <f aca="true" t="shared" si="9" ref="N42:N47">SUM(D42:M42)</f>
        <v>21435</v>
      </c>
      <c r="O42" s="47">
        <f t="shared" si="1"/>
        <v>3.437299550994227</v>
      </c>
      <c r="P42" s="9"/>
    </row>
    <row r="43" spans="1:16" ht="15">
      <c r="A43" s="12"/>
      <c r="B43" s="25">
        <v>361.3</v>
      </c>
      <c r="C43" s="20" t="s">
        <v>64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89145</v>
      </c>
      <c r="L43" s="46">
        <v>0</v>
      </c>
      <c r="M43" s="46">
        <v>0</v>
      </c>
      <c r="N43" s="46">
        <f t="shared" si="9"/>
        <v>89145</v>
      </c>
      <c r="O43" s="47">
        <f t="shared" si="1"/>
        <v>14.295221295702373</v>
      </c>
      <c r="P43" s="9"/>
    </row>
    <row r="44" spans="1:16" ht="15">
      <c r="A44" s="12"/>
      <c r="B44" s="25">
        <v>362</v>
      </c>
      <c r="C44" s="20" t="s">
        <v>46</v>
      </c>
      <c r="D44" s="46">
        <v>72752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72752</v>
      </c>
      <c r="O44" s="47">
        <f t="shared" si="1"/>
        <v>11.666452854393842</v>
      </c>
      <c r="P44" s="9"/>
    </row>
    <row r="45" spans="1:16" ht="15">
      <c r="A45" s="12"/>
      <c r="B45" s="25">
        <v>366</v>
      </c>
      <c r="C45" s="20" t="s">
        <v>47</v>
      </c>
      <c r="D45" s="46">
        <v>5975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5975</v>
      </c>
      <c r="O45" s="47">
        <f t="shared" si="1"/>
        <v>0.958146247594612</v>
      </c>
      <c r="P45" s="9"/>
    </row>
    <row r="46" spans="1:16" ht="15">
      <c r="A46" s="12"/>
      <c r="B46" s="25">
        <v>368</v>
      </c>
      <c r="C46" s="20" t="s">
        <v>65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27826</v>
      </c>
      <c r="L46" s="46">
        <v>0</v>
      </c>
      <c r="M46" s="46">
        <v>0</v>
      </c>
      <c r="N46" s="46">
        <f t="shared" si="9"/>
        <v>27826</v>
      </c>
      <c r="O46" s="47">
        <f t="shared" si="1"/>
        <v>4.4621552277100704</v>
      </c>
      <c r="P46" s="9"/>
    </row>
    <row r="47" spans="1:16" ht="15">
      <c r="A47" s="12"/>
      <c r="B47" s="25">
        <v>369.9</v>
      </c>
      <c r="C47" s="20" t="s">
        <v>48</v>
      </c>
      <c r="D47" s="46">
        <v>174332</v>
      </c>
      <c r="E47" s="46">
        <v>462</v>
      </c>
      <c r="F47" s="46">
        <v>0</v>
      </c>
      <c r="G47" s="46">
        <v>0</v>
      </c>
      <c r="H47" s="46">
        <v>0</v>
      </c>
      <c r="I47" s="46">
        <v>-564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174230</v>
      </c>
      <c r="O47" s="47">
        <f t="shared" si="1"/>
        <v>27.939384220654265</v>
      </c>
      <c r="P47" s="9"/>
    </row>
    <row r="48" spans="1:16" ht="15.75">
      <c r="A48" s="29" t="s">
        <v>35</v>
      </c>
      <c r="B48" s="30"/>
      <c r="C48" s="31"/>
      <c r="D48" s="32">
        <f aca="true" t="shared" si="10" ref="D48:M48">SUM(D49:D50)</f>
        <v>99580</v>
      </c>
      <c r="E48" s="32">
        <f t="shared" si="10"/>
        <v>13000</v>
      </c>
      <c r="F48" s="32">
        <f t="shared" si="10"/>
        <v>0</v>
      </c>
      <c r="G48" s="32">
        <f t="shared" si="10"/>
        <v>800000</v>
      </c>
      <c r="H48" s="32">
        <f t="shared" si="10"/>
        <v>0</v>
      </c>
      <c r="I48" s="32">
        <f t="shared" si="10"/>
        <v>18334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930914</v>
      </c>
      <c r="O48" s="45">
        <f t="shared" si="1"/>
        <v>149.2806286080821</v>
      </c>
      <c r="P48" s="9"/>
    </row>
    <row r="49" spans="1:16" ht="15">
      <c r="A49" s="12"/>
      <c r="B49" s="25">
        <v>381</v>
      </c>
      <c r="C49" s="20" t="s">
        <v>49</v>
      </c>
      <c r="D49" s="46">
        <v>99580</v>
      </c>
      <c r="E49" s="46">
        <v>13000</v>
      </c>
      <c r="F49" s="46">
        <v>0</v>
      </c>
      <c r="G49" s="46">
        <v>800000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912580</v>
      </c>
      <c r="O49" s="47">
        <f t="shared" si="1"/>
        <v>146.34060295060937</v>
      </c>
      <c r="P49" s="9"/>
    </row>
    <row r="50" spans="1:16" ht="15.75" thickBot="1">
      <c r="A50" s="12"/>
      <c r="B50" s="25">
        <v>389.9</v>
      </c>
      <c r="C50" s="20" t="s">
        <v>107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18334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18334</v>
      </c>
      <c r="O50" s="47">
        <f t="shared" si="1"/>
        <v>2.940025657472739</v>
      </c>
      <c r="P50" s="9"/>
    </row>
    <row r="51" spans="1:119" ht="16.5" thickBot="1">
      <c r="A51" s="14" t="s">
        <v>41</v>
      </c>
      <c r="B51" s="23"/>
      <c r="C51" s="22"/>
      <c r="D51" s="15">
        <f aca="true" t="shared" si="11" ref="D51:M51">SUM(D5,D16,D23,D31,D36,D40,D48)</f>
        <v>12707268</v>
      </c>
      <c r="E51" s="15">
        <f t="shared" si="11"/>
        <v>2113590</v>
      </c>
      <c r="F51" s="15">
        <f t="shared" si="11"/>
        <v>0</v>
      </c>
      <c r="G51" s="15">
        <f t="shared" si="11"/>
        <v>822435</v>
      </c>
      <c r="H51" s="15">
        <f t="shared" si="11"/>
        <v>0</v>
      </c>
      <c r="I51" s="15">
        <f t="shared" si="11"/>
        <v>3865505</v>
      </c>
      <c r="J51" s="15">
        <f t="shared" si="11"/>
        <v>0</v>
      </c>
      <c r="K51" s="15">
        <f t="shared" si="11"/>
        <v>215375</v>
      </c>
      <c r="L51" s="15">
        <f t="shared" si="11"/>
        <v>0</v>
      </c>
      <c r="M51" s="15">
        <f t="shared" si="11"/>
        <v>0</v>
      </c>
      <c r="N51" s="15">
        <f>SUM(D51:M51)</f>
        <v>19724173</v>
      </c>
      <c r="O51" s="38">
        <f t="shared" si="1"/>
        <v>3162.9526940346377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112</v>
      </c>
      <c r="M53" s="48"/>
      <c r="N53" s="48"/>
      <c r="O53" s="43">
        <v>6236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67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10261426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113804</v>
      </c>
      <c r="L5" s="27">
        <f t="shared" si="0"/>
        <v>0</v>
      </c>
      <c r="M5" s="27">
        <f t="shared" si="0"/>
        <v>0</v>
      </c>
      <c r="N5" s="28">
        <f>SUM(D5:M5)</f>
        <v>10375230</v>
      </c>
      <c r="O5" s="33">
        <f aca="true" t="shared" si="1" ref="O5:O50">(N5/O$52)</f>
        <v>1673.6941442168093</v>
      </c>
      <c r="P5" s="6"/>
    </row>
    <row r="6" spans="1:16" ht="15">
      <c r="A6" s="12"/>
      <c r="B6" s="25">
        <v>311</v>
      </c>
      <c r="C6" s="20" t="s">
        <v>1</v>
      </c>
      <c r="D6" s="46">
        <v>8271252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8271252</v>
      </c>
      <c r="O6" s="47">
        <f t="shared" si="1"/>
        <v>1334.2881109856428</v>
      </c>
      <c r="P6" s="9"/>
    </row>
    <row r="7" spans="1:16" ht="15">
      <c r="A7" s="12"/>
      <c r="B7" s="25">
        <v>312.41</v>
      </c>
      <c r="C7" s="20" t="s">
        <v>61</v>
      </c>
      <c r="D7" s="46">
        <v>65580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65580</v>
      </c>
      <c r="O7" s="47">
        <f t="shared" si="1"/>
        <v>10.579125665429908</v>
      </c>
      <c r="P7" s="9"/>
    </row>
    <row r="8" spans="1:16" ht="15">
      <c r="A8" s="12"/>
      <c r="B8" s="25">
        <v>312.42</v>
      </c>
      <c r="C8" s="20" t="s">
        <v>95</v>
      </c>
      <c r="D8" s="46">
        <v>46594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46594</v>
      </c>
      <c r="O8" s="47">
        <f t="shared" si="1"/>
        <v>7.516373608646556</v>
      </c>
      <c r="P8" s="9"/>
    </row>
    <row r="9" spans="1:16" ht="15">
      <c r="A9" s="12"/>
      <c r="B9" s="25">
        <v>312.51</v>
      </c>
      <c r="C9" s="20" t="s">
        <v>100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113804</v>
      </c>
      <c r="L9" s="46">
        <v>0</v>
      </c>
      <c r="M9" s="46">
        <v>0</v>
      </c>
      <c r="N9" s="46">
        <f>SUM(D9:M9)</f>
        <v>113804</v>
      </c>
      <c r="O9" s="47">
        <f t="shared" si="1"/>
        <v>18.35844491046943</v>
      </c>
      <c r="P9" s="9"/>
    </row>
    <row r="10" spans="1:16" ht="15">
      <c r="A10" s="12"/>
      <c r="B10" s="25">
        <v>312.6</v>
      </c>
      <c r="C10" s="20" t="s">
        <v>10</v>
      </c>
      <c r="D10" s="46">
        <v>420701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420701</v>
      </c>
      <c r="O10" s="47">
        <f t="shared" si="1"/>
        <v>67.86594612034199</v>
      </c>
      <c r="P10" s="9"/>
    </row>
    <row r="11" spans="1:16" ht="15">
      <c r="A11" s="12"/>
      <c r="B11" s="25">
        <v>314.1</v>
      </c>
      <c r="C11" s="20" t="s">
        <v>11</v>
      </c>
      <c r="D11" s="46">
        <v>876279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876279</v>
      </c>
      <c r="O11" s="47">
        <f t="shared" si="1"/>
        <v>141.35812227778675</v>
      </c>
      <c r="P11" s="9"/>
    </row>
    <row r="12" spans="1:16" ht="15">
      <c r="A12" s="12"/>
      <c r="B12" s="25">
        <v>314.3</v>
      </c>
      <c r="C12" s="20" t="s">
        <v>12</v>
      </c>
      <c r="D12" s="46">
        <v>169318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169318</v>
      </c>
      <c r="O12" s="47">
        <f t="shared" si="1"/>
        <v>27.31376028391676</v>
      </c>
      <c r="P12" s="9"/>
    </row>
    <row r="13" spans="1:16" ht="15">
      <c r="A13" s="12"/>
      <c r="B13" s="25">
        <v>314.4</v>
      </c>
      <c r="C13" s="20" t="s">
        <v>13</v>
      </c>
      <c r="D13" s="46">
        <v>13745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13745</v>
      </c>
      <c r="O13" s="47">
        <f t="shared" si="1"/>
        <v>2.2172931117922245</v>
      </c>
      <c r="P13" s="9"/>
    </row>
    <row r="14" spans="1:16" ht="15">
      <c r="A14" s="12"/>
      <c r="B14" s="25">
        <v>315</v>
      </c>
      <c r="C14" s="20" t="s">
        <v>76</v>
      </c>
      <c r="D14" s="46">
        <v>313581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313581</v>
      </c>
      <c r="O14" s="47">
        <f t="shared" si="1"/>
        <v>50.58573963542507</v>
      </c>
      <c r="P14" s="9"/>
    </row>
    <row r="15" spans="1:16" ht="15">
      <c r="A15" s="12"/>
      <c r="B15" s="25">
        <v>316</v>
      </c>
      <c r="C15" s="20" t="s">
        <v>77</v>
      </c>
      <c r="D15" s="46">
        <v>84376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84376</v>
      </c>
      <c r="O15" s="47">
        <f t="shared" si="1"/>
        <v>13.611227617357638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SUM(D17:D23)</f>
        <v>1801113</v>
      </c>
      <c r="E16" s="32">
        <f t="shared" si="3"/>
        <v>1051761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0">SUM(D16:M16)</f>
        <v>2852874</v>
      </c>
      <c r="O16" s="45">
        <f t="shared" si="1"/>
        <v>460.21519599935476</v>
      </c>
      <c r="P16" s="10"/>
    </row>
    <row r="17" spans="1:16" ht="15">
      <c r="A17" s="12"/>
      <c r="B17" s="25">
        <v>322</v>
      </c>
      <c r="C17" s="20" t="s">
        <v>72</v>
      </c>
      <c r="D17" s="46">
        <v>980606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980606</v>
      </c>
      <c r="O17" s="47">
        <f t="shared" si="1"/>
        <v>158.18777222132601</v>
      </c>
      <c r="P17" s="9"/>
    </row>
    <row r="18" spans="1:16" ht="15">
      <c r="A18" s="12"/>
      <c r="B18" s="25">
        <v>323.1</v>
      </c>
      <c r="C18" s="20" t="s">
        <v>17</v>
      </c>
      <c r="D18" s="46">
        <v>605414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605414</v>
      </c>
      <c r="O18" s="47">
        <f t="shared" si="1"/>
        <v>97.66317147927084</v>
      </c>
      <c r="P18" s="9"/>
    </row>
    <row r="19" spans="1:16" ht="15">
      <c r="A19" s="12"/>
      <c r="B19" s="25">
        <v>323.4</v>
      </c>
      <c r="C19" s="20" t="s">
        <v>18</v>
      </c>
      <c r="D19" s="46">
        <v>14169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14169</v>
      </c>
      <c r="O19" s="47">
        <f t="shared" si="1"/>
        <v>2.285691240522665</v>
      </c>
      <c r="P19" s="9"/>
    </row>
    <row r="20" spans="1:16" ht="15">
      <c r="A20" s="12"/>
      <c r="B20" s="25">
        <v>323.7</v>
      </c>
      <c r="C20" s="20" t="s">
        <v>19</v>
      </c>
      <c r="D20" s="46">
        <v>114983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114983</v>
      </c>
      <c r="O20" s="47">
        <f t="shared" si="1"/>
        <v>18.54863687691563</v>
      </c>
      <c r="P20" s="9"/>
    </row>
    <row r="21" spans="1:16" ht="15">
      <c r="A21" s="12"/>
      <c r="B21" s="25">
        <v>323.9</v>
      </c>
      <c r="C21" s="20" t="s">
        <v>20</v>
      </c>
      <c r="D21" s="46">
        <v>700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700</v>
      </c>
      <c r="O21" s="47">
        <f t="shared" si="1"/>
        <v>0.1129214389417648</v>
      </c>
      <c r="P21" s="9"/>
    </row>
    <row r="22" spans="1:16" ht="15">
      <c r="A22" s="12"/>
      <c r="B22" s="25">
        <v>325.2</v>
      </c>
      <c r="C22" s="20" t="s">
        <v>73</v>
      </c>
      <c r="D22" s="46">
        <v>0</v>
      </c>
      <c r="E22" s="46">
        <v>1051761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1051761</v>
      </c>
      <c r="O22" s="47">
        <f t="shared" si="1"/>
        <v>169.66623648975641</v>
      </c>
      <c r="P22" s="9"/>
    </row>
    <row r="23" spans="1:16" ht="15">
      <c r="A23" s="12"/>
      <c r="B23" s="25">
        <v>329</v>
      </c>
      <c r="C23" s="20" t="s">
        <v>21</v>
      </c>
      <c r="D23" s="46">
        <v>85241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85241</v>
      </c>
      <c r="O23" s="47">
        <f t="shared" si="1"/>
        <v>13.750766252621391</v>
      </c>
      <c r="P23" s="9"/>
    </row>
    <row r="24" spans="1:16" ht="15.75">
      <c r="A24" s="29" t="s">
        <v>22</v>
      </c>
      <c r="B24" s="30"/>
      <c r="C24" s="31"/>
      <c r="D24" s="32">
        <f aca="true" t="shared" si="5" ref="D24:M24">SUM(D25:D29)</f>
        <v>264409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264409</v>
      </c>
      <c r="O24" s="45">
        <f t="shared" si="1"/>
        <v>42.65349249879013</v>
      </c>
      <c r="P24" s="10"/>
    </row>
    <row r="25" spans="1:16" ht="15">
      <c r="A25" s="12"/>
      <c r="B25" s="25">
        <v>334.42</v>
      </c>
      <c r="C25" s="20" t="s">
        <v>101</v>
      </c>
      <c r="D25" s="46">
        <v>51244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51244</v>
      </c>
      <c r="O25" s="47">
        <f t="shared" si="1"/>
        <v>8.266494595902564</v>
      </c>
      <c r="P25" s="9"/>
    </row>
    <row r="26" spans="1:16" ht="15">
      <c r="A26" s="12"/>
      <c r="B26" s="25">
        <v>334.49</v>
      </c>
      <c r="C26" s="20" t="s">
        <v>23</v>
      </c>
      <c r="D26" s="46">
        <v>17027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17027</v>
      </c>
      <c r="O26" s="47">
        <f t="shared" si="1"/>
        <v>2.746733344087756</v>
      </c>
      <c r="P26" s="9"/>
    </row>
    <row r="27" spans="1:16" ht="15">
      <c r="A27" s="12"/>
      <c r="B27" s="25">
        <v>334.7</v>
      </c>
      <c r="C27" s="20" t="s">
        <v>24</v>
      </c>
      <c r="D27" s="46">
        <v>16426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16426</v>
      </c>
      <c r="O27" s="47">
        <f t="shared" si="1"/>
        <v>2.6497822229391836</v>
      </c>
      <c r="P27" s="9"/>
    </row>
    <row r="28" spans="1:16" ht="15">
      <c r="A28" s="12"/>
      <c r="B28" s="25">
        <v>335.12</v>
      </c>
      <c r="C28" s="20" t="s">
        <v>78</v>
      </c>
      <c r="D28" s="46">
        <v>163432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163432</v>
      </c>
      <c r="O28" s="47">
        <f t="shared" si="1"/>
        <v>26.364252298757865</v>
      </c>
      <c r="P28" s="9"/>
    </row>
    <row r="29" spans="1:16" ht="15">
      <c r="A29" s="12"/>
      <c r="B29" s="25">
        <v>335.15</v>
      </c>
      <c r="C29" s="20" t="s">
        <v>79</v>
      </c>
      <c r="D29" s="46">
        <v>16280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16280</v>
      </c>
      <c r="O29" s="47">
        <f t="shared" si="1"/>
        <v>2.6262300371027587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SUM(D31:D34)</f>
        <v>10831</v>
      </c>
      <c r="E30" s="32">
        <f t="shared" si="6"/>
        <v>33732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3284468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3329031</v>
      </c>
      <c r="O30" s="45">
        <f t="shared" si="1"/>
        <v>537.027101145346</v>
      </c>
      <c r="P30" s="10"/>
    </row>
    <row r="31" spans="1:16" ht="15">
      <c r="A31" s="12"/>
      <c r="B31" s="25">
        <v>342.5</v>
      </c>
      <c r="C31" s="20" t="s">
        <v>36</v>
      </c>
      <c r="D31" s="46">
        <v>0</v>
      </c>
      <c r="E31" s="46">
        <v>33732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33732</v>
      </c>
      <c r="O31" s="47">
        <f t="shared" si="1"/>
        <v>5.4415228262623</v>
      </c>
      <c r="P31" s="9"/>
    </row>
    <row r="32" spans="1:16" ht="15">
      <c r="A32" s="12"/>
      <c r="B32" s="25">
        <v>343.5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1177624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1177624</v>
      </c>
      <c r="O32" s="47">
        <f t="shared" si="1"/>
        <v>189.96999516050977</v>
      </c>
      <c r="P32" s="9"/>
    </row>
    <row r="33" spans="1:16" ht="15">
      <c r="A33" s="12"/>
      <c r="B33" s="25">
        <v>344.5</v>
      </c>
      <c r="C33" s="20" t="s">
        <v>80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2106844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2106844</v>
      </c>
      <c r="O33" s="47">
        <f t="shared" si="1"/>
        <v>339.8683658654622</v>
      </c>
      <c r="P33" s="9"/>
    </row>
    <row r="34" spans="1:16" ht="15">
      <c r="A34" s="12"/>
      <c r="B34" s="25">
        <v>347.2</v>
      </c>
      <c r="C34" s="20" t="s">
        <v>40</v>
      </c>
      <c r="D34" s="46">
        <v>10831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10831</v>
      </c>
      <c r="O34" s="47">
        <f t="shared" si="1"/>
        <v>1.7472172931117922</v>
      </c>
      <c r="P34" s="9"/>
    </row>
    <row r="35" spans="1:16" ht="15.75">
      <c r="A35" s="29" t="s">
        <v>34</v>
      </c>
      <c r="B35" s="30"/>
      <c r="C35" s="31"/>
      <c r="D35" s="32">
        <f aca="true" t="shared" si="7" ref="D35:M35">SUM(D36:D38)</f>
        <v>484086</v>
      </c>
      <c r="E35" s="32">
        <f t="shared" si="7"/>
        <v>6826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130521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621433</v>
      </c>
      <c r="O35" s="45">
        <f t="shared" si="1"/>
        <v>100.24729795128246</v>
      </c>
      <c r="P35" s="10"/>
    </row>
    <row r="36" spans="1:16" ht="15">
      <c r="A36" s="13"/>
      <c r="B36" s="39">
        <v>351.5</v>
      </c>
      <c r="C36" s="21" t="s">
        <v>102</v>
      </c>
      <c r="D36" s="46">
        <v>29745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29745</v>
      </c>
      <c r="O36" s="47">
        <f t="shared" si="1"/>
        <v>4.798354573318277</v>
      </c>
      <c r="P36" s="9"/>
    </row>
    <row r="37" spans="1:16" ht="15">
      <c r="A37" s="13"/>
      <c r="B37" s="39">
        <v>354</v>
      </c>
      <c r="C37" s="21" t="s">
        <v>43</v>
      </c>
      <c r="D37" s="46">
        <v>454341</v>
      </c>
      <c r="E37" s="46">
        <v>0</v>
      </c>
      <c r="F37" s="46">
        <v>0</v>
      </c>
      <c r="G37" s="46">
        <v>0</v>
      </c>
      <c r="H37" s="46">
        <v>0</v>
      </c>
      <c r="I37" s="46">
        <v>130521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584862</v>
      </c>
      <c r="O37" s="47">
        <f t="shared" si="1"/>
        <v>94.34779803194064</v>
      </c>
      <c r="P37" s="9"/>
    </row>
    <row r="38" spans="1:16" ht="15">
      <c r="A38" s="13"/>
      <c r="B38" s="39">
        <v>358.2</v>
      </c>
      <c r="C38" s="21" t="s">
        <v>103</v>
      </c>
      <c r="D38" s="46">
        <v>0</v>
      </c>
      <c r="E38" s="46">
        <v>6826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6826</v>
      </c>
      <c r="O38" s="47">
        <f t="shared" si="1"/>
        <v>1.1011453460235523</v>
      </c>
      <c r="P38" s="9"/>
    </row>
    <row r="39" spans="1:16" ht="15.75">
      <c r="A39" s="29" t="s">
        <v>2</v>
      </c>
      <c r="B39" s="30"/>
      <c r="C39" s="31"/>
      <c r="D39" s="32">
        <f aca="true" t="shared" si="8" ref="D39:M39">SUM(D40:D46)</f>
        <v>225797</v>
      </c>
      <c r="E39" s="32">
        <f t="shared" si="8"/>
        <v>0</v>
      </c>
      <c r="F39" s="32">
        <f t="shared" si="8"/>
        <v>0</v>
      </c>
      <c r="G39" s="32">
        <f t="shared" si="8"/>
        <v>4262</v>
      </c>
      <c r="H39" s="32">
        <f t="shared" si="8"/>
        <v>0</v>
      </c>
      <c r="I39" s="32">
        <f t="shared" si="8"/>
        <v>6561</v>
      </c>
      <c r="J39" s="32">
        <f t="shared" si="8"/>
        <v>0</v>
      </c>
      <c r="K39" s="32">
        <f t="shared" si="8"/>
        <v>262340</v>
      </c>
      <c r="L39" s="32">
        <f t="shared" si="8"/>
        <v>0</v>
      </c>
      <c r="M39" s="32">
        <f t="shared" si="8"/>
        <v>0</v>
      </c>
      <c r="N39" s="32">
        <f t="shared" si="4"/>
        <v>498960</v>
      </c>
      <c r="O39" s="45">
        <f t="shared" si="1"/>
        <v>80.49040167768995</v>
      </c>
      <c r="P39" s="10"/>
    </row>
    <row r="40" spans="1:16" ht="15">
      <c r="A40" s="12"/>
      <c r="B40" s="25">
        <v>361.1</v>
      </c>
      <c r="C40" s="20" t="s">
        <v>45</v>
      </c>
      <c r="D40" s="46">
        <v>21055</v>
      </c>
      <c r="E40" s="46">
        <v>0</v>
      </c>
      <c r="F40" s="46">
        <v>0</v>
      </c>
      <c r="G40" s="46">
        <v>4262</v>
      </c>
      <c r="H40" s="46">
        <v>0</v>
      </c>
      <c r="I40" s="46">
        <v>6561</v>
      </c>
      <c r="J40" s="46">
        <v>0</v>
      </c>
      <c r="K40" s="46">
        <v>17809</v>
      </c>
      <c r="L40" s="46">
        <v>0</v>
      </c>
      <c r="M40" s="46">
        <v>0</v>
      </c>
      <c r="N40" s="46">
        <f t="shared" si="4"/>
        <v>49687</v>
      </c>
      <c r="O40" s="47">
        <f t="shared" si="1"/>
        <v>8.01532505242781</v>
      </c>
      <c r="P40" s="9"/>
    </row>
    <row r="41" spans="1:16" ht="15">
      <c r="A41" s="12"/>
      <c r="B41" s="25">
        <v>361.2</v>
      </c>
      <c r="C41" s="20" t="s">
        <v>104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20997</v>
      </c>
      <c r="L41" s="46">
        <v>0</v>
      </c>
      <c r="M41" s="46">
        <v>0</v>
      </c>
      <c r="N41" s="46">
        <f aca="true" t="shared" si="9" ref="N41:N46">SUM(D41:M41)</f>
        <v>20997</v>
      </c>
      <c r="O41" s="47">
        <f t="shared" si="1"/>
        <v>3.387159219228908</v>
      </c>
      <c r="P41" s="9"/>
    </row>
    <row r="42" spans="1:16" ht="15">
      <c r="A42" s="12"/>
      <c r="B42" s="25">
        <v>361.3</v>
      </c>
      <c r="C42" s="20" t="s">
        <v>64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191078</v>
      </c>
      <c r="L42" s="46">
        <v>0</v>
      </c>
      <c r="M42" s="46">
        <v>0</v>
      </c>
      <c r="N42" s="46">
        <f t="shared" si="9"/>
        <v>191078</v>
      </c>
      <c r="O42" s="47">
        <f t="shared" si="1"/>
        <v>30.824003871592193</v>
      </c>
      <c r="P42" s="9"/>
    </row>
    <row r="43" spans="1:16" ht="15">
      <c r="A43" s="12"/>
      <c r="B43" s="25">
        <v>362</v>
      </c>
      <c r="C43" s="20" t="s">
        <v>46</v>
      </c>
      <c r="D43" s="46">
        <v>69561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69561</v>
      </c>
      <c r="O43" s="47">
        <f t="shared" si="1"/>
        <v>11.22132602032586</v>
      </c>
      <c r="P43" s="9"/>
    </row>
    <row r="44" spans="1:16" ht="15">
      <c r="A44" s="12"/>
      <c r="B44" s="25">
        <v>366</v>
      </c>
      <c r="C44" s="20" t="s">
        <v>47</v>
      </c>
      <c r="D44" s="46">
        <v>3275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3275</v>
      </c>
      <c r="O44" s="47">
        <f t="shared" si="1"/>
        <v>0.5283110179061139</v>
      </c>
      <c r="P44" s="9"/>
    </row>
    <row r="45" spans="1:16" ht="15">
      <c r="A45" s="12"/>
      <c r="B45" s="25">
        <v>368</v>
      </c>
      <c r="C45" s="20" t="s">
        <v>65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32456</v>
      </c>
      <c r="L45" s="46">
        <v>0</v>
      </c>
      <c r="M45" s="46">
        <v>0</v>
      </c>
      <c r="N45" s="46">
        <f t="shared" si="9"/>
        <v>32456</v>
      </c>
      <c r="O45" s="47">
        <f t="shared" si="1"/>
        <v>5.235683174705597</v>
      </c>
      <c r="P45" s="9"/>
    </row>
    <row r="46" spans="1:16" ht="15">
      <c r="A46" s="12"/>
      <c r="B46" s="25">
        <v>369.9</v>
      </c>
      <c r="C46" s="20" t="s">
        <v>48</v>
      </c>
      <c r="D46" s="46">
        <v>131906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131906</v>
      </c>
      <c r="O46" s="47">
        <f t="shared" si="1"/>
        <v>21.278593321503468</v>
      </c>
      <c r="P46" s="9"/>
    </row>
    <row r="47" spans="1:16" ht="15.75">
      <c r="A47" s="29" t="s">
        <v>35</v>
      </c>
      <c r="B47" s="30"/>
      <c r="C47" s="31"/>
      <c r="D47" s="32">
        <f aca="true" t="shared" si="10" ref="D47:M47">SUM(D48:D49)</f>
        <v>22000</v>
      </c>
      <c r="E47" s="32">
        <f t="shared" si="10"/>
        <v>26800</v>
      </c>
      <c r="F47" s="32">
        <f t="shared" si="10"/>
        <v>0</v>
      </c>
      <c r="G47" s="32">
        <f t="shared" si="10"/>
        <v>489022</v>
      </c>
      <c r="H47" s="32">
        <f t="shared" si="10"/>
        <v>0</v>
      </c>
      <c r="I47" s="32">
        <f t="shared" si="10"/>
        <v>7500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545322</v>
      </c>
      <c r="O47" s="45">
        <f t="shared" si="1"/>
        <v>87.96934989514438</v>
      </c>
      <c r="P47" s="9"/>
    </row>
    <row r="48" spans="1:16" ht="15">
      <c r="A48" s="12"/>
      <c r="B48" s="25">
        <v>381</v>
      </c>
      <c r="C48" s="20" t="s">
        <v>49</v>
      </c>
      <c r="D48" s="46">
        <v>22000</v>
      </c>
      <c r="E48" s="46">
        <v>26800</v>
      </c>
      <c r="F48" s="46">
        <v>0</v>
      </c>
      <c r="G48" s="46">
        <v>489022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537822</v>
      </c>
      <c r="O48" s="47">
        <f t="shared" si="1"/>
        <v>86.75947733505404</v>
      </c>
      <c r="P48" s="9"/>
    </row>
    <row r="49" spans="1:16" ht="15.75" thickBot="1">
      <c r="A49" s="12"/>
      <c r="B49" s="25">
        <v>389.9</v>
      </c>
      <c r="C49" s="20" t="s">
        <v>107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7500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7500</v>
      </c>
      <c r="O49" s="47">
        <f t="shared" si="1"/>
        <v>1.209872560090337</v>
      </c>
      <c r="P49" s="9"/>
    </row>
    <row r="50" spans="1:119" ht="16.5" thickBot="1">
      <c r="A50" s="14" t="s">
        <v>41</v>
      </c>
      <c r="B50" s="23"/>
      <c r="C50" s="22"/>
      <c r="D50" s="15">
        <f aca="true" t="shared" si="11" ref="D50:M50">SUM(D5,D16,D24,D30,D35,D39,D47)</f>
        <v>13069662</v>
      </c>
      <c r="E50" s="15">
        <f t="shared" si="11"/>
        <v>1119119</v>
      </c>
      <c r="F50" s="15">
        <f t="shared" si="11"/>
        <v>0</v>
      </c>
      <c r="G50" s="15">
        <f t="shared" si="11"/>
        <v>493284</v>
      </c>
      <c r="H50" s="15">
        <f t="shared" si="11"/>
        <v>0</v>
      </c>
      <c r="I50" s="15">
        <f t="shared" si="11"/>
        <v>3429050</v>
      </c>
      <c r="J50" s="15">
        <f t="shared" si="11"/>
        <v>0</v>
      </c>
      <c r="K50" s="15">
        <f t="shared" si="11"/>
        <v>376144</v>
      </c>
      <c r="L50" s="15">
        <f t="shared" si="11"/>
        <v>0</v>
      </c>
      <c r="M50" s="15">
        <f t="shared" si="11"/>
        <v>0</v>
      </c>
      <c r="N50" s="15">
        <f>SUM(D50:M50)</f>
        <v>18487259</v>
      </c>
      <c r="O50" s="38">
        <f t="shared" si="1"/>
        <v>2982.2969833844168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108</v>
      </c>
      <c r="M52" s="48"/>
      <c r="N52" s="48"/>
      <c r="O52" s="43">
        <v>6199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67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9884149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58209</v>
      </c>
      <c r="L5" s="27">
        <f t="shared" si="0"/>
        <v>0</v>
      </c>
      <c r="M5" s="27">
        <f t="shared" si="0"/>
        <v>0</v>
      </c>
      <c r="N5" s="28">
        <f>SUM(D5:M5)</f>
        <v>9942358</v>
      </c>
      <c r="O5" s="33">
        <f aca="true" t="shared" si="1" ref="O5:O49">(N5/O$51)</f>
        <v>1610.0984615384616</v>
      </c>
      <c r="P5" s="6"/>
    </row>
    <row r="6" spans="1:16" ht="15">
      <c r="A6" s="12"/>
      <c r="B6" s="25">
        <v>311</v>
      </c>
      <c r="C6" s="20" t="s">
        <v>1</v>
      </c>
      <c r="D6" s="46">
        <v>7920011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7920011</v>
      </c>
      <c r="O6" s="47">
        <f t="shared" si="1"/>
        <v>1282.5928744939272</v>
      </c>
      <c r="P6" s="9"/>
    </row>
    <row r="7" spans="1:16" ht="15">
      <c r="A7" s="12"/>
      <c r="B7" s="25">
        <v>312.41</v>
      </c>
      <c r="C7" s="20" t="s">
        <v>61</v>
      </c>
      <c r="D7" s="46">
        <v>64003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64003</v>
      </c>
      <c r="O7" s="47">
        <f t="shared" si="1"/>
        <v>10.364858299595141</v>
      </c>
      <c r="P7" s="9"/>
    </row>
    <row r="8" spans="1:16" ht="15">
      <c r="A8" s="12"/>
      <c r="B8" s="25">
        <v>312.42</v>
      </c>
      <c r="C8" s="20" t="s">
        <v>95</v>
      </c>
      <c r="D8" s="46">
        <v>51978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51978</v>
      </c>
      <c r="O8" s="47">
        <f t="shared" si="1"/>
        <v>8.41748987854251</v>
      </c>
      <c r="P8" s="9"/>
    </row>
    <row r="9" spans="1:16" ht="15">
      <c r="A9" s="12"/>
      <c r="B9" s="25">
        <v>312.51</v>
      </c>
      <c r="C9" s="20" t="s">
        <v>100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58209</v>
      </c>
      <c r="L9" s="46">
        <v>0</v>
      </c>
      <c r="M9" s="46">
        <v>0</v>
      </c>
      <c r="N9" s="46">
        <f>SUM(D9:M9)</f>
        <v>58209</v>
      </c>
      <c r="O9" s="47">
        <f t="shared" si="1"/>
        <v>9.426558704453441</v>
      </c>
      <c r="P9" s="9"/>
    </row>
    <row r="10" spans="1:16" ht="15">
      <c r="A10" s="12"/>
      <c r="B10" s="25">
        <v>312.6</v>
      </c>
      <c r="C10" s="20" t="s">
        <v>10</v>
      </c>
      <c r="D10" s="46">
        <v>402327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402327</v>
      </c>
      <c r="O10" s="47">
        <f t="shared" si="1"/>
        <v>65.15417004048582</v>
      </c>
      <c r="P10" s="9"/>
    </row>
    <row r="11" spans="1:16" ht="15">
      <c r="A11" s="12"/>
      <c r="B11" s="25">
        <v>314.1</v>
      </c>
      <c r="C11" s="20" t="s">
        <v>11</v>
      </c>
      <c r="D11" s="46">
        <v>865065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865065</v>
      </c>
      <c r="O11" s="47">
        <f t="shared" si="1"/>
        <v>140.0914979757085</v>
      </c>
      <c r="P11" s="9"/>
    </row>
    <row r="12" spans="1:16" ht="15">
      <c r="A12" s="12"/>
      <c r="B12" s="25">
        <v>314.3</v>
      </c>
      <c r="C12" s="20" t="s">
        <v>12</v>
      </c>
      <c r="D12" s="46">
        <v>170538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170538</v>
      </c>
      <c r="O12" s="47">
        <f t="shared" si="1"/>
        <v>27.61748987854251</v>
      </c>
      <c r="P12" s="9"/>
    </row>
    <row r="13" spans="1:16" ht="15">
      <c r="A13" s="12"/>
      <c r="B13" s="25">
        <v>314.4</v>
      </c>
      <c r="C13" s="20" t="s">
        <v>13</v>
      </c>
      <c r="D13" s="46">
        <v>14729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14729</v>
      </c>
      <c r="O13" s="47">
        <f t="shared" si="1"/>
        <v>2.385263157894737</v>
      </c>
      <c r="P13" s="9"/>
    </row>
    <row r="14" spans="1:16" ht="15">
      <c r="A14" s="12"/>
      <c r="B14" s="25">
        <v>315</v>
      </c>
      <c r="C14" s="20" t="s">
        <v>76</v>
      </c>
      <c r="D14" s="46">
        <v>317352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317352</v>
      </c>
      <c r="O14" s="47">
        <f t="shared" si="1"/>
        <v>51.39303643724696</v>
      </c>
      <c r="P14" s="9"/>
    </row>
    <row r="15" spans="1:16" ht="15">
      <c r="A15" s="12"/>
      <c r="B15" s="25">
        <v>316</v>
      </c>
      <c r="C15" s="20" t="s">
        <v>77</v>
      </c>
      <c r="D15" s="46">
        <v>78146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78146</v>
      </c>
      <c r="O15" s="47">
        <f t="shared" si="1"/>
        <v>12.655222672064777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SUM(D17:D23)</f>
        <v>1867075</v>
      </c>
      <c r="E16" s="32">
        <f t="shared" si="3"/>
        <v>1053027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0">SUM(D16:M16)</f>
        <v>2920102</v>
      </c>
      <c r="O16" s="45">
        <f t="shared" si="1"/>
        <v>472.89101214574896</v>
      </c>
      <c r="P16" s="10"/>
    </row>
    <row r="17" spans="1:16" ht="15">
      <c r="A17" s="12"/>
      <c r="B17" s="25">
        <v>322</v>
      </c>
      <c r="C17" s="20" t="s">
        <v>72</v>
      </c>
      <c r="D17" s="46">
        <v>1042892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1042892</v>
      </c>
      <c r="O17" s="47">
        <f t="shared" si="1"/>
        <v>168.8893927125506</v>
      </c>
      <c r="P17" s="9"/>
    </row>
    <row r="18" spans="1:16" ht="15">
      <c r="A18" s="12"/>
      <c r="B18" s="25">
        <v>323.1</v>
      </c>
      <c r="C18" s="20" t="s">
        <v>17</v>
      </c>
      <c r="D18" s="46">
        <v>605585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605585</v>
      </c>
      <c r="O18" s="47">
        <f t="shared" si="1"/>
        <v>98.07044534412955</v>
      </c>
      <c r="P18" s="9"/>
    </row>
    <row r="19" spans="1:16" ht="15">
      <c r="A19" s="12"/>
      <c r="B19" s="25">
        <v>323.4</v>
      </c>
      <c r="C19" s="20" t="s">
        <v>18</v>
      </c>
      <c r="D19" s="46">
        <v>13712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13712</v>
      </c>
      <c r="O19" s="47">
        <f t="shared" si="1"/>
        <v>2.2205668016194333</v>
      </c>
      <c r="P19" s="9"/>
    </row>
    <row r="20" spans="1:16" ht="15">
      <c r="A20" s="12"/>
      <c r="B20" s="25">
        <v>323.7</v>
      </c>
      <c r="C20" s="20" t="s">
        <v>19</v>
      </c>
      <c r="D20" s="46">
        <v>129442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129442</v>
      </c>
      <c r="O20" s="47">
        <f t="shared" si="1"/>
        <v>20.962267206477733</v>
      </c>
      <c r="P20" s="9"/>
    </row>
    <row r="21" spans="1:16" ht="15">
      <c r="A21" s="12"/>
      <c r="B21" s="25">
        <v>323.9</v>
      </c>
      <c r="C21" s="20" t="s">
        <v>20</v>
      </c>
      <c r="D21" s="46">
        <v>440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440</v>
      </c>
      <c r="O21" s="47">
        <f t="shared" si="1"/>
        <v>0.07125506072874493</v>
      </c>
      <c r="P21" s="9"/>
    </row>
    <row r="22" spans="1:16" ht="15">
      <c r="A22" s="12"/>
      <c r="B22" s="25">
        <v>325.2</v>
      </c>
      <c r="C22" s="20" t="s">
        <v>73</v>
      </c>
      <c r="D22" s="46">
        <v>0</v>
      </c>
      <c r="E22" s="46">
        <v>1053027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1053027</v>
      </c>
      <c r="O22" s="47">
        <f t="shared" si="1"/>
        <v>170.53068825910933</v>
      </c>
      <c r="P22" s="9"/>
    </row>
    <row r="23" spans="1:16" ht="15">
      <c r="A23" s="12"/>
      <c r="B23" s="25">
        <v>329</v>
      </c>
      <c r="C23" s="20" t="s">
        <v>21</v>
      </c>
      <c r="D23" s="46">
        <v>75004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75004</v>
      </c>
      <c r="O23" s="47">
        <f t="shared" si="1"/>
        <v>12.146396761133603</v>
      </c>
      <c r="P23" s="9"/>
    </row>
    <row r="24" spans="1:16" ht="15.75">
      <c r="A24" s="29" t="s">
        <v>22</v>
      </c>
      <c r="B24" s="30"/>
      <c r="C24" s="31"/>
      <c r="D24" s="32">
        <f aca="true" t="shared" si="5" ref="D24:M24">SUM(D25:D29)</f>
        <v>252945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252945</v>
      </c>
      <c r="O24" s="45">
        <f t="shared" si="1"/>
        <v>40.96275303643725</v>
      </c>
      <c r="P24" s="10"/>
    </row>
    <row r="25" spans="1:16" ht="15">
      <c r="A25" s="12"/>
      <c r="B25" s="25">
        <v>334.42</v>
      </c>
      <c r="C25" s="20" t="s">
        <v>101</v>
      </c>
      <c r="D25" s="46">
        <v>51560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51560</v>
      </c>
      <c r="O25" s="47">
        <f t="shared" si="1"/>
        <v>8.349797570850203</v>
      </c>
      <c r="P25" s="9"/>
    </row>
    <row r="26" spans="1:16" ht="15">
      <c r="A26" s="12"/>
      <c r="B26" s="25">
        <v>334.49</v>
      </c>
      <c r="C26" s="20" t="s">
        <v>23</v>
      </c>
      <c r="D26" s="46">
        <v>16531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16531</v>
      </c>
      <c r="O26" s="47">
        <f t="shared" si="1"/>
        <v>2.677085020242915</v>
      </c>
      <c r="P26" s="9"/>
    </row>
    <row r="27" spans="1:16" ht="15">
      <c r="A27" s="12"/>
      <c r="B27" s="25">
        <v>334.7</v>
      </c>
      <c r="C27" s="20" t="s">
        <v>24</v>
      </c>
      <c r="D27" s="46">
        <v>16146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16146</v>
      </c>
      <c r="O27" s="47">
        <f t="shared" si="1"/>
        <v>2.614736842105263</v>
      </c>
      <c r="P27" s="9"/>
    </row>
    <row r="28" spans="1:16" ht="15">
      <c r="A28" s="12"/>
      <c r="B28" s="25">
        <v>335.12</v>
      </c>
      <c r="C28" s="20" t="s">
        <v>78</v>
      </c>
      <c r="D28" s="46">
        <v>157397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157397</v>
      </c>
      <c r="O28" s="47">
        <f t="shared" si="1"/>
        <v>25.489392712550607</v>
      </c>
      <c r="P28" s="9"/>
    </row>
    <row r="29" spans="1:16" ht="15">
      <c r="A29" s="12"/>
      <c r="B29" s="25">
        <v>335.15</v>
      </c>
      <c r="C29" s="20" t="s">
        <v>79</v>
      </c>
      <c r="D29" s="46">
        <v>11311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11311</v>
      </c>
      <c r="O29" s="47">
        <f t="shared" si="1"/>
        <v>1.831740890688259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SUM(D31:D34)</f>
        <v>9258</v>
      </c>
      <c r="E30" s="32">
        <f t="shared" si="6"/>
        <v>33042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3270568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3312868</v>
      </c>
      <c r="O30" s="45">
        <f t="shared" si="1"/>
        <v>536.4968421052631</v>
      </c>
      <c r="P30" s="10"/>
    </row>
    <row r="31" spans="1:16" ht="15">
      <c r="A31" s="12"/>
      <c r="B31" s="25">
        <v>342.5</v>
      </c>
      <c r="C31" s="20" t="s">
        <v>36</v>
      </c>
      <c r="D31" s="46">
        <v>0</v>
      </c>
      <c r="E31" s="46">
        <v>33042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33042</v>
      </c>
      <c r="O31" s="47">
        <f t="shared" si="1"/>
        <v>5.350931174089069</v>
      </c>
      <c r="P31" s="9"/>
    </row>
    <row r="32" spans="1:16" ht="15">
      <c r="A32" s="12"/>
      <c r="B32" s="25">
        <v>343.5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1149724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1149724</v>
      </c>
      <c r="O32" s="47">
        <f t="shared" si="1"/>
        <v>186.19012145748988</v>
      </c>
      <c r="P32" s="9"/>
    </row>
    <row r="33" spans="1:16" ht="15">
      <c r="A33" s="12"/>
      <c r="B33" s="25">
        <v>344.5</v>
      </c>
      <c r="C33" s="20" t="s">
        <v>80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2120844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2120844</v>
      </c>
      <c r="O33" s="47">
        <f t="shared" si="1"/>
        <v>343.4565182186235</v>
      </c>
      <c r="P33" s="9"/>
    </row>
    <row r="34" spans="1:16" ht="15">
      <c r="A34" s="12"/>
      <c r="B34" s="25">
        <v>347.2</v>
      </c>
      <c r="C34" s="20" t="s">
        <v>40</v>
      </c>
      <c r="D34" s="46">
        <v>9258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9258</v>
      </c>
      <c r="O34" s="47">
        <f t="shared" si="1"/>
        <v>1.4992712550607288</v>
      </c>
      <c r="P34" s="9"/>
    </row>
    <row r="35" spans="1:16" ht="15.75">
      <c r="A35" s="29" t="s">
        <v>34</v>
      </c>
      <c r="B35" s="30"/>
      <c r="C35" s="31"/>
      <c r="D35" s="32">
        <f aca="true" t="shared" si="7" ref="D35:M35">SUM(D36:D38)</f>
        <v>161139</v>
      </c>
      <c r="E35" s="32">
        <f t="shared" si="7"/>
        <v>2870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188060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352069</v>
      </c>
      <c r="O35" s="45">
        <f t="shared" si="1"/>
        <v>57.01522267206478</v>
      </c>
      <c r="P35" s="10"/>
    </row>
    <row r="36" spans="1:16" ht="15">
      <c r="A36" s="13"/>
      <c r="B36" s="39">
        <v>351.5</v>
      </c>
      <c r="C36" s="21" t="s">
        <v>102</v>
      </c>
      <c r="D36" s="46">
        <v>35426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35426</v>
      </c>
      <c r="O36" s="47">
        <f t="shared" si="1"/>
        <v>5.737004048582996</v>
      </c>
      <c r="P36" s="9"/>
    </row>
    <row r="37" spans="1:16" ht="15">
      <c r="A37" s="13"/>
      <c r="B37" s="39">
        <v>354</v>
      </c>
      <c r="C37" s="21" t="s">
        <v>43</v>
      </c>
      <c r="D37" s="46">
        <v>125713</v>
      </c>
      <c r="E37" s="46">
        <v>0</v>
      </c>
      <c r="F37" s="46">
        <v>0</v>
      </c>
      <c r="G37" s="46">
        <v>0</v>
      </c>
      <c r="H37" s="46">
        <v>0</v>
      </c>
      <c r="I37" s="46">
        <v>188060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313773</v>
      </c>
      <c r="O37" s="47">
        <f t="shared" si="1"/>
        <v>50.81344129554656</v>
      </c>
      <c r="P37" s="9"/>
    </row>
    <row r="38" spans="1:16" ht="15">
      <c r="A38" s="13"/>
      <c r="B38" s="39">
        <v>358.2</v>
      </c>
      <c r="C38" s="21" t="s">
        <v>103</v>
      </c>
      <c r="D38" s="46">
        <v>0</v>
      </c>
      <c r="E38" s="46">
        <v>2870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2870</v>
      </c>
      <c r="O38" s="47">
        <f t="shared" si="1"/>
        <v>0.4647773279352227</v>
      </c>
      <c r="P38" s="9"/>
    </row>
    <row r="39" spans="1:16" ht="15.75">
      <c r="A39" s="29" t="s">
        <v>2</v>
      </c>
      <c r="B39" s="30"/>
      <c r="C39" s="31"/>
      <c r="D39" s="32">
        <f aca="true" t="shared" si="8" ref="D39:M39">SUM(D40:D46)</f>
        <v>228949</v>
      </c>
      <c r="E39" s="32">
        <f t="shared" si="8"/>
        <v>0</v>
      </c>
      <c r="F39" s="32">
        <f t="shared" si="8"/>
        <v>0</v>
      </c>
      <c r="G39" s="32">
        <f t="shared" si="8"/>
        <v>2876</v>
      </c>
      <c r="H39" s="32">
        <f t="shared" si="8"/>
        <v>0</v>
      </c>
      <c r="I39" s="32">
        <f t="shared" si="8"/>
        <v>134</v>
      </c>
      <c r="J39" s="32">
        <f t="shared" si="8"/>
        <v>0</v>
      </c>
      <c r="K39" s="32">
        <f t="shared" si="8"/>
        <v>206782</v>
      </c>
      <c r="L39" s="32">
        <f t="shared" si="8"/>
        <v>0</v>
      </c>
      <c r="M39" s="32">
        <f t="shared" si="8"/>
        <v>0</v>
      </c>
      <c r="N39" s="32">
        <f t="shared" si="4"/>
        <v>438741</v>
      </c>
      <c r="O39" s="45">
        <f t="shared" si="1"/>
        <v>71.05117408906882</v>
      </c>
      <c r="P39" s="10"/>
    </row>
    <row r="40" spans="1:16" ht="15">
      <c r="A40" s="12"/>
      <c r="B40" s="25">
        <v>361.1</v>
      </c>
      <c r="C40" s="20" t="s">
        <v>45</v>
      </c>
      <c r="D40" s="46">
        <v>16995</v>
      </c>
      <c r="E40" s="46">
        <v>0</v>
      </c>
      <c r="F40" s="46">
        <v>0</v>
      </c>
      <c r="G40" s="46">
        <v>86</v>
      </c>
      <c r="H40" s="46">
        <v>0</v>
      </c>
      <c r="I40" s="46">
        <v>134</v>
      </c>
      <c r="J40" s="46">
        <v>0</v>
      </c>
      <c r="K40" s="46">
        <v>19002</v>
      </c>
      <c r="L40" s="46">
        <v>0</v>
      </c>
      <c r="M40" s="46">
        <v>0</v>
      </c>
      <c r="N40" s="46">
        <f t="shared" si="4"/>
        <v>36217</v>
      </c>
      <c r="O40" s="47">
        <f t="shared" si="1"/>
        <v>5.865101214574898</v>
      </c>
      <c r="P40" s="9"/>
    </row>
    <row r="41" spans="1:16" ht="15">
      <c r="A41" s="12"/>
      <c r="B41" s="25">
        <v>361.2</v>
      </c>
      <c r="C41" s="20" t="s">
        <v>104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21503</v>
      </c>
      <c r="L41" s="46">
        <v>0</v>
      </c>
      <c r="M41" s="46">
        <v>0</v>
      </c>
      <c r="N41" s="46">
        <f aca="true" t="shared" si="9" ref="N41:N46">SUM(D41:M41)</f>
        <v>21503</v>
      </c>
      <c r="O41" s="47">
        <f t="shared" si="1"/>
        <v>3.482267206477733</v>
      </c>
      <c r="P41" s="9"/>
    </row>
    <row r="42" spans="1:16" ht="15">
      <c r="A42" s="12"/>
      <c r="B42" s="25">
        <v>361.3</v>
      </c>
      <c r="C42" s="20" t="s">
        <v>64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140297</v>
      </c>
      <c r="L42" s="46">
        <v>0</v>
      </c>
      <c r="M42" s="46">
        <v>0</v>
      </c>
      <c r="N42" s="46">
        <f t="shared" si="9"/>
        <v>140297</v>
      </c>
      <c r="O42" s="47">
        <f t="shared" si="1"/>
        <v>22.720161943319837</v>
      </c>
      <c r="P42" s="9"/>
    </row>
    <row r="43" spans="1:16" ht="15">
      <c r="A43" s="12"/>
      <c r="B43" s="25">
        <v>362</v>
      </c>
      <c r="C43" s="20" t="s">
        <v>46</v>
      </c>
      <c r="D43" s="46">
        <v>63633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63633</v>
      </c>
      <c r="O43" s="47">
        <f t="shared" si="1"/>
        <v>10.30493927125506</v>
      </c>
      <c r="P43" s="9"/>
    </row>
    <row r="44" spans="1:16" ht="15">
      <c r="A44" s="12"/>
      <c r="B44" s="25">
        <v>366</v>
      </c>
      <c r="C44" s="20" t="s">
        <v>47</v>
      </c>
      <c r="D44" s="46">
        <v>10675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10675</v>
      </c>
      <c r="O44" s="47">
        <f t="shared" si="1"/>
        <v>1.728744939271255</v>
      </c>
      <c r="P44" s="9"/>
    </row>
    <row r="45" spans="1:16" ht="15">
      <c r="A45" s="12"/>
      <c r="B45" s="25">
        <v>368</v>
      </c>
      <c r="C45" s="20" t="s">
        <v>65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25980</v>
      </c>
      <c r="L45" s="46">
        <v>0</v>
      </c>
      <c r="M45" s="46">
        <v>0</v>
      </c>
      <c r="N45" s="46">
        <f t="shared" si="9"/>
        <v>25980</v>
      </c>
      <c r="O45" s="47">
        <f t="shared" si="1"/>
        <v>4.207287449392712</v>
      </c>
      <c r="P45" s="9"/>
    </row>
    <row r="46" spans="1:16" ht="15">
      <c r="A46" s="12"/>
      <c r="B46" s="25">
        <v>369.9</v>
      </c>
      <c r="C46" s="20" t="s">
        <v>48</v>
      </c>
      <c r="D46" s="46">
        <v>137646</v>
      </c>
      <c r="E46" s="46">
        <v>0</v>
      </c>
      <c r="F46" s="46">
        <v>0</v>
      </c>
      <c r="G46" s="46">
        <v>2790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140436</v>
      </c>
      <c r="O46" s="47">
        <f t="shared" si="1"/>
        <v>22.742672064777327</v>
      </c>
      <c r="P46" s="9"/>
    </row>
    <row r="47" spans="1:16" ht="15.75">
      <c r="A47" s="29" t="s">
        <v>35</v>
      </c>
      <c r="B47" s="30"/>
      <c r="C47" s="31"/>
      <c r="D47" s="32">
        <f aca="true" t="shared" si="10" ref="D47:M47">SUM(D48:D48)</f>
        <v>22000</v>
      </c>
      <c r="E47" s="32">
        <f t="shared" si="10"/>
        <v>26800</v>
      </c>
      <c r="F47" s="32">
        <f t="shared" si="10"/>
        <v>0</v>
      </c>
      <c r="G47" s="32">
        <f t="shared" si="10"/>
        <v>1759263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1808063</v>
      </c>
      <c r="O47" s="45">
        <f t="shared" si="1"/>
        <v>292.80372469635626</v>
      </c>
      <c r="P47" s="9"/>
    </row>
    <row r="48" spans="1:16" ht="15.75" thickBot="1">
      <c r="A48" s="12"/>
      <c r="B48" s="25">
        <v>381</v>
      </c>
      <c r="C48" s="20" t="s">
        <v>49</v>
      </c>
      <c r="D48" s="46">
        <v>22000</v>
      </c>
      <c r="E48" s="46">
        <v>26800</v>
      </c>
      <c r="F48" s="46">
        <v>0</v>
      </c>
      <c r="G48" s="46">
        <v>1759263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1808063</v>
      </c>
      <c r="O48" s="47">
        <f t="shared" si="1"/>
        <v>292.80372469635626</v>
      </c>
      <c r="P48" s="9"/>
    </row>
    <row r="49" spans="1:119" ht="16.5" thickBot="1">
      <c r="A49" s="14" t="s">
        <v>41</v>
      </c>
      <c r="B49" s="23"/>
      <c r="C49" s="22"/>
      <c r="D49" s="15">
        <f aca="true" t="shared" si="11" ref="D49:M49">SUM(D5,D16,D24,D30,D35,D39,D47)</f>
        <v>12425515</v>
      </c>
      <c r="E49" s="15">
        <f t="shared" si="11"/>
        <v>1115739</v>
      </c>
      <c r="F49" s="15">
        <f t="shared" si="11"/>
        <v>0</v>
      </c>
      <c r="G49" s="15">
        <f t="shared" si="11"/>
        <v>1762139</v>
      </c>
      <c r="H49" s="15">
        <f t="shared" si="11"/>
        <v>0</v>
      </c>
      <c r="I49" s="15">
        <f t="shared" si="11"/>
        <v>3458762</v>
      </c>
      <c r="J49" s="15">
        <f t="shared" si="11"/>
        <v>0</v>
      </c>
      <c r="K49" s="15">
        <f t="shared" si="11"/>
        <v>264991</v>
      </c>
      <c r="L49" s="15">
        <f t="shared" si="11"/>
        <v>0</v>
      </c>
      <c r="M49" s="15">
        <f t="shared" si="11"/>
        <v>0</v>
      </c>
      <c r="N49" s="15">
        <f>SUM(D49:M49)</f>
        <v>19027146</v>
      </c>
      <c r="O49" s="38">
        <f t="shared" si="1"/>
        <v>3081.319190283401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105</v>
      </c>
      <c r="M51" s="48"/>
      <c r="N51" s="48"/>
      <c r="O51" s="43">
        <v>6175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9465826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9465826</v>
      </c>
      <c r="O5" s="33">
        <f aca="true" t="shared" si="1" ref="O5:O48">(N5/O$50)</f>
        <v>1542.167807103291</v>
      </c>
      <c r="P5" s="6"/>
    </row>
    <row r="6" spans="1:16" ht="15">
      <c r="A6" s="12"/>
      <c r="B6" s="25">
        <v>311</v>
      </c>
      <c r="C6" s="20" t="s">
        <v>1</v>
      </c>
      <c r="D6" s="46">
        <v>7483620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7483620</v>
      </c>
      <c r="O6" s="47">
        <f t="shared" si="1"/>
        <v>1219.227761485826</v>
      </c>
      <c r="P6" s="9"/>
    </row>
    <row r="7" spans="1:16" ht="15">
      <c r="A7" s="12"/>
      <c r="B7" s="25">
        <v>312.42</v>
      </c>
      <c r="C7" s="20" t="s">
        <v>95</v>
      </c>
      <c r="D7" s="46">
        <v>109835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109835</v>
      </c>
      <c r="O7" s="47">
        <f t="shared" si="1"/>
        <v>17.89426523297491</v>
      </c>
      <c r="P7" s="9"/>
    </row>
    <row r="8" spans="1:16" ht="15">
      <c r="A8" s="12"/>
      <c r="B8" s="25">
        <v>312.6</v>
      </c>
      <c r="C8" s="20" t="s">
        <v>10</v>
      </c>
      <c r="D8" s="46">
        <v>399503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399503</v>
      </c>
      <c r="O8" s="47">
        <f t="shared" si="1"/>
        <v>65.08683610296514</v>
      </c>
      <c r="P8" s="9"/>
    </row>
    <row r="9" spans="1:16" ht="15">
      <c r="A9" s="12"/>
      <c r="B9" s="25">
        <v>314.1</v>
      </c>
      <c r="C9" s="20" t="s">
        <v>11</v>
      </c>
      <c r="D9" s="46">
        <v>839060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839060</v>
      </c>
      <c r="O9" s="47">
        <f t="shared" si="1"/>
        <v>136.6992505702183</v>
      </c>
      <c r="P9" s="9"/>
    </row>
    <row r="10" spans="1:16" ht="15">
      <c r="A10" s="12"/>
      <c r="B10" s="25">
        <v>314.3</v>
      </c>
      <c r="C10" s="20" t="s">
        <v>12</v>
      </c>
      <c r="D10" s="46">
        <v>146407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146407</v>
      </c>
      <c r="O10" s="47">
        <f t="shared" si="1"/>
        <v>23.852557836428804</v>
      </c>
      <c r="P10" s="9"/>
    </row>
    <row r="11" spans="1:16" ht="15">
      <c r="A11" s="12"/>
      <c r="B11" s="25">
        <v>314.4</v>
      </c>
      <c r="C11" s="20" t="s">
        <v>13</v>
      </c>
      <c r="D11" s="46">
        <v>13498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13498</v>
      </c>
      <c r="O11" s="47">
        <f t="shared" si="1"/>
        <v>2.199087650700554</v>
      </c>
      <c r="P11" s="9"/>
    </row>
    <row r="12" spans="1:16" ht="15">
      <c r="A12" s="12"/>
      <c r="B12" s="25">
        <v>315</v>
      </c>
      <c r="C12" s="20" t="s">
        <v>76</v>
      </c>
      <c r="D12" s="46">
        <v>413911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413911</v>
      </c>
      <c r="O12" s="47">
        <f t="shared" si="1"/>
        <v>67.43418051482567</v>
      </c>
      <c r="P12" s="9"/>
    </row>
    <row r="13" spans="1:16" ht="15">
      <c r="A13" s="12"/>
      <c r="B13" s="25">
        <v>316</v>
      </c>
      <c r="C13" s="20" t="s">
        <v>77</v>
      </c>
      <c r="D13" s="46">
        <v>59992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59992</v>
      </c>
      <c r="O13" s="47">
        <f t="shared" si="1"/>
        <v>9.773867709351581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SUM(D15:D21)</f>
        <v>2083506</v>
      </c>
      <c r="E14" s="32">
        <f t="shared" si="3"/>
        <v>975225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9">SUM(D14:M14)</f>
        <v>3058731</v>
      </c>
      <c r="O14" s="45">
        <f t="shared" si="1"/>
        <v>498.32697947214075</v>
      </c>
      <c r="P14" s="10"/>
    </row>
    <row r="15" spans="1:16" ht="15">
      <c r="A15" s="12"/>
      <c r="B15" s="25">
        <v>322</v>
      </c>
      <c r="C15" s="20" t="s">
        <v>72</v>
      </c>
      <c r="D15" s="46">
        <v>1262332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1262332</v>
      </c>
      <c r="O15" s="47">
        <f t="shared" si="1"/>
        <v>205.65852069077874</v>
      </c>
      <c r="P15" s="9"/>
    </row>
    <row r="16" spans="1:16" ht="15">
      <c r="A16" s="12"/>
      <c r="B16" s="25">
        <v>323.1</v>
      </c>
      <c r="C16" s="20" t="s">
        <v>17</v>
      </c>
      <c r="D16" s="46">
        <v>594731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594731</v>
      </c>
      <c r="O16" s="47">
        <f t="shared" si="1"/>
        <v>96.89328771586837</v>
      </c>
      <c r="P16" s="9"/>
    </row>
    <row r="17" spans="1:16" ht="15">
      <c r="A17" s="12"/>
      <c r="B17" s="25">
        <v>323.4</v>
      </c>
      <c r="C17" s="20" t="s">
        <v>18</v>
      </c>
      <c r="D17" s="46">
        <v>12899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12899</v>
      </c>
      <c r="O17" s="47">
        <f t="shared" si="1"/>
        <v>2.101498859563376</v>
      </c>
      <c r="P17" s="9"/>
    </row>
    <row r="18" spans="1:16" ht="15">
      <c r="A18" s="12"/>
      <c r="B18" s="25">
        <v>323.7</v>
      </c>
      <c r="C18" s="20" t="s">
        <v>19</v>
      </c>
      <c r="D18" s="46">
        <v>127086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127086</v>
      </c>
      <c r="O18" s="47">
        <f t="shared" si="1"/>
        <v>20.70478983382209</v>
      </c>
      <c r="P18" s="9"/>
    </row>
    <row r="19" spans="1:16" ht="15">
      <c r="A19" s="12"/>
      <c r="B19" s="25">
        <v>323.9</v>
      </c>
      <c r="C19" s="20" t="s">
        <v>20</v>
      </c>
      <c r="D19" s="46">
        <v>490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490</v>
      </c>
      <c r="O19" s="47">
        <f t="shared" si="1"/>
        <v>0.07983056370153144</v>
      </c>
      <c r="P19" s="9"/>
    </row>
    <row r="20" spans="1:16" ht="15">
      <c r="A20" s="12"/>
      <c r="B20" s="25">
        <v>325.2</v>
      </c>
      <c r="C20" s="20" t="s">
        <v>73</v>
      </c>
      <c r="D20" s="46">
        <v>0</v>
      </c>
      <c r="E20" s="46">
        <v>975225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975225</v>
      </c>
      <c r="O20" s="47">
        <f t="shared" si="1"/>
        <v>158.88318670576734</v>
      </c>
      <c r="P20" s="9"/>
    </row>
    <row r="21" spans="1:16" ht="15">
      <c r="A21" s="12"/>
      <c r="B21" s="25">
        <v>329</v>
      </c>
      <c r="C21" s="20" t="s">
        <v>21</v>
      </c>
      <c r="D21" s="46">
        <v>85968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85968</v>
      </c>
      <c r="O21" s="47">
        <f t="shared" si="1"/>
        <v>14.005865102639296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SUM(D23:D28)</f>
        <v>253915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85906</v>
      </c>
      <c r="L22" s="32">
        <f t="shared" si="5"/>
        <v>0</v>
      </c>
      <c r="M22" s="32">
        <f t="shared" si="5"/>
        <v>0</v>
      </c>
      <c r="N22" s="44">
        <f t="shared" si="4"/>
        <v>339821</v>
      </c>
      <c r="O22" s="45">
        <f t="shared" si="1"/>
        <v>55.363473444118604</v>
      </c>
      <c r="P22" s="10"/>
    </row>
    <row r="23" spans="1:16" ht="15">
      <c r="A23" s="12"/>
      <c r="B23" s="25">
        <v>334.49</v>
      </c>
      <c r="C23" s="20" t="s">
        <v>23</v>
      </c>
      <c r="D23" s="46">
        <v>13656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13656</v>
      </c>
      <c r="O23" s="47">
        <f t="shared" si="1"/>
        <v>2.2248289345063537</v>
      </c>
      <c r="P23" s="9"/>
    </row>
    <row r="24" spans="1:16" ht="15">
      <c r="A24" s="12"/>
      <c r="B24" s="25">
        <v>334.7</v>
      </c>
      <c r="C24" s="20" t="s">
        <v>24</v>
      </c>
      <c r="D24" s="46">
        <v>67996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67996</v>
      </c>
      <c r="O24" s="47">
        <f t="shared" si="1"/>
        <v>11.077875529488432</v>
      </c>
      <c r="P24" s="9"/>
    </row>
    <row r="25" spans="1:16" ht="15">
      <c r="A25" s="12"/>
      <c r="B25" s="25">
        <v>335.12</v>
      </c>
      <c r="C25" s="20" t="s">
        <v>78</v>
      </c>
      <c r="D25" s="46">
        <v>150153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150153</v>
      </c>
      <c r="O25" s="47">
        <f t="shared" si="1"/>
        <v>24.462854349951122</v>
      </c>
      <c r="P25" s="9"/>
    </row>
    <row r="26" spans="1:16" ht="15">
      <c r="A26" s="12"/>
      <c r="B26" s="25">
        <v>335.15</v>
      </c>
      <c r="C26" s="20" t="s">
        <v>79</v>
      </c>
      <c r="D26" s="46">
        <v>15006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15006</v>
      </c>
      <c r="O26" s="47">
        <f t="shared" si="1"/>
        <v>2.444770283479961</v>
      </c>
      <c r="P26" s="9"/>
    </row>
    <row r="27" spans="1:16" ht="15">
      <c r="A27" s="12"/>
      <c r="B27" s="25">
        <v>335.21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85906</v>
      </c>
      <c r="L27" s="46">
        <v>0</v>
      </c>
      <c r="M27" s="46">
        <v>0</v>
      </c>
      <c r="N27" s="46">
        <f t="shared" si="4"/>
        <v>85906</v>
      </c>
      <c r="O27" s="47">
        <f t="shared" si="1"/>
        <v>13.995764092538286</v>
      </c>
      <c r="P27" s="9"/>
    </row>
    <row r="28" spans="1:16" ht="15">
      <c r="A28" s="12"/>
      <c r="B28" s="25">
        <v>337.9</v>
      </c>
      <c r="C28" s="20" t="s">
        <v>28</v>
      </c>
      <c r="D28" s="46">
        <v>7104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7104</v>
      </c>
      <c r="O28" s="47">
        <f t="shared" si="1"/>
        <v>1.1573802541544478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SUM(D30:D34)</f>
        <v>10424</v>
      </c>
      <c r="E29" s="32">
        <f t="shared" si="6"/>
        <v>32591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3043629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3086644</v>
      </c>
      <c r="O29" s="45">
        <f t="shared" si="1"/>
        <v>502.8745519713262</v>
      </c>
      <c r="P29" s="10"/>
    </row>
    <row r="30" spans="1:16" ht="15">
      <c r="A30" s="12"/>
      <c r="B30" s="25">
        <v>342.5</v>
      </c>
      <c r="C30" s="20" t="s">
        <v>36</v>
      </c>
      <c r="D30" s="46">
        <v>0</v>
      </c>
      <c r="E30" s="46">
        <v>32591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32591</v>
      </c>
      <c r="O30" s="47">
        <f t="shared" si="1"/>
        <v>5.30971000325839</v>
      </c>
      <c r="P30" s="9"/>
    </row>
    <row r="31" spans="1:16" ht="15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1050965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1050965</v>
      </c>
      <c r="O31" s="47">
        <f t="shared" si="1"/>
        <v>171.2227109807755</v>
      </c>
      <c r="P31" s="9"/>
    </row>
    <row r="32" spans="1:16" ht="15">
      <c r="A32" s="12"/>
      <c r="B32" s="25">
        <v>344.5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1992664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1992664</v>
      </c>
      <c r="O32" s="47">
        <f t="shared" si="1"/>
        <v>324.6438579341805</v>
      </c>
      <c r="P32" s="9"/>
    </row>
    <row r="33" spans="1:16" ht="15">
      <c r="A33" s="12"/>
      <c r="B33" s="25">
        <v>345.9</v>
      </c>
      <c r="C33" s="20" t="s">
        <v>92</v>
      </c>
      <c r="D33" s="46">
        <v>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400</v>
      </c>
      <c r="O33" s="47">
        <f t="shared" si="1"/>
        <v>0.06516780710329098</v>
      </c>
      <c r="P33" s="9"/>
    </row>
    <row r="34" spans="1:16" ht="15">
      <c r="A34" s="12"/>
      <c r="B34" s="25">
        <v>347.2</v>
      </c>
      <c r="C34" s="20" t="s">
        <v>40</v>
      </c>
      <c r="D34" s="46">
        <v>10024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10024</v>
      </c>
      <c r="O34" s="47">
        <f t="shared" si="1"/>
        <v>1.6331052460084718</v>
      </c>
      <c r="P34" s="9"/>
    </row>
    <row r="35" spans="1:16" ht="15.75">
      <c r="A35" s="29" t="s">
        <v>34</v>
      </c>
      <c r="B35" s="30"/>
      <c r="C35" s="31"/>
      <c r="D35" s="32">
        <f aca="true" t="shared" si="7" ref="D35:M35">SUM(D36:D37)</f>
        <v>94009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189680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283689</v>
      </c>
      <c r="O35" s="45">
        <f t="shared" si="1"/>
        <v>46.21847507331378</v>
      </c>
      <c r="P35" s="10"/>
    </row>
    <row r="36" spans="1:16" ht="15">
      <c r="A36" s="13"/>
      <c r="B36" s="39">
        <v>354</v>
      </c>
      <c r="C36" s="21" t="s">
        <v>43</v>
      </c>
      <c r="D36" s="46">
        <v>34617</v>
      </c>
      <c r="E36" s="46">
        <v>0</v>
      </c>
      <c r="F36" s="46">
        <v>0</v>
      </c>
      <c r="G36" s="46">
        <v>0</v>
      </c>
      <c r="H36" s="46">
        <v>0</v>
      </c>
      <c r="I36" s="46">
        <v>189680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224297</v>
      </c>
      <c r="O36" s="47">
        <f t="shared" si="1"/>
        <v>36.54235907461714</v>
      </c>
      <c r="P36" s="9"/>
    </row>
    <row r="37" spans="1:16" ht="15">
      <c r="A37" s="13"/>
      <c r="B37" s="39">
        <v>359</v>
      </c>
      <c r="C37" s="21" t="s">
        <v>44</v>
      </c>
      <c r="D37" s="46">
        <v>59392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59392</v>
      </c>
      <c r="O37" s="47">
        <f t="shared" si="1"/>
        <v>9.676115998696645</v>
      </c>
      <c r="P37" s="9"/>
    </row>
    <row r="38" spans="1:16" ht="15.75">
      <c r="A38" s="29" t="s">
        <v>2</v>
      </c>
      <c r="B38" s="30"/>
      <c r="C38" s="31"/>
      <c r="D38" s="32">
        <f aca="true" t="shared" si="8" ref="D38:M38">SUM(D39:D45)</f>
        <v>341690</v>
      </c>
      <c r="E38" s="32">
        <f t="shared" si="8"/>
        <v>11056</v>
      </c>
      <c r="F38" s="32">
        <f t="shared" si="8"/>
        <v>0</v>
      </c>
      <c r="G38" s="32">
        <f t="shared" si="8"/>
        <v>221</v>
      </c>
      <c r="H38" s="32">
        <f t="shared" si="8"/>
        <v>0</v>
      </c>
      <c r="I38" s="32">
        <f t="shared" si="8"/>
        <v>5127</v>
      </c>
      <c r="J38" s="32">
        <f t="shared" si="8"/>
        <v>0</v>
      </c>
      <c r="K38" s="32">
        <f t="shared" si="8"/>
        <v>168811</v>
      </c>
      <c r="L38" s="32">
        <f t="shared" si="8"/>
        <v>0</v>
      </c>
      <c r="M38" s="32">
        <f t="shared" si="8"/>
        <v>0</v>
      </c>
      <c r="N38" s="32">
        <f t="shared" si="4"/>
        <v>526905</v>
      </c>
      <c r="O38" s="45">
        <f t="shared" si="1"/>
        <v>85.84310850439883</v>
      </c>
      <c r="P38" s="10"/>
    </row>
    <row r="39" spans="1:16" ht="15">
      <c r="A39" s="12"/>
      <c r="B39" s="25">
        <v>361.1</v>
      </c>
      <c r="C39" s="20" t="s">
        <v>45</v>
      </c>
      <c r="D39" s="46">
        <v>5803</v>
      </c>
      <c r="E39" s="46">
        <v>0</v>
      </c>
      <c r="F39" s="46">
        <v>0</v>
      </c>
      <c r="G39" s="46">
        <v>221</v>
      </c>
      <c r="H39" s="46">
        <v>0</v>
      </c>
      <c r="I39" s="46">
        <v>420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6444</v>
      </c>
      <c r="O39" s="47">
        <f t="shared" si="1"/>
        <v>1.0498533724340176</v>
      </c>
      <c r="P39" s="9"/>
    </row>
    <row r="40" spans="1:16" ht="15">
      <c r="A40" s="12"/>
      <c r="B40" s="25">
        <v>361.3</v>
      </c>
      <c r="C40" s="20" t="s">
        <v>64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90303</v>
      </c>
      <c r="L40" s="46">
        <v>0</v>
      </c>
      <c r="M40" s="46">
        <v>0</v>
      </c>
      <c r="N40" s="46">
        <f aca="true" t="shared" si="9" ref="N40:N45">SUM(D40:M40)</f>
        <v>90303</v>
      </c>
      <c r="O40" s="47">
        <f t="shared" si="1"/>
        <v>14.712121212121213</v>
      </c>
      <c r="P40" s="9"/>
    </row>
    <row r="41" spans="1:16" ht="15">
      <c r="A41" s="12"/>
      <c r="B41" s="25">
        <v>361.4</v>
      </c>
      <c r="C41" s="20" t="s">
        <v>81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50264</v>
      </c>
      <c r="L41" s="46">
        <v>0</v>
      </c>
      <c r="M41" s="46">
        <v>0</v>
      </c>
      <c r="N41" s="46">
        <f t="shared" si="9"/>
        <v>50264</v>
      </c>
      <c r="O41" s="47">
        <f t="shared" si="1"/>
        <v>8.188986640599543</v>
      </c>
      <c r="P41" s="9"/>
    </row>
    <row r="42" spans="1:16" ht="15">
      <c r="A42" s="12"/>
      <c r="B42" s="25">
        <v>362</v>
      </c>
      <c r="C42" s="20" t="s">
        <v>46</v>
      </c>
      <c r="D42" s="46">
        <v>61261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61261</v>
      </c>
      <c r="O42" s="47">
        <f t="shared" si="1"/>
        <v>9.98061257738677</v>
      </c>
      <c r="P42" s="9"/>
    </row>
    <row r="43" spans="1:16" ht="15">
      <c r="A43" s="12"/>
      <c r="B43" s="25">
        <v>366</v>
      </c>
      <c r="C43" s="20" t="s">
        <v>47</v>
      </c>
      <c r="D43" s="46">
        <v>27940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27940</v>
      </c>
      <c r="O43" s="47">
        <f t="shared" si="1"/>
        <v>4.551971326164875</v>
      </c>
      <c r="P43" s="9"/>
    </row>
    <row r="44" spans="1:16" ht="15">
      <c r="A44" s="12"/>
      <c r="B44" s="25">
        <v>368</v>
      </c>
      <c r="C44" s="20" t="s">
        <v>65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28244</v>
      </c>
      <c r="L44" s="46">
        <v>0</v>
      </c>
      <c r="M44" s="46">
        <v>0</v>
      </c>
      <c r="N44" s="46">
        <f t="shared" si="9"/>
        <v>28244</v>
      </c>
      <c r="O44" s="47">
        <f t="shared" si="1"/>
        <v>4.6014988595633755</v>
      </c>
      <c r="P44" s="9"/>
    </row>
    <row r="45" spans="1:16" ht="15">
      <c r="A45" s="12"/>
      <c r="B45" s="25">
        <v>369.9</v>
      </c>
      <c r="C45" s="20" t="s">
        <v>48</v>
      </c>
      <c r="D45" s="46">
        <v>246686</v>
      </c>
      <c r="E45" s="46">
        <v>11056</v>
      </c>
      <c r="F45" s="46">
        <v>0</v>
      </c>
      <c r="G45" s="46">
        <v>0</v>
      </c>
      <c r="H45" s="46">
        <v>0</v>
      </c>
      <c r="I45" s="46">
        <v>4707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262449</v>
      </c>
      <c r="O45" s="47">
        <f t="shared" si="1"/>
        <v>42.75806451612903</v>
      </c>
      <c r="P45" s="9"/>
    </row>
    <row r="46" spans="1:16" ht="15.75">
      <c r="A46" s="29" t="s">
        <v>35</v>
      </c>
      <c r="B46" s="30"/>
      <c r="C46" s="31"/>
      <c r="D46" s="32">
        <f aca="true" t="shared" si="10" ref="D46:M46">SUM(D47:D47)</f>
        <v>22000</v>
      </c>
      <c r="E46" s="32">
        <f t="shared" si="10"/>
        <v>0</v>
      </c>
      <c r="F46" s="32">
        <f t="shared" si="10"/>
        <v>0</v>
      </c>
      <c r="G46" s="32">
        <f t="shared" si="10"/>
        <v>2222835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2244835</v>
      </c>
      <c r="O46" s="45">
        <f t="shared" si="1"/>
        <v>365.72743564679047</v>
      </c>
      <c r="P46" s="9"/>
    </row>
    <row r="47" spans="1:16" ht="15.75" thickBot="1">
      <c r="A47" s="12"/>
      <c r="B47" s="25">
        <v>381</v>
      </c>
      <c r="C47" s="20" t="s">
        <v>49</v>
      </c>
      <c r="D47" s="46">
        <v>22000</v>
      </c>
      <c r="E47" s="46">
        <v>0</v>
      </c>
      <c r="F47" s="46">
        <v>0</v>
      </c>
      <c r="G47" s="46">
        <v>2222835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2244835</v>
      </c>
      <c r="O47" s="47">
        <f t="shared" si="1"/>
        <v>365.72743564679047</v>
      </c>
      <c r="P47" s="9"/>
    </row>
    <row r="48" spans="1:119" ht="16.5" thickBot="1">
      <c r="A48" s="14" t="s">
        <v>41</v>
      </c>
      <c r="B48" s="23"/>
      <c r="C48" s="22"/>
      <c r="D48" s="15">
        <f aca="true" t="shared" si="11" ref="D48:M48">SUM(D5,D14,D22,D29,D35,D38,D46)</f>
        <v>12271370</v>
      </c>
      <c r="E48" s="15">
        <f t="shared" si="11"/>
        <v>1018872</v>
      </c>
      <c r="F48" s="15">
        <f t="shared" si="11"/>
        <v>0</v>
      </c>
      <c r="G48" s="15">
        <f t="shared" si="11"/>
        <v>2223056</v>
      </c>
      <c r="H48" s="15">
        <f t="shared" si="11"/>
        <v>0</v>
      </c>
      <c r="I48" s="15">
        <f t="shared" si="11"/>
        <v>3238436</v>
      </c>
      <c r="J48" s="15">
        <f t="shared" si="11"/>
        <v>0</v>
      </c>
      <c r="K48" s="15">
        <f t="shared" si="11"/>
        <v>254717</v>
      </c>
      <c r="L48" s="15">
        <f t="shared" si="11"/>
        <v>0</v>
      </c>
      <c r="M48" s="15">
        <f t="shared" si="11"/>
        <v>0</v>
      </c>
      <c r="N48" s="15">
        <f>SUM(D48:M48)</f>
        <v>19006451</v>
      </c>
      <c r="O48" s="38">
        <f t="shared" si="1"/>
        <v>3096.5218312153797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98</v>
      </c>
      <c r="M50" s="48"/>
      <c r="N50" s="48"/>
      <c r="O50" s="43">
        <v>6138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8851465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8851465</v>
      </c>
      <c r="O5" s="33">
        <f aca="true" t="shared" si="1" ref="O5:O48">(N5/O$50)</f>
        <v>1461.6025429326287</v>
      </c>
      <c r="P5" s="6"/>
    </row>
    <row r="6" spans="1:16" ht="15">
      <c r="A6" s="12"/>
      <c r="B6" s="25">
        <v>311</v>
      </c>
      <c r="C6" s="20" t="s">
        <v>1</v>
      </c>
      <c r="D6" s="46">
        <v>7075673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7075673</v>
      </c>
      <c r="O6" s="47">
        <f t="shared" si="1"/>
        <v>1168.3740092470277</v>
      </c>
      <c r="P6" s="9"/>
    </row>
    <row r="7" spans="1:16" ht="15">
      <c r="A7" s="12"/>
      <c r="B7" s="25">
        <v>312.42</v>
      </c>
      <c r="C7" s="20" t="s">
        <v>95</v>
      </c>
      <c r="D7" s="46">
        <v>109521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109521</v>
      </c>
      <c r="O7" s="47">
        <f t="shared" si="1"/>
        <v>18.08470937912814</v>
      </c>
      <c r="P7" s="9"/>
    </row>
    <row r="8" spans="1:16" ht="15">
      <c r="A8" s="12"/>
      <c r="B8" s="25">
        <v>312.6</v>
      </c>
      <c r="C8" s="20" t="s">
        <v>10</v>
      </c>
      <c r="D8" s="46">
        <v>393961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393961</v>
      </c>
      <c r="O8" s="47">
        <f t="shared" si="1"/>
        <v>65.05300528401585</v>
      </c>
      <c r="P8" s="9"/>
    </row>
    <row r="9" spans="1:16" ht="15">
      <c r="A9" s="12"/>
      <c r="B9" s="25">
        <v>314.1</v>
      </c>
      <c r="C9" s="20" t="s">
        <v>11</v>
      </c>
      <c r="D9" s="46">
        <v>832280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832280</v>
      </c>
      <c r="O9" s="47">
        <f t="shared" si="1"/>
        <v>137.43064729194188</v>
      </c>
      <c r="P9" s="9"/>
    </row>
    <row r="10" spans="1:16" ht="15">
      <c r="A10" s="12"/>
      <c r="B10" s="25">
        <v>314.4</v>
      </c>
      <c r="C10" s="20" t="s">
        <v>13</v>
      </c>
      <c r="D10" s="46">
        <v>14910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14910</v>
      </c>
      <c r="O10" s="47">
        <f t="shared" si="1"/>
        <v>2.462021136063408</v>
      </c>
      <c r="P10" s="9"/>
    </row>
    <row r="11" spans="1:16" ht="15">
      <c r="A11" s="12"/>
      <c r="B11" s="25">
        <v>315</v>
      </c>
      <c r="C11" s="20" t="s">
        <v>76</v>
      </c>
      <c r="D11" s="46">
        <v>357104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357104</v>
      </c>
      <c r="O11" s="47">
        <f t="shared" si="1"/>
        <v>58.966974900924704</v>
      </c>
      <c r="P11" s="9"/>
    </row>
    <row r="12" spans="1:16" ht="15">
      <c r="A12" s="12"/>
      <c r="B12" s="25">
        <v>316</v>
      </c>
      <c r="C12" s="20" t="s">
        <v>77</v>
      </c>
      <c r="D12" s="46">
        <v>68016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68016</v>
      </c>
      <c r="O12" s="47">
        <f t="shared" si="1"/>
        <v>11.231175693527081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SUM(D14:D21)</f>
        <v>2253075</v>
      </c>
      <c r="E13" s="32">
        <f t="shared" si="3"/>
        <v>977094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3230169</v>
      </c>
      <c r="O13" s="45">
        <f t="shared" si="1"/>
        <v>533.3832562747688</v>
      </c>
      <c r="P13" s="10"/>
    </row>
    <row r="14" spans="1:16" ht="15">
      <c r="A14" s="12"/>
      <c r="B14" s="25">
        <v>322</v>
      </c>
      <c r="C14" s="20" t="s">
        <v>72</v>
      </c>
      <c r="D14" s="46">
        <v>1286667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1286667</v>
      </c>
      <c r="O14" s="47">
        <f t="shared" si="1"/>
        <v>212.46152575957728</v>
      </c>
      <c r="P14" s="9"/>
    </row>
    <row r="15" spans="1:16" ht="15">
      <c r="A15" s="12"/>
      <c r="B15" s="25">
        <v>323.1</v>
      </c>
      <c r="C15" s="20" t="s">
        <v>17</v>
      </c>
      <c r="D15" s="46">
        <v>627109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627109</v>
      </c>
      <c r="O15" s="47">
        <f t="shared" si="1"/>
        <v>103.55168428005284</v>
      </c>
      <c r="P15" s="9"/>
    </row>
    <row r="16" spans="1:16" ht="15">
      <c r="A16" s="12"/>
      <c r="B16" s="25">
        <v>323.3</v>
      </c>
      <c r="C16" s="20" t="s">
        <v>86</v>
      </c>
      <c r="D16" s="46">
        <v>161676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161676</v>
      </c>
      <c r="O16" s="47">
        <f t="shared" si="1"/>
        <v>26.696829590488772</v>
      </c>
      <c r="P16" s="9"/>
    </row>
    <row r="17" spans="1:16" ht="15">
      <c r="A17" s="12"/>
      <c r="B17" s="25">
        <v>323.4</v>
      </c>
      <c r="C17" s="20" t="s">
        <v>18</v>
      </c>
      <c r="D17" s="46">
        <v>14448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14448</v>
      </c>
      <c r="O17" s="47">
        <f t="shared" si="1"/>
        <v>2.3857331571994718</v>
      </c>
      <c r="P17" s="9"/>
    </row>
    <row r="18" spans="1:16" ht="15">
      <c r="A18" s="12"/>
      <c r="B18" s="25">
        <v>323.7</v>
      </c>
      <c r="C18" s="20" t="s">
        <v>19</v>
      </c>
      <c r="D18" s="46">
        <v>63558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63558</v>
      </c>
      <c r="O18" s="47">
        <f t="shared" si="1"/>
        <v>10.495046235138705</v>
      </c>
      <c r="P18" s="9"/>
    </row>
    <row r="19" spans="1:16" ht="15">
      <c r="A19" s="12"/>
      <c r="B19" s="25">
        <v>323.9</v>
      </c>
      <c r="C19" s="20" t="s">
        <v>20</v>
      </c>
      <c r="D19" s="46">
        <v>780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780</v>
      </c>
      <c r="O19" s="47">
        <f t="shared" si="1"/>
        <v>0.1287978863936592</v>
      </c>
      <c r="P19" s="9"/>
    </row>
    <row r="20" spans="1:16" ht="15">
      <c r="A20" s="12"/>
      <c r="B20" s="25">
        <v>325.2</v>
      </c>
      <c r="C20" s="20" t="s">
        <v>73</v>
      </c>
      <c r="D20" s="46">
        <v>0</v>
      </c>
      <c r="E20" s="46">
        <v>977094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977094</v>
      </c>
      <c r="O20" s="47">
        <f t="shared" si="1"/>
        <v>161.34313077939234</v>
      </c>
      <c r="P20" s="9"/>
    </row>
    <row r="21" spans="1:16" ht="15">
      <c r="A21" s="12"/>
      <c r="B21" s="25">
        <v>329</v>
      </c>
      <c r="C21" s="20" t="s">
        <v>21</v>
      </c>
      <c r="D21" s="46">
        <v>98837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9">SUM(D21:M21)</f>
        <v>98837</v>
      </c>
      <c r="O21" s="47">
        <f t="shared" si="1"/>
        <v>16.320508586525758</v>
      </c>
      <c r="P21" s="9"/>
    </row>
    <row r="22" spans="1:16" ht="15.75">
      <c r="A22" s="29" t="s">
        <v>22</v>
      </c>
      <c r="B22" s="30"/>
      <c r="C22" s="31"/>
      <c r="D22" s="32">
        <f aca="true" t="shared" si="6" ref="D22:M22">SUM(D23:D28)</f>
        <v>494028</v>
      </c>
      <c r="E22" s="32">
        <f t="shared" si="6"/>
        <v>0</v>
      </c>
      <c r="F22" s="32">
        <f t="shared" si="6"/>
        <v>0</v>
      </c>
      <c r="G22" s="32">
        <f t="shared" si="6"/>
        <v>100000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110610</v>
      </c>
      <c r="L22" s="32">
        <f t="shared" si="6"/>
        <v>0</v>
      </c>
      <c r="M22" s="32">
        <f t="shared" si="6"/>
        <v>0</v>
      </c>
      <c r="N22" s="44">
        <f t="shared" si="5"/>
        <v>704638</v>
      </c>
      <c r="O22" s="45">
        <f t="shared" si="1"/>
        <v>116.35369881109644</v>
      </c>
      <c r="P22" s="10"/>
    </row>
    <row r="23" spans="1:16" ht="15">
      <c r="A23" s="12"/>
      <c r="B23" s="25">
        <v>334.49</v>
      </c>
      <c r="C23" s="20" t="s">
        <v>23</v>
      </c>
      <c r="D23" s="46">
        <v>13258</v>
      </c>
      <c r="E23" s="46">
        <v>0</v>
      </c>
      <c r="F23" s="46">
        <v>0</v>
      </c>
      <c r="G23" s="46">
        <v>100000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113258</v>
      </c>
      <c r="O23" s="47">
        <f t="shared" si="1"/>
        <v>18.701783355350067</v>
      </c>
      <c r="P23" s="9"/>
    </row>
    <row r="24" spans="1:16" ht="15">
      <c r="A24" s="12"/>
      <c r="B24" s="25">
        <v>334.7</v>
      </c>
      <c r="C24" s="20" t="s">
        <v>24</v>
      </c>
      <c r="D24" s="46">
        <v>68272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68272</v>
      </c>
      <c r="O24" s="47">
        <f t="shared" si="1"/>
        <v>11.273447820343462</v>
      </c>
      <c r="P24" s="9"/>
    </row>
    <row r="25" spans="1:16" ht="15">
      <c r="A25" s="12"/>
      <c r="B25" s="25">
        <v>335.12</v>
      </c>
      <c r="C25" s="20" t="s">
        <v>78</v>
      </c>
      <c r="D25" s="46">
        <v>146678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146678</v>
      </c>
      <c r="O25" s="47">
        <f t="shared" si="1"/>
        <v>24.22027741083223</v>
      </c>
      <c r="P25" s="9"/>
    </row>
    <row r="26" spans="1:16" ht="15">
      <c r="A26" s="12"/>
      <c r="B26" s="25">
        <v>335.15</v>
      </c>
      <c r="C26" s="20" t="s">
        <v>79</v>
      </c>
      <c r="D26" s="46">
        <v>9745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9745</v>
      </c>
      <c r="O26" s="47">
        <f t="shared" si="1"/>
        <v>1.6091479524438572</v>
      </c>
      <c r="P26" s="9"/>
    </row>
    <row r="27" spans="1:16" ht="15">
      <c r="A27" s="12"/>
      <c r="B27" s="25">
        <v>335.21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110610</v>
      </c>
      <c r="L27" s="46">
        <v>0</v>
      </c>
      <c r="M27" s="46">
        <v>0</v>
      </c>
      <c r="N27" s="46">
        <f t="shared" si="5"/>
        <v>110610</v>
      </c>
      <c r="O27" s="47">
        <f t="shared" si="1"/>
        <v>18.26453104359313</v>
      </c>
      <c r="P27" s="9"/>
    </row>
    <row r="28" spans="1:16" ht="15">
      <c r="A28" s="12"/>
      <c r="B28" s="25">
        <v>337.9</v>
      </c>
      <c r="C28" s="20" t="s">
        <v>28</v>
      </c>
      <c r="D28" s="46">
        <v>256075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256075</v>
      </c>
      <c r="O28" s="47">
        <f t="shared" si="1"/>
        <v>42.28451122853369</v>
      </c>
      <c r="P28" s="9"/>
    </row>
    <row r="29" spans="1:16" ht="15.75">
      <c r="A29" s="29" t="s">
        <v>33</v>
      </c>
      <c r="B29" s="30"/>
      <c r="C29" s="31"/>
      <c r="D29" s="32">
        <f aca="true" t="shared" si="7" ref="D29:M29">SUM(D30:D34)</f>
        <v>10005</v>
      </c>
      <c r="E29" s="32">
        <f t="shared" si="7"/>
        <v>29930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3064404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3104339</v>
      </c>
      <c r="O29" s="45">
        <f t="shared" si="1"/>
        <v>512.6055151915456</v>
      </c>
      <c r="P29" s="10"/>
    </row>
    <row r="30" spans="1:16" ht="15">
      <c r="A30" s="12"/>
      <c r="B30" s="25">
        <v>342.5</v>
      </c>
      <c r="C30" s="20" t="s">
        <v>36</v>
      </c>
      <c r="D30" s="46">
        <v>0</v>
      </c>
      <c r="E30" s="46">
        <v>29930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29930</v>
      </c>
      <c r="O30" s="47">
        <f t="shared" si="1"/>
        <v>4.94220607661823</v>
      </c>
      <c r="P30" s="9"/>
    </row>
    <row r="31" spans="1:16" ht="15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1127694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1127694</v>
      </c>
      <c r="O31" s="47">
        <f t="shared" si="1"/>
        <v>186.21103038309116</v>
      </c>
      <c r="P31" s="9"/>
    </row>
    <row r="32" spans="1:16" ht="15">
      <c r="A32" s="12"/>
      <c r="B32" s="25">
        <v>344.5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1936710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1936710</v>
      </c>
      <c r="O32" s="47">
        <f t="shared" si="1"/>
        <v>319.80019815059444</v>
      </c>
      <c r="P32" s="9"/>
    </row>
    <row r="33" spans="1:16" ht="15">
      <c r="A33" s="12"/>
      <c r="B33" s="25">
        <v>345.9</v>
      </c>
      <c r="C33" s="20" t="s">
        <v>92</v>
      </c>
      <c r="D33" s="46">
        <v>1050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1050</v>
      </c>
      <c r="O33" s="47">
        <f t="shared" si="1"/>
        <v>0.17338177014531045</v>
      </c>
      <c r="P33" s="9"/>
    </row>
    <row r="34" spans="1:16" ht="15">
      <c r="A34" s="12"/>
      <c r="B34" s="25">
        <v>347.2</v>
      </c>
      <c r="C34" s="20" t="s">
        <v>40</v>
      </c>
      <c r="D34" s="46">
        <v>8955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8955</v>
      </c>
      <c r="O34" s="47">
        <f t="shared" si="1"/>
        <v>1.4786988110964332</v>
      </c>
      <c r="P34" s="9"/>
    </row>
    <row r="35" spans="1:16" ht="15.75">
      <c r="A35" s="29" t="s">
        <v>34</v>
      </c>
      <c r="B35" s="30"/>
      <c r="C35" s="31"/>
      <c r="D35" s="32">
        <f aca="true" t="shared" si="8" ref="D35:M35">SUM(D36:D37)</f>
        <v>165437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97266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5"/>
        <v>262703</v>
      </c>
      <c r="O35" s="45">
        <f t="shared" si="1"/>
        <v>43.378963011889034</v>
      </c>
      <c r="P35" s="10"/>
    </row>
    <row r="36" spans="1:16" ht="15">
      <c r="A36" s="13"/>
      <c r="B36" s="39">
        <v>354</v>
      </c>
      <c r="C36" s="21" t="s">
        <v>43</v>
      </c>
      <c r="D36" s="46">
        <v>34094</v>
      </c>
      <c r="E36" s="46">
        <v>0</v>
      </c>
      <c r="F36" s="46">
        <v>0</v>
      </c>
      <c r="G36" s="46">
        <v>0</v>
      </c>
      <c r="H36" s="46">
        <v>0</v>
      </c>
      <c r="I36" s="46">
        <v>97266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131360</v>
      </c>
      <c r="O36" s="47">
        <f t="shared" si="1"/>
        <v>21.690885072655217</v>
      </c>
      <c r="P36" s="9"/>
    </row>
    <row r="37" spans="1:16" ht="15">
      <c r="A37" s="13"/>
      <c r="B37" s="39">
        <v>359</v>
      </c>
      <c r="C37" s="21" t="s">
        <v>44</v>
      </c>
      <c r="D37" s="46">
        <v>131343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131343</v>
      </c>
      <c r="O37" s="47">
        <f t="shared" si="1"/>
        <v>21.688077939233818</v>
      </c>
      <c r="P37" s="9"/>
    </row>
    <row r="38" spans="1:16" ht="15.75">
      <c r="A38" s="29" t="s">
        <v>2</v>
      </c>
      <c r="B38" s="30"/>
      <c r="C38" s="31"/>
      <c r="D38" s="32">
        <f aca="true" t="shared" si="9" ref="D38:M38">SUM(D39:D45)</f>
        <v>335221</v>
      </c>
      <c r="E38" s="32">
        <f t="shared" si="9"/>
        <v>12541</v>
      </c>
      <c r="F38" s="32">
        <f t="shared" si="9"/>
        <v>0</v>
      </c>
      <c r="G38" s="32">
        <f t="shared" si="9"/>
        <v>972</v>
      </c>
      <c r="H38" s="32">
        <f t="shared" si="9"/>
        <v>0</v>
      </c>
      <c r="I38" s="32">
        <f t="shared" si="9"/>
        <v>5320</v>
      </c>
      <c r="J38" s="32">
        <f t="shared" si="9"/>
        <v>0</v>
      </c>
      <c r="K38" s="32">
        <f t="shared" si="9"/>
        <v>11784</v>
      </c>
      <c r="L38" s="32">
        <f t="shared" si="9"/>
        <v>0</v>
      </c>
      <c r="M38" s="32">
        <f t="shared" si="9"/>
        <v>0</v>
      </c>
      <c r="N38" s="32">
        <f t="shared" si="5"/>
        <v>365838</v>
      </c>
      <c r="O38" s="45">
        <f t="shared" si="1"/>
        <v>60.40918097754293</v>
      </c>
      <c r="P38" s="10"/>
    </row>
    <row r="39" spans="1:16" ht="15">
      <c r="A39" s="12"/>
      <c r="B39" s="25">
        <v>361.1</v>
      </c>
      <c r="C39" s="20" t="s">
        <v>45</v>
      </c>
      <c r="D39" s="46">
        <v>31026</v>
      </c>
      <c r="E39" s="46">
        <v>18</v>
      </c>
      <c r="F39" s="46">
        <v>0</v>
      </c>
      <c r="G39" s="46">
        <v>972</v>
      </c>
      <c r="H39" s="46">
        <v>0</v>
      </c>
      <c r="I39" s="46">
        <v>2020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34036</v>
      </c>
      <c r="O39" s="47">
        <f t="shared" si="1"/>
        <v>5.620211360634082</v>
      </c>
      <c r="P39" s="9"/>
    </row>
    <row r="40" spans="1:16" ht="15">
      <c r="A40" s="12"/>
      <c r="B40" s="25">
        <v>361.3</v>
      </c>
      <c r="C40" s="20" t="s">
        <v>64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-45681</v>
      </c>
      <c r="L40" s="46">
        <v>0</v>
      </c>
      <c r="M40" s="46">
        <v>0</v>
      </c>
      <c r="N40" s="46">
        <f aca="true" t="shared" si="10" ref="N40:N45">SUM(D40:M40)</f>
        <v>-45681</v>
      </c>
      <c r="O40" s="47">
        <f t="shared" si="1"/>
        <v>-7.543097754293263</v>
      </c>
      <c r="P40" s="9"/>
    </row>
    <row r="41" spans="1:16" ht="15">
      <c r="A41" s="12"/>
      <c r="B41" s="25">
        <v>361.4</v>
      </c>
      <c r="C41" s="20" t="s">
        <v>81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28549</v>
      </c>
      <c r="L41" s="46">
        <v>0</v>
      </c>
      <c r="M41" s="46">
        <v>0</v>
      </c>
      <c r="N41" s="46">
        <f t="shared" si="10"/>
        <v>28549</v>
      </c>
      <c r="O41" s="47">
        <f t="shared" si="1"/>
        <v>4.7141677675033025</v>
      </c>
      <c r="P41" s="9"/>
    </row>
    <row r="42" spans="1:16" ht="15">
      <c r="A42" s="12"/>
      <c r="B42" s="25">
        <v>362</v>
      </c>
      <c r="C42" s="20" t="s">
        <v>46</v>
      </c>
      <c r="D42" s="46">
        <v>61596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61596</v>
      </c>
      <c r="O42" s="47">
        <f t="shared" si="1"/>
        <v>10.17107001321004</v>
      </c>
      <c r="P42" s="9"/>
    </row>
    <row r="43" spans="1:16" ht="15">
      <c r="A43" s="12"/>
      <c r="B43" s="25">
        <v>366</v>
      </c>
      <c r="C43" s="20" t="s">
        <v>47</v>
      </c>
      <c r="D43" s="46">
        <v>29683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29683</v>
      </c>
      <c r="O43" s="47">
        <f t="shared" si="1"/>
        <v>4.901420079260237</v>
      </c>
      <c r="P43" s="9"/>
    </row>
    <row r="44" spans="1:16" ht="15">
      <c r="A44" s="12"/>
      <c r="B44" s="25">
        <v>368</v>
      </c>
      <c r="C44" s="20" t="s">
        <v>65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28916</v>
      </c>
      <c r="L44" s="46">
        <v>0</v>
      </c>
      <c r="M44" s="46">
        <v>0</v>
      </c>
      <c r="N44" s="46">
        <f t="shared" si="10"/>
        <v>28916</v>
      </c>
      <c r="O44" s="47">
        <f t="shared" si="1"/>
        <v>4.774768824306473</v>
      </c>
      <c r="P44" s="9"/>
    </row>
    <row r="45" spans="1:16" ht="15">
      <c r="A45" s="12"/>
      <c r="B45" s="25">
        <v>369.9</v>
      </c>
      <c r="C45" s="20" t="s">
        <v>48</v>
      </c>
      <c r="D45" s="46">
        <v>212916</v>
      </c>
      <c r="E45" s="46">
        <v>12523</v>
      </c>
      <c r="F45" s="46">
        <v>0</v>
      </c>
      <c r="G45" s="46">
        <v>0</v>
      </c>
      <c r="H45" s="46">
        <v>0</v>
      </c>
      <c r="I45" s="46">
        <v>3300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228739</v>
      </c>
      <c r="O45" s="47">
        <f t="shared" si="1"/>
        <v>37.77064068692206</v>
      </c>
      <c r="P45" s="9"/>
    </row>
    <row r="46" spans="1:16" ht="15.75">
      <c r="A46" s="29" t="s">
        <v>35</v>
      </c>
      <c r="B46" s="30"/>
      <c r="C46" s="31"/>
      <c r="D46" s="32">
        <f aca="true" t="shared" si="11" ref="D46:M46">SUM(D47:D47)</f>
        <v>20000</v>
      </c>
      <c r="E46" s="32">
        <f t="shared" si="11"/>
        <v>0</v>
      </c>
      <c r="F46" s="32">
        <f t="shared" si="11"/>
        <v>0</v>
      </c>
      <c r="G46" s="32">
        <f t="shared" si="11"/>
        <v>1663227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1683227</v>
      </c>
      <c r="O46" s="45">
        <f t="shared" si="1"/>
        <v>277.9436922060766</v>
      </c>
      <c r="P46" s="9"/>
    </row>
    <row r="47" spans="1:16" ht="15.75" thickBot="1">
      <c r="A47" s="12"/>
      <c r="B47" s="25">
        <v>381</v>
      </c>
      <c r="C47" s="20" t="s">
        <v>49</v>
      </c>
      <c r="D47" s="46">
        <v>20000</v>
      </c>
      <c r="E47" s="46">
        <v>0</v>
      </c>
      <c r="F47" s="46">
        <v>0</v>
      </c>
      <c r="G47" s="46">
        <v>1663227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1683227</v>
      </c>
      <c r="O47" s="47">
        <f t="shared" si="1"/>
        <v>277.9436922060766</v>
      </c>
      <c r="P47" s="9"/>
    </row>
    <row r="48" spans="1:119" ht="16.5" thickBot="1">
      <c r="A48" s="14" t="s">
        <v>41</v>
      </c>
      <c r="B48" s="23"/>
      <c r="C48" s="22"/>
      <c r="D48" s="15">
        <f aca="true" t="shared" si="12" ref="D48:M48">SUM(D5,D13,D22,D29,D35,D38,D46)</f>
        <v>12129231</v>
      </c>
      <c r="E48" s="15">
        <f t="shared" si="12"/>
        <v>1019565</v>
      </c>
      <c r="F48" s="15">
        <f t="shared" si="12"/>
        <v>0</v>
      </c>
      <c r="G48" s="15">
        <f t="shared" si="12"/>
        <v>1764199</v>
      </c>
      <c r="H48" s="15">
        <f t="shared" si="12"/>
        <v>0</v>
      </c>
      <c r="I48" s="15">
        <f t="shared" si="12"/>
        <v>3166990</v>
      </c>
      <c r="J48" s="15">
        <f t="shared" si="12"/>
        <v>0</v>
      </c>
      <c r="K48" s="15">
        <f t="shared" si="12"/>
        <v>122394</v>
      </c>
      <c r="L48" s="15">
        <f t="shared" si="12"/>
        <v>0</v>
      </c>
      <c r="M48" s="15">
        <f t="shared" si="12"/>
        <v>0</v>
      </c>
      <c r="N48" s="15">
        <f>SUM(D48:M48)</f>
        <v>18202379</v>
      </c>
      <c r="O48" s="38">
        <f t="shared" si="1"/>
        <v>3005.676849405548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96</v>
      </c>
      <c r="M50" s="48"/>
      <c r="N50" s="48"/>
      <c r="O50" s="43">
        <v>6056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8781660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8781660</v>
      </c>
      <c r="O5" s="33">
        <f aca="true" t="shared" si="1" ref="O5:O48">(N5/O$50)</f>
        <v>1446.7314662273477</v>
      </c>
      <c r="P5" s="6"/>
    </row>
    <row r="6" spans="1:16" ht="15">
      <c r="A6" s="12"/>
      <c r="B6" s="25">
        <v>311</v>
      </c>
      <c r="C6" s="20" t="s">
        <v>1</v>
      </c>
      <c r="D6" s="46">
        <v>6914773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6914773</v>
      </c>
      <c r="O6" s="47">
        <f t="shared" si="1"/>
        <v>1139.1718286655685</v>
      </c>
      <c r="P6" s="9"/>
    </row>
    <row r="7" spans="1:16" ht="15">
      <c r="A7" s="12"/>
      <c r="B7" s="25">
        <v>312.1</v>
      </c>
      <c r="C7" s="20" t="s">
        <v>9</v>
      </c>
      <c r="D7" s="46">
        <v>106601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106601</v>
      </c>
      <c r="O7" s="47">
        <f t="shared" si="1"/>
        <v>17.561943986820427</v>
      </c>
      <c r="P7" s="9"/>
    </row>
    <row r="8" spans="1:16" ht="15">
      <c r="A8" s="12"/>
      <c r="B8" s="25">
        <v>312.6</v>
      </c>
      <c r="C8" s="20" t="s">
        <v>10</v>
      </c>
      <c r="D8" s="46">
        <v>375838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375838</v>
      </c>
      <c r="O8" s="47">
        <f t="shared" si="1"/>
        <v>61.917298187808896</v>
      </c>
      <c r="P8" s="9"/>
    </row>
    <row r="9" spans="1:16" ht="15">
      <c r="A9" s="12"/>
      <c r="B9" s="25">
        <v>314.1</v>
      </c>
      <c r="C9" s="20" t="s">
        <v>11</v>
      </c>
      <c r="D9" s="46">
        <v>836312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836312</v>
      </c>
      <c r="O9" s="47">
        <f t="shared" si="1"/>
        <v>137.77792421746292</v>
      </c>
      <c r="P9" s="9"/>
    </row>
    <row r="10" spans="1:16" ht="15">
      <c r="A10" s="12"/>
      <c r="B10" s="25">
        <v>314.3</v>
      </c>
      <c r="C10" s="20" t="s">
        <v>12</v>
      </c>
      <c r="D10" s="46">
        <v>118413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118413</v>
      </c>
      <c r="O10" s="47">
        <f t="shared" si="1"/>
        <v>19.507907742998352</v>
      </c>
      <c r="P10" s="9"/>
    </row>
    <row r="11" spans="1:16" ht="15">
      <c r="A11" s="12"/>
      <c r="B11" s="25">
        <v>314.4</v>
      </c>
      <c r="C11" s="20" t="s">
        <v>13</v>
      </c>
      <c r="D11" s="46">
        <v>15603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15603</v>
      </c>
      <c r="O11" s="47">
        <f t="shared" si="1"/>
        <v>2.570510708401977</v>
      </c>
      <c r="P11" s="9"/>
    </row>
    <row r="12" spans="1:16" ht="15">
      <c r="A12" s="12"/>
      <c r="B12" s="25">
        <v>315</v>
      </c>
      <c r="C12" s="20" t="s">
        <v>76</v>
      </c>
      <c r="D12" s="46">
        <v>351086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351086</v>
      </c>
      <c r="O12" s="47">
        <f t="shared" si="1"/>
        <v>57.83953871499176</v>
      </c>
      <c r="P12" s="9"/>
    </row>
    <row r="13" spans="1:16" ht="15">
      <c r="A13" s="12"/>
      <c r="B13" s="25">
        <v>316</v>
      </c>
      <c r="C13" s="20" t="s">
        <v>77</v>
      </c>
      <c r="D13" s="46">
        <v>63034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63034</v>
      </c>
      <c r="O13" s="47">
        <f t="shared" si="1"/>
        <v>10.384514003294893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SUM(D15:D21)</f>
        <v>1394634</v>
      </c>
      <c r="E14" s="32">
        <f t="shared" si="3"/>
        <v>979710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9">SUM(D14:M14)</f>
        <v>2374344</v>
      </c>
      <c r="O14" s="45">
        <f t="shared" si="1"/>
        <v>391.16046128500824</v>
      </c>
      <c r="P14" s="10"/>
    </row>
    <row r="15" spans="1:16" ht="15">
      <c r="A15" s="12"/>
      <c r="B15" s="25">
        <v>322</v>
      </c>
      <c r="C15" s="20" t="s">
        <v>72</v>
      </c>
      <c r="D15" s="46">
        <v>671572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671572</v>
      </c>
      <c r="O15" s="47">
        <f t="shared" si="1"/>
        <v>110.63789126853378</v>
      </c>
      <c r="P15" s="9"/>
    </row>
    <row r="16" spans="1:16" ht="15">
      <c r="A16" s="12"/>
      <c r="B16" s="25">
        <v>323.1</v>
      </c>
      <c r="C16" s="20" t="s">
        <v>17</v>
      </c>
      <c r="D16" s="46">
        <v>614670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614670</v>
      </c>
      <c r="O16" s="47">
        <f t="shared" si="1"/>
        <v>101.26359143327842</v>
      </c>
      <c r="P16" s="9"/>
    </row>
    <row r="17" spans="1:16" ht="15">
      <c r="A17" s="12"/>
      <c r="B17" s="25">
        <v>323.4</v>
      </c>
      <c r="C17" s="20" t="s">
        <v>18</v>
      </c>
      <c r="D17" s="46">
        <v>15472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15472</v>
      </c>
      <c r="O17" s="47">
        <f t="shared" si="1"/>
        <v>2.5489291598023063</v>
      </c>
      <c r="P17" s="9"/>
    </row>
    <row r="18" spans="1:16" ht="15">
      <c r="A18" s="12"/>
      <c r="B18" s="25">
        <v>323.7</v>
      </c>
      <c r="C18" s="20" t="s">
        <v>19</v>
      </c>
      <c r="D18" s="46">
        <v>76598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76598</v>
      </c>
      <c r="O18" s="47">
        <f t="shared" si="1"/>
        <v>12.619110378912685</v>
      </c>
      <c r="P18" s="9"/>
    </row>
    <row r="19" spans="1:16" ht="15">
      <c r="A19" s="12"/>
      <c r="B19" s="25">
        <v>323.9</v>
      </c>
      <c r="C19" s="20" t="s">
        <v>20</v>
      </c>
      <c r="D19" s="46">
        <v>730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730</v>
      </c>
      <c r="O19" s="47">
        <f t="shared" si="1"/>
        <v>0.12026359143327842</v>
      </c>
      <c r="P19" s="9"/>
    </row>
    <row r="20" spans="1:16" ht="15">
      <c r="A20" s="12"/>
      <c r="B20" s="25">
        <v>325.2</v>
      </c>
      <c r="C20" s="20" t="s">
        <v>73</v>
      </c>
      <c r="D20" s="46">
        <v>0</v>
      </c>
      <c r="E20" s="46">
        <v>979710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979710</v>
      </c>
      <c r="O20" s="47">
        <f t="shared" si="1"/>
        <v>161.4019769357496</v>
      </c>
      <c r="P20" s="9"/>
    </row>
    <row r="21" spans="1:16" ht="15">
      <c r="A21" s="12"/>
      <c r="B21" s="25">
        <v>329</v>
      </c>
      <c r="C21" s="20" t="s">
        <v>21</v>
      </c>
      <c r="D21" s="46">
        <v>15592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15592</v>
      </c>
      <c r="O21" s="47">
        <f t="shared" si="1"/>
        <v>2.5686985172981878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SUM(D23:D28)</f>
        <v>275310</v>
      </c>
      <c r="E22" s="32">
        <f t="shared" si="5"/>
        <v>0</v>
      </c>
      <c r="F22" s="32">
        <f t="shared" si="5"/>
        <v>0</v>
      </c>
      <c r="G22" s="32">
        <f t="shared" si="5"/>
        <v>185997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153054</v>
      </c>
      <c r="L22" s="32">
        <f t="shared" si="5"/>
        <v>0</v>
      </c>
      <c r="M22" s="32">
        <f t="shared" si="5"/>
        <v>0</v>
      </c>
      <c r="N22" s="44">
        <f t="shared" si="4"/>
        <v>614361</v>
      </c>
      <c r="O22" s="45">
        <f t="shared" si="1"/>
        <v>101.21268533772653</v>
      </c>
      <c r="P22" s="10"/>
    </row>
    <row r="23" spans="1:16" ht="15">
      <c r="A23" s="12"/>
      <c r="B23" s="25">
        <v>334.49</v>
      </c>
      <c r="C23" s="20" t="s">
        <v>23</v>
      </c>
      <c r="D23" s="46">
        <v>12872</v>
      </c>
      <c r="E23" s="46">
        <v>0</v>
      </c>
      <c r="F23" s="46">
        <v>0</v>
      </c>
      <c r="G23" s="46">
        <v>185997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198869</v>
      </c>
      <c r="O23" s="47">
        <f t="shared" si="1"/>
        <v>32.76260296540362</v>
      </c>
      <c r="P23" s="9"/>
    </row>
    <row r="24" spans="1:16" ht="15">
      <c r="A24" s="12"/>
      <c r="B24" s="25">
        <v>334.7</v>
      </c>
      <c r="C24" s="20" t="s">
        <v>24</v>
      </c>
      <c r="D24" s="46">
        <v>68515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68515</v>
      </c>
      <c r="O24" s="47">
        <f t="shared" si="1"/>
        <v>11.287479406919275</v>
      </c>
      <c r="P24" s="9"/>
    </row>
    <row r="25" spans="1:16" ht="15">
      <c r="A25" s="12"/>
      <c r="B25" s="25">
        <v>335.12</v>
      </c>
      <c r="C25" s="20" t="s">
        <v>78</v>
      </c>
      <c r="D25" s="46">
        <v>133928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133928</v>
      </c>
      <c r="O25" s="47">
        <f t="shared" si="1"/>
        <v>22.063920922570016</v>
      </c>
      <c r="P25" s="9"/>
    </row>
    <row r="26" spans="1:16" ht="15">
      <c r="A26" s="12"/>
      <c r="B26" s="25">
        <v>335.15</v>
      </c>
      <c r="C26" s="20" t="s">
        <v>79</v>
      </c>
      <c r="D26" s="46">
        <v>11670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11670</v>
      </c>
      <c r="O26" s="47">
        <f t="shared" si="1"/>
        <v>1.9225700164744646</v>
      </c>
      <c r="P26" s="9"/>
    </row>
    <row r="27" spans="1:16" ht="15">
      <c r="A27" s="12"/>
      <c r="B27" s="25">
        <v>335.21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153054</v>
      </c>
      <c r="L27" s="46">
        <v>0</v>
      </c>
      <c r="M27" s="46">
        <v>0</v>
      </c>
      <c r="N27" s="46">
        <f t="shared" si="4"/>
        <v>153054</v>
      </c>
      <c r="O27" s="47">
        <f t="shared" si="1"/>
        <v>25.214827018121913</v>
      </c>
      <c r="P27" s="9"/>
    </row>
    <row r="28" spans="1:16" ht="15">
      <c r="A28" s="12"/>
      <c r="B28" s="25">
        <v>337.9</v>
      </c>
      <c r="C28" s="20" t="s">
        <v>28</v>
      </c>
      <c r="D28" s="46">
        <v>48325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48325</v>
      </c>
      <c r="O28" s="47">
        <f t="shared" si="1"/>
        <v>7.961285008237232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SUM(D30:D34)</f>
        <v>12534</v>
      </c>
      <c r="E29" s="32">
        <f t="shared" si="6"/>
        <v>36814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2495515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2544863</v>
      </c>
      <c r="O29" s="45">
        <f t="shared" si="1"/>
        <v>419.2525535420099</v>
      </c>
      <c r="P29" s="10"/>
    </row>
    <row r="30" spans="1:16" ht="15">
      <c r="A30" s="12"/>
      <c r="B30" s="25">
        <v>342.5</v>
      </c>
      <c r="C30" s="20" t="s">
        <v>36</v>
      </c>
      <c r="D30" s="46">
        <v>0</v>
      </c>
      <c r="E30" s="46">
        <v>36814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36814</v>
      </c>
      <c r="O30" s="47">
        <f t="shared" si="1"/>
        <v>6.064909390444811</v>
      </c>
      <c r="P30" s="9"/>
    </row>
    <row r="31" spans="1:16" ht="15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966499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966499</v>
      </c>
      <c r="O31" s="47">
        <f t="shared" si="1"/>
        <v>159.22553542009885</v>
      </c>
      <c r="P31" s="9"/>
    </row>
    <row r="32" spans="1:16" ht="15">
      <c r="A32" s="12"/>
      <c r="B32" s="25">
        <v>344.5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1529016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1529016</v>
      </c>
      <c r="O32" s="47">
        <f t="shared" si="1"/>
        <v>251.8971993410214</v>
      </c>
      <c r="P32" s="9"/>
    </row>
    <row r="33" spans="1:16" ht="15">
      <c r="A33" s="12"/>
      <c r="B33" s="25">
        <v>345.9</v>
      </c>
      <c r="C33" s="20" t="s">
        <v>92</v>
      </c>
      <c r="D33" s="46">
        <v>3755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3755</v>
      </c>
      <c r="O33" s="47">
        <f t="shared" si="1"/>
        <v>0.6186161449752883</v>
      </c>
      <c r="P33" s="9"/>
    </row>
    <row r="34" spans="1:16" ht="15">
      <c r="A34" s="12"/>
      <c r="B34" s="25">
        <v>347.2</v>
      </c>
      <c r="C34" s="20" t="s">
        <v>40</v>
      </c>
      <c r="D34" s="46">
        <v>8779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8779</v>
      </c>
      <c r="O34" s="47">
        <f t="shared" si="1"/>
        <v>1.4462932454695223</v>
      </c>
      <c r="P34" s="9"/>
    </row>
    <row r="35" spans="1:16" ht="15.75">
      <c r="A35" s="29" t="s">
        <v>34</v>
      </c>
      <c r="B35" s="30"/>
      <c r="C35" s="31"/>
      <c r="D35" s="32">
        <f aca="true" t="shared" si="7" ref="D35:M35">SUM(D36:D37)</f>
        <v>444386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87251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531637</v>
      </c>
      <c r="O35" s="45">
        <f t="shared" si="1"/>
        <v>87.5843492586491</v>
      </c>
      <c r="P35" s="10"/>
    </row>
    <row r="36" spans="1:16" ht="15">
      <c r="A36" s="13"/>
      <c r="B36" s="39">
        <v>354</v>
      </c>
      <c r="C36" s="21" t="s">
        <v>43</v>
      </c>
      <c r="D36" s="46">
        <v>33448</v>
      </c>
      <c r="E36" s="46">
        <v>0</v>
      </c>
      <c r="F36" s="46">
        <v>0</v>
      </c>
      <c r="G36" s="46">
        <v>0</v>
      </c>
      <c r="H36" s="46">
        <v>0</v>
      </c>
      <c r="I36" s="46">
        <v>87251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120699</v>
      </c>
      <c r="O36" s="47">
        <f t="shared" si="1"/>
        <v>19.884514003294893</v>
      </c>
      <c r="P36" s="9"/>
    </row>
    <row r="37" spans="1:16" ht="15">
      <c r="A37" s="13"/>
      <c r="B37" s="39">
        <v>359</v>
      </c>
      <c r="C37" s="21" t="s">
        <v>44</v>
      </c>
      <c r="D37" s="46">
        <v>410938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410938</v>
      </c>
      <c r="O37" s="47">
        <f t="shared" si="1"/>
        <v>67.6998352553542</v>
      </c>
      <c r="P37" s="9"/>
    </row>
    <row r="38" spans="1:16" ht="15.75">
      <c r="A38" s="29" t="s">
        <v>2</v>
      </c>
      <c r="B38" s="30"/>
      <c r="C38" s="31"/>
      <c r="D38" s="32">
        <f aca="true" t="shared" si="8" ref="D38:M38">SUM(D39:D45)</f>
        <v>280561</v>
      </c>
      <c r="E38" s="32">
        <f t="shared" si="8"/>
        <v>4787</v>
      </c>
      <c r="F38" s="32">
        <f t="shared" si="8"/>
        <v>0</v>
      </c>
      <c r="G38" s="32">
        <f t="shared" si="8"/>
        <v>31985</v>
      </c>
      <c r="H38" s="32">
        <f t="shared" si="8"/>
        <v>0</v>
      </c>
      <c r="I38" s="32">
        <f t="shared" si="8"/>
        <v>2043</v>
      </c>
      <c r="J38" s="32">
        <f t="shared" si="8"/>
        <v>0</v>
      </c>
      <c r="K38" s="32">
        <f t="shared" si="8"/>
        <v>86589</v>
      </c>
      <c r="L38" s="32">
        <f t="shared" si="8"/>
        <v>0</v>
      </c>
      <c r="M38" s="32">
        <f t="shared" si="8"/>
        <v>0</v>
      </c>
      <c r="N38" s="32">
        <f t="shared" si="4"/>
        <v>405965</v>
      </c>
      <c r="O38" s="45">
        <f t="shared" si="1"/>
        <v>66.88056013179572</v>
      </c>
      <c r="P38" s="10"/>
    </row>
    <row r="39" spans="1:16" ht="15">
      <c r="A39" s="12"/>
      <c r="B39" s="25">
        <v>361.1</v>
      </c>
      <c r="C39" s="20" t="s">
        <v>45</v>
      </c>
      <c r="D39" s="46">
        <v>23989</v>
      </c>
      <c r="E39" s="46">
        <v>108</v>
      </c>
      <c r="F39" s="46">
        <v>0</v>
      </c>
      <c r="G39" s="46">
        <v>1265</v>
      </c>
      <c r="H39" s="46">
        <v>0</v>
      </c>
      <c r="I39" s="46">
        <v>2043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27405</v>
      </c>
      <c r="O39" s="47">
        <f t="shared" si="1"/>
        <v>4.5148270181219115</v>
      </c>
      <c r="P39" s="9"/>
    </row>
    <row r="40" spans="1:16" ht="15">
      <c r="A40" s="12"/>
      <c r="B40" s="25">
        <v>361.3</v>
      </c>
      <c r="C40" s="20" t="s">
        <v>64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30342</v>
      </c>
      <c r="L40" s="46">
        <v>0</v>
      </c>
      <c r="M40" s="46">
        <v>0</v>
      </c>
      <c r="N40" s="46">
        <f aca="true" t="shared" si="9" ref="N40:N45">SUM(D40:M40)</f>
        <v>30342</v>
      </c>
      <c r="O40" s="47">
        <f t="shared" si="1"/>
        <v>4.998682042833608</v>
      </c>
      <c r="P40" s="9"/>
    </row>
    <row r="41" spans="1:16" ht="15">
      <c r="A41" s="12"/>
      <c r="B41" s="25">
        <v>361.4</v>
      </c>
      <c r="C41" s="20" t="s">
        <v>81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28295</v>
      </c>
      <c r="L41" s="46">
        <v>0</v>
      </c>
      <c r="M41" s="46">
        <v>0</v>
      </c>
      <c r="N41" s="46">
        <f t="shared" si="9"/>
        <v>28295</v>
      </c>
      <c r="O41" s="47">
        <f t="shared" si="1"/>
        <v>4.661449752883032</v>
      </c>
      <c r="P41" s="9"/>
    </row>
    <row r="42" spans="1:16" ht="15">
      <c r="A42" s="12"/>
      <c r="B42" s="25">
        <v>362</v>
      </c>
      <c r="C42" s="20" t="s">
        <v>46</v>
      </c>
      <c r="D42" s="46">
        <v>56212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56212</v>
      </c>
      <c r="O42" s="47">
        <f t="shared" si="1"/>
        <v>9.260626029654036</v>
      </c>
      <c r="P42" s="9"/>
    </row>
    <row r="43" spans="1:16" ht="15">
      <c r="A43" s="12"/>
      <c r="B43" s="25">
        <v>366</v>
      </c>
      <c r="C43" s="20" t="s">
        <v>47</v>
      </c>
      <c r="D43" s="46">
        <v>28380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28380</v>
      </c>
      <c r="O43" s="47">
        <f t="shared" si="1"/>
        <v>4.675453047775948</v>
      </c>
      <c r="P43" s="9"/>
    </row>
    <row r="44" spans="1:16" ht="15">
      <c r="A44" s="12"/>
      <c r="B44" s="25">
        <v>368</v>
      </c>
      <c r="C44" s="20" t="s">
        <v>65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27952</v>
      </c>
      <c r="L44" s="46">
        <v>0</v>
      </c>
      <c r="M44" s="46">
        <v>0</v>
      </c>
      <c r="N44" s="46">
        <f t="shared" si="9"/>
        <v>27952</v>
      </c>
      <c r="O44" s="47">
        <f t="shared" si="1"/>
        <v>4.60494233937397</v>
      </c>
      <c r="P44" s="9"/>
    </row>
    <row r="45" spans="1:16" ht="15">
      <c r="A45" s="12"/>
      <c r="B45" s="25">
        <v>369.9</v>
      </c>
      <c r="C45" s="20" t="s">
        <v>48</v>
      </c>
      <c r="D45" s="46">
        <v>171980</v>
      </c>
      <c r="E45" s="46">
        <v>4679</v>
      </c>
      <c r="F45" s="46">
        <v>0</v>
      </c>
      <c r="G45" s="46">
        <v>30720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207379</v>
      </c>
      <c r="O45" s="47">
        <f t="shared" si="1"/>
        <v>34.16457990115321</v>
      </c>
      <c r="P45" s="9"/>
    </row>
    <row r="46" spans="1:16" ht="15.75">
      <c r="A46" s="29" t="s">
        <v>35</v>
      </c>
      <c r="B46" s="30"/>
      <c r="C46" s="31"/>
      <c r="D46" s="32">
        <f aca="true" t="shared" si="10" ref="D46:M46">SUM(D47:D47)</f>
        <v>20000</v>
      </c>
      <c r="E46" s="32">
        <f t="shared" si="10"/>
        <v>11730</v>
      </c>
      <c r="F46" s="32">
        <f t="shared" si="10"/>
        <v>0</v>
      </c>
      <c r="G46" s="32">
        <f t="shared" si="10"/>
        <v>1900000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1931730</v>
      </c>
      <c r="O46" s="45">
        <f t="shared" si="1"/>
        <v>318.24217462932455</v>
      </c>
      <c r="P46" s="9"/>
    </row>
    <row r="47" spans="1:16" ht="15.75" thickBot="1">
      <c r="A47" s="12"/>
      <c r="B47" s="25">
        <v>381</v>
      </c>
      <c r="C47" s="20" t="s">
        <v>49</v>
      </c>
      <c r="D47" s="46">
        <v>20000</v>
      </c>
      <c r="E47" s="46">
        <v>11730</v>
      </c>
      <c r="F47" s="46">
        <v>0</v>
      </c>
      <c r="G47" s="46">
        <v>1900000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1931730</v>
      </c>
      <c r="O47" s="47">
        <f t="shared" si="1"/>
        <v>318.24217462932455</v>
      </c>
      <c r="P47" s="9"/>
    </row>
    <row r="48" spans="1:119" ht="16.5" thickBot="1">
      <c r="A48" s="14" t="s">
        <v>41</v>
      </c>
      <c r="B48" s="23"/>
      <c r="C48" s="22"/>
      <c r="D48" s="15">
        <f aca="true" t="shared" si="11" ref="D48:M48">SUM(D5,D14,D22,D29,D35,D38,D46)</f>
        <v>11209085</v>
      </c>
      <c r="E48" s="15">
        <f t="shared" si="11"/>
        <v>1033041</v>
      </c>
      <c r="F48" s="15">
        <f t="shared" si="11"/>
        <v>0</v>
      </c>
      <c r="G48" s="15">
        <f t="shared" si="11"/>
        <v>2117982</v>
      </c>
      <c r="H48" s="15">
        <f t="shared" si="11"/>
        <v>0</v>
      </c>
      <c r="I48" s="15">
        <f t="shared" si="11"/>
        <v>2584809</v>
      </c>
      <c r="J48" s="15">
        <f t="shared" si="11"/>
        <v>0</v>
      </c>
      <c r="K48" s="15">
        <f t="shared" si="11"/>
        <v>239643</v>
      </c>
      <c r="L48" s="15">
        <f t="shared" si="11"/>
        <v>0</v>
      </c>
      <c r="M48" s="15">
        <f t="shared" si="11"/>
        <v>0</v>
      </c>
      <c r="N48" s="15">
        <f>SUM(D48:M48)</f>
        <v>17184560</v>
      </c>
      <c r="O48" s="38">
        <f t="shared" si="1"/>
        <v>2831.0642504118614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93</v>
      </c>
      <c r="M50" s="48"/>
      <c r="N50" s="48"/>
      <c r="O50" s="43">
        <v>6070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8566309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8566309</v>
      </c>
      <c r="O5" s="33">
        <f aca="true" t="shared" si="1" ref="O5:O49">(N5/O$51)</f>
        <v>1396.3013854930725</v>
      </c>
      <c r="P5" s="6"/>
    </row>
    <row r="6" spans="1:16" ht="15">
      <c r="A6" s="12"/>
      <c r="B6" s="25">
        <v>311</v>
      </c>
      <c r="C6" s="20" t="s">
        <v>1</v>
      </c>
      <c r="D6" s="46">
        <v>6722881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6722881</v>
      </c>
      <c r="O6" s="47">
        <f t="shared" si="1"/>
        <v>1095.8241238793805</v>
      </c>
      <c r="P6" s="9"/>
    </row>
    <row r="7" spans="1:16" ht="15">
      <c r="A7" s="12"/>
      <c r="B7" s="25">
        <v>312.1</v>
      </c>
      <c r="C7" s="20" t="s">
        <v>9</v>
      </c>
      <c r="D7" s="46">
        <v>103966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103966</v>
      </c>
      <c r="O7" s="47">
        <f t="shared" si="1"/>
        <v>16.94637326813366</v>
      </c>
      <c r="P7" s="9"/>
    </row>
    <row r="8" spans="1:16" ht="15">
      <c r="A8" s="12"/>
      <c r="B8" s="25">
        <v>312.6</v>
      </c>
      <c r="C8" s="20" t="s">
        <v>10</v>
      </c>
      <c r="D8" s="46">
        <v>355270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355270</v>
      </c>
      <c r="O8" s="47">
        <f t="shared" si="1"/>
        <v>57.90872045639772</v>
      </c>
      <c r="P8" s="9"/>
    </row>
    <row r="9" spans="1:16" ht="15">
      <c r="A9" s="12"/>
      <c r="B9" s="25">
        <v>314.1</v>
      </c>
      <c r="C9" s="20" t="s">
        <v>11</v>
      </c>
      <c r="D9" s="46">
        <v>770067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770067</v>
      </c>
      <c r="O9" s="47">
        <f t="shared" si="1"/>
        <v>125.52029339853301</v>
      </c>
      <c r="P9" s="9"/>
    </row>
    <row r="10" spans="1:16" ht="15">
      <c r="A10" s="12"/>
      <c r="B10" s="25">
        <v>314.3</v>
      </c>
      <c r="C10" s="20" t="s">
        <v>12</v>
      </c>
      <c r="D10" s="46">
        <v>146747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146747</v>
      </c>
      <c r="O10" s="47">
        <f t="shared" si="1"/>
        <v>23.91964140179299</v>
      </c>
      <c r="P10" s="9"/>
    </row>
    <row r="11" spans="1:16" ht="15">
      <c r="A11" s="12"/>
      <c r="B11" s="25">
        <v>314.4</v>
      </c>
      <c r="C11" s="20" t="s">
        <v>13</v>
      </c>
      <c r="D11" s="46">
        <v>14921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14921</v>
      </c>
      <c r="O11" s="47">
        <f t="shared" si="1"/>
        <v>2.432110839445803</v>
      </c>
      <c r="P11" s="9"/>
    </row>
    <row r="12" spans="1:16" ht="15">
      <c r="A12" s="12"/>
      <c r="B12" s="25">
        <v>315</v>
      </c>
      <c r="C12" s="20" t="s">
        <v>76</v>
      </c>
      <c r="D12" s="46">
        <v>384635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384635</v>
      </c>
      <c r="O12" s="47">
        <f t="shared" si="1"/>
        <v>62.69519152404238</v>
      </c>
      <c r="P12" s="9"/>
    </row>
    <row r="13" spans="1:16" ht="15">
      <c r="A13" s="12"/>
      <c r="B13" s="25">
        <v>316</v>
      </c>
      <c r="C13" s="20" t="s">
        <v>77</v>
      </c>
      <c r="D13" s="46">
        <v>67822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67822</v>
      </c>
      <c r="O13" s="47">
        <f t="shared" si="1"/>
        <v>11.054930725346374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SUM(D15:D21)</f>
        <v>1395181</v>
      </c>
      <c r="E14" s="32">
        <f t="shared" si="3"/>
        <v>1043417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9">SUM(D14:M14)</f>
        <v>2438598</v>
      </c>
      <c r="O14" s="45">
        <f t="shared" si="1"/>
        <v>397.48948655256726</v>
      </c>
      <c r="P14" s="10"/>
    </row>
    <row r="15" spans="1:16" ht="15">
      <c r="A15" s="12"/>
      <c r="B15" s="25">
        <v>322</v>
      </c>
      <c r="C15" s="20" t="s">
        <v>72</v>
      </c>
      <c r="D15" s="46">
        <v>648150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648150</v>
      </c>
      <c r="O15" s="47">
        <f t="shared" si="1"/>
        <v>105.6479217603912</v>
      </c>
      <c r="P15" s="9"/>
    </row>
    <row r="16" spans="1:16" ht="15">
      <c r="A16" s="12"/>
      <c r="B16" s="25">
        <v>323.1</v>
      </c>
      <c r="C16" s="20" t="s">
        <v>17</v>
      </c>
      <c r="D16" s="46">
        <v>573324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573324</v>
      </c>
      <c r="O16" s="47">
        <f t="shared" si="1"/>
        <v>93.45134474327628</v>
      </c>
      <c r="P16" s="9"/>
    </row>
    <row r="17" spans="1:16" ht="15">
      <c r="A17" s="12"/>
      <c r="B17" s="25">
        <v>323.4</v>
      </c>
      <c r="C17" s="20" t="s">
        <v>18</v>
      </c>
      <c r="D17" s="46">
        <v>17350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17350</v>
      </c>
      <c r="O17" s="47">
        <f t="shared" si="1"/>
        <v>2.8280358598207007</v>
      </c>
      <c r="P17" s="9"/>
    </row>
    <row r="18" spans="1:16" ht="15">
      <c r="A18" s="12"/>
      <c r="B18" s="25">
        <v>323.7</v>
      </c>
      <c r="C18" s="20" t="s">
        <v>19</v>
      </c>
      <c r="D18" s="46">
        <v>107875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107875</v>
      </c>
      <c r="O18" s="47">
        <f t="shared" si="1"/>
        <v>17.58353708231459</v>
      </c>
      <c r="P18" s="9"/>
    </row>
    <row r="19" spans="1:16" ht="15">
      <c r="A19" s="12"/>
      <c r="B19" s="25">
        <v>323.9</v>
      </c>
      <c r="C19" s="20" t="s">
        <v>20</v>
      </c>
      <c r="D19" s="46">
        <v>790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790</v>
      </c>
      <c r="O19" s="47">
        <f t="shared" si="1"/>
        <v>0.12876935615321924</v>
      </c>
      <c r="P19" s="9"/>
    </row>
    <row r="20" spans="1:16" ht="15">
      <c r="A20" s="12"/>
      <c r="B20" s="25">
        <v>325.2</v>
      </c>
      <c r="C20" s="20" t="s">
        <v>73</v>
      </c>
      <c r="D20" s="46">
        <v>0</v>
      </c>
      <c r="E20" s="46">
        <v>1043417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1043417</v>
      </c>
      <c r="O20" s="47">
        <f t="shared" si="1"/>
        <v>170.0761206193969</v>
      </c>
      <c r="P20" s="9"/>
    </row>
    <row r="21" spans="1:16" ht="15">
      <c r="A21" s="12"/>
      <c r="B21" s="25">
        <v>329</v>
      </c>
      <c r="C21" s="20" t="s">
        <v>21</v>
      </c>
      <c r="D21" s="46">
        <v>47692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47692</v>
      </c>
      <c r="O21" s="47">
        <f t="shared" si="1"/>
        <v>7.773757131214344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SUM(D23:D28)</f>
        <v>458507</v>
      </c>
      <c r="E22" s="32">
        <f t="shared" si="5"/>
        <v>0</v>
      </c>
      <c r="F22" s="32">
        <f t="shared" si="5"/>
        <v>0</v>
      </c>
      <c r="G22" s="32">
        <f t="shared" si="5"/>
        <v>121471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154845</v>
      </c>
      <c r="L22" s="32">
        <f t="shared" si="5"/>
        <v>0</v>
      </c>
      <c r="M22" s="32">
        <f t="shared" si="5"/>
        <v>0</v>
      </c>
      <c r="N22" s="44">
        <f t="shared" si="4"/>
        <v>734823</v>
      </c>
      <c r="O22" s="45">
        <f t="shared" si="1"/>
        <v>119.77555012224938</v>
      </c>
      <c r="P22" s="10"/>
    </row>
    <row r="23" spans="1:16" ht="15">
      <c r="A23" s="12"/>
      <c r="B23" s="25">
        <v>334.49</v>
      </c>
      <c r="C23" s="20" t="s">
        <v>23</v>
      </c>
      <c r="D23" s="46">
        <v>12632</v>
      </c>
      <c r="E23" s="46">
        <v>0</v>
      </c>
      <c r="F23" s="46">
        <v>0</v>
      </c>
      <c r="G23" s="46">
        <v>121471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134103</v>
      </c>
      <c r="O23" s="47">
        <f t="shared" si="1"/>
        <v>21.858679706601468</v>
      </c>
      <c r="P23" s="9"/>
    </row>
    <row r="24" spans="1:16" ht="15">
      <c r="A24" s="12"/>
      <c r="B24" s="25">
        <v>334.7</v>
      </c>
      <c r="C24" s="20" t="s">
        <v>24</v>
      </c>
      <c r="D24" s="46">
        <v>56518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56518</v>
      </c>
      <c r="O24" s="47">
        <f t="shared" si="1"/>
        <v>9.21238793806031</v>
      </c>
      <c r="P24" s="9"/>
    </row>
    <row r="25" spans="1:16" ht="15">
      <c r="A25" s="12"/>
      <c r="B25" s="25">
        <v>335.12</v>
      </c>
      <c r="C25" s="20" t="s">
        <v>78</v>
      </c>
      <c r="D25" s="46">
        <v>122614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122614</v>
      </c>
      <c r="O25" s="47">
        <f t="shared" si="1"/>
        <v>19.985982070089648</v>
      </c>
      <c r="P25" s="9"/>
    </row>
    <row r="26" spans="1:16" ht="15">
      <c r="A26" s="12"/>
      <c r="B26" s="25">
        <v>335.15</v>
      </c>
      <c r="C26" s="20" t="s">
        <v>79</v>
      </c>
      <c r="D26" s="46">
        <v>7097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7097</v>
      </c>
      <c r="O26" s="47">
        <f t="shared" si="1"/>
        <v>1.1568052159739202</v>
      </c>
      <c r="P26" s="9"/>
    </row>
    <row r="27" spans="1:16" ht="15">
      <c r="A27" s="12"/>
      <c r="B27" s="25">
        <v>335.21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154845</v>
      </c>
      <c r="L27" s="46">
        <v>0</v>
      </c>
      <c r="M27" s="46">
        <v>0</v>
      </c>
      <c r="N27" s="46">
        <f t="shared" si="4"/>
        <v>154845</v>
      </c>
      <c r="O27" s="47">
        <f t="shared" si="1"/>
        <v>25.239608801955992</v>
      </c>
      <c r="P27" s="9"/>
    </row>
    <row r="28" spans="1:16" ht="15">
      <c r="A28" s="12"/>
      <c r="B28" s="25">
        <v>337.9</v>
      </c>
      <c r="C28" s="20" t="s">
        <v>28</v>
      </c>
      <c r="D28" s="46">
        <v>259646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259646</v>
      </c>
      <c r="O28" s="47">
        <f t="shared" si="1"/>
        <v>42.32208638956805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SUM(D30:D34)</f>
        <v>9891</v>
      </c>
      <c r="E29" s="32">
        <f t="shared" si="6"/>
        <v>32075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2554853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2596819</v>
      </c>
      <c r="O29" s="45">
        <f t="shared" si="1"/>
        <v>423.27938060309697</v>
      </c>
      <c r="P29" s="10"/>
    </row>
    <row r="30" spans="1:16" ht="15">
      <c r="A30" s="12"/>
      <c r="B30" s="25">
        <v>342.5</v>
      </c>
      <c r="C30" s="20" t="s">
        <v>36</v>
      </c>
      <c r="D30" s="46">
        <v>0</v>
      </c>
      <c r="E30" s="46">
        <v>32075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32075</v>
      </c>
      <c r="O30" s="47">
        <f t="shared" si="1"/>
        <v>5.228198859005705</v>
      </c>
      <c r="P30" s="9"/>
    </row>
    <row r="31" spans="1:16" ht="15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1125352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1125352</v>
      </c>
      <c r="O31" s="47">
        <f t="shared" si="1"/>
        <v>183.43145884270578</v>
      </c>
      <c r="P31" s="9"/>
    </row>
    <row r="32" spans="1:16" ht="15">
      <c r="A32" s="12"/>
      <c r="B32" s="25">
        <v>343.9</v>
      </c>
      <c r="C32" s="20" t="s">
        <v>38</v>
      </c>
      <c r="D32" s="46">
        <v>1535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1535</v>
      </c>
      <c r="O32" s="47">
        <f t="shared" si="1"/>
        <v>0.2502037489812551</v>
      </c>
      <c r="P32" s="9"/>
    </row>
    <row r="33" spans="1:16" ht="15">
      <c r="A33" s="12"/>
      <c r="B33" s="25">
        <v>344.5</v>
      </c>
      <c r="C33" s="20" t="s">
        <v>80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1429501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1429501</v>
      </c>
      <c r="O33" s="47">
        <f t="shared" si="1"/>
        <v>233.0074979625102</v>
      </c>
      <c r="P33" s="9"/>
    </row>
    <row r="34" spans="1:16" ht="15">
      <c r="A34" s="12"/>
      <c r="B34" s="25">
        <v>347.2</v>
      </c>
      <c r="C34" s="20" t="s">
        <v>40</v>
      </c>
      <c r="D34" s="46">
        <v>8356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8356</v>
      </c>
      <c r="O34" s="47">
        <f t="shared" si="1"/>
        <v>1.3620211898940506</v>
      </c>
      <c r="P34" s="9"/>
    </row>
    <row r="35" spans="1:16" ht="15.75">
      <c r="A35" s="29" t="s">
        <v>34</v>
      </c>
      <c r="B35" s="30"/>
      <c r="C35" s="31"/>
      <c r="D35" s="32">
        <f aca="true" t="shared" si="7" ref="D35:M35">SUM(D36:D37)</f>
        <v>123534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123400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246934</v>
      </c>
      <c r="O35" s="45">
        <f t="shared" si="1"/>
        <v>40.25004074979625</v>
      </c>
      <c r="P35" s="10"/>
    </row>
    <row r="36" spans="1:16" ht="15">
      <c r="A36" s="13"/>
      <c r="B36" s="39">
        <v>354</v>
      </c>
      <c r="C36" s="21" t="s">
        <v>43</v>
      </c>
      <c r="D36" s="46">
        <v>36477</v>
      </c>
      <c r="E36" s="46">
        <v>0</v>
      </c>
      <c r="F36" s="46">
        <v>0</v>
      </c>
      <c r="G36" s="46">
        <v>0</v>
      </c>
      <c r="H36" s="46">
        <v>0</v>
      </c>
      <c r="I36" s="46">
        <v>123400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159877</v>
      </c>
      <c r="O36" s="47">
        <f t="shared" si="1"/>
        <v>26.059820700896495</v>
      </c>
      <c r="P36" s="9"/>
    </row>
    <row r="37" spans="1:16" ht="15">
      <c r="A37" s="13"/>
      <c r="B37" s="39">
        <v>359</v>
      </c>
      <c r="C37" s="21" t="s">
        <v>44</v>
      </c>
      <c r="D37" s="46">
        <v>87057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87057</v>
      </c>
      <c r="O37" s="47">
        <f t="shared" si="1"/>
        <v>14.190220048899755</v>
      </c>
      <c r="P37" s="9"/>
    </row>
    <row r="38" spans="1:16" ht="15.75">
      <c r="A38" s="29" t="s">
        <v>2</v>
      </c>
      <c r="B38" s="30"/>
      <c r="C38" s="31"/>
      <c r="D38" s="32">
        <f aca="true" t="shared" si="8" ref="D38:M38">SUM(D39:D45)</f>
        <v>293314</v>
      </c>
      <c r="E38" s="32">
        <f t="shared" si="8"/>
        <v>9013</v>
      </c>
      <c r="F38" s="32">
        <f t="shared" si="8"/>
        <v>0</v>
      </c>
      <c r="G38" s="32">
        <f t="shared" si="8"/>
        <v>38974</v>
      </c>
      <c r="H38" s="32">
        <f t="shared" si="8"/>
        <v>0</v>
      </c>
      <c r="I38" s="32">
        <f t="shared" si="8"/>
        <v>2462</v>
      </c>
      <c r="J38" s="32">
        <f t="shared" si="8"/>
        <v>0</v>
      </c>
      <c r="K38" s="32">
        <f t="shared" si="8"/>
        <v>76093</v>
      </c>
      <c r="L38" s="32">
        <f t="shared" si="8"/>
        <v>0</v>
      </c>
      <c r="M38" s="32">
        <f t="shared" si="8"/>
        <v>0</v>
      </c>
      <c r="N38" s="32">
        <f t="shared" si="4"/>
        <v>419856</v>
      </c>
      <c r="O38" s="45">
        <f t="shared" si="1"/>
        <v>68.4361858190709</v>
      </c>
      <c r="P38" s="10"/>
    </row>
    <row r="39" spans="1:16" ht="15">
      <c r="A39" s="12"/>
      <c r="B39" s="25">
        <v>361.1</v>
      </c>
      <c r="C39" s="20" t="s">
        <v>45</v>
      </c>
      <c r="D39" s="46">
        <v>56401</v>
      </c>
      <c r="E39" s="46">
        <v>146</v>
      </c>
      <c r="F39" s="46">
        <v>0</v>
      </c>
      <c r="G39" s="46">
        <v>18101</v>
      </c>
      <c r="H39" s="46">
        <v>0</v>
      </c>
      <c r="I39" s="46">
        <v>2462</v>
      </c>
      <c r="J39" s="46">
        <v>0</v>
      </c>
      <c r="K39" s="46">
        <v>26102</v>
      </c>
      <c r="L39" s="46">
        <v>0</v>
      </c>
      <c r="M39" s="46">
        <v>0</v>
      </c>
      <c r="N39" s="46">
        <f t="shared" si="4"/>
        <v>103212</v>
      </c>
      <c r="O39" s="47">
        <f t="shared" si="1"/>
        <v>16.823471882640586</v>
      </c>
      <c r="P39" s="9"/>
    </row>
    <row r="40" spans="1:16" ht="15">
      <c r="A40" s="12"/>
      <c r="B40" s="25">
        <v>361.3</v>
      </c>
      <c r="C40" s="20" t="s">
        <v>64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10039</v>
      </c>
      <c r="L40" s="46">
        <v>0</v>
      </c>
      <c r="M40" s="46">
        <v>0</v>
      </c>
      <c r="N40" s="46">
        <f aca="true" t="shared" si="9" ref="N40:N45">SUM(D40:M40)</f>
        <v>10039</v>
      </c>
      <c r="O40" s="47">
        <f t="shared" si="1"/>
        <v>1.6363488182559087</v>
      </c>
      <c r="P40" s="9"/>
    </row>
    <row r="41" spans="1:16" ht="15">
      <c r="A41" s="12"/>
      <c r="B41" s="25">
        <v>361.4</v>
      </c>
      <c r="C41" s="20" t="s">
        <v>81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6346</v>
      </c>
      <c r="L41" s="46">
        <v>0</v>
      </c>
      <c r="M41" s="46">
        <v>0</v>
      </c>
      <c r="N41" s="46">
        <f t="shared" si="9"/>
        <v>6346</v>
      </c>
      <c r="O41" s="47">
        <f t="shared" si="1"/>
        <v>1.0343928280358599</v>
      </c>
      <c r="P41" s="9"/>
    </row>
    <row r="42" spans="1:16" ht="15">
      <c r="A42" s="12"/>
      <c r="B42" s="25">
        <v>362</v>
      </c>
      <c r="C42" s="20" t="s">
        <v>46</v>
      </c>
      <c r="D42" s="46">
        <v>18415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18415</v>
      </c>
      <c r="O42" s="47">
        <f t="shared" si="1"/>
        <v>3.0016299918500406</v>
      </c>
      <c r="P42" s="9"/>
    </row>
    <row r="43" spans="1:16" ht="15">
      <c r="A43" s="12"/>
      <c r="B43" s="25">
        <v>366</v>
      </c>
      <c r="C43" s="20" t="s">
        <v>47</v>
      </c>
      <c r="D43" s="46">
        <v>21411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21411</v>
      </c>
      <c r="O43" s="47">
        <f t="shared" si="1"/>
        <v>3.4899755501222494</v>
      </c>
      <c r="P43" s="9"/>
    </row>
    <row r="44" spans="1:16" ht="15">
      <c r="A44" s="12"/>
      <c r="B44" s="25">
        <v>368</v>
      </c>
      <c r="C44" s="20" t="s">
        <v>65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33606</v>
      </c>
      <c r="L44" s="46">
        <v>0</v>
      </c>
      <c r="M44" s="46">
        <v>0</v>
      </c>
      <c r="N44" s="46">
        <f t="shared" si="9"/>
        <v>33606</v>
      </c>
      <c r="O44" s="47">
        <f t="shared" si="1"/>
        <v>5.477750611246944</v>
      </c>
      <c r="P44" s="9"/>
    </row>
    <row r="45" spans="1:16" ht="15">
      <c r="A45" s="12"/>
      <c r="B45" s="25">
        <v>369.9</v>
      </c>
      <c r="C45" s="20" t="s">
        <v>48</v>
      </c>
      <c r="D45" s="46">
        <v>197087</v>
      </c>
      <c r="E45" s="46">
        <v>8867</v>
      </c>
      <c r="F45" s="46">
        <v>0</v>
      </c>
      <c r="G45" s="46">
        <v>20873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226827</v>
      </c>
      <c r="O45" s="47">
        <f t="shared" si="1"/>
        <v>36.972616136919314</v>
      </c>
      <c r="P45" s="9"/>
    </row>
    <row r="46" spans="1:16" ht="15.75">
      <c r="A46" s="29" t="s">
        <v>35</v>
      </c>
      <c r="B46" s="30"/>
      <c r="C46" s="31"/>
      <c r="D46" s="32">
        <f aca="true" t="shared" si="10" ref="D46:M46">SUM(D47:D48)</f>
        <v>20000</v>
      </c>
      <c r="E46" s="32">
        <f t="shared" si="10"/>
        <v>0</v>
      </c>
      <c r="F46" s="32">
        <f t="shared" si="10"/>
        <v>0</v>
      </c>
      <c r="G46" s="32">
        <f t="shared" si="10"/>
        <v>2862800</v>
      </c>
      <c r="H46" s="32">
        <f t="shared" si="10"/>
        <v>0</v>
      </c>
      <c r="I46" s="32">
        <f t="shared" si="10"/>
        <v>39055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2921855</v>
      </c>
      <c r="O46" s="45">
        <f t="shared" si="1"/>
        <v>476.2599837000815</v>
      </c>
      <c r="P46" s="9"/>
    </row>
    <row r="47" spans="1:16" ht="15">
      <c r="A47" s="12"/>
      <c r="B47" s="25">
        <v>381</v>
      </c>
      <c r="C47" s="20" t="s">
        <v>49</v>
      </c>
      <c r="D47" s="46">
        <v>20000</v>
      </c>
      <c r="E47" s="46">
        <v>0</v>
      </c>
      <c r="F47" s="46">
        <v>0</v>
      </c>
      <c r="G47" s="46">
        <v>2862800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2882800</v>
      </c>
      <c r="O47" s="47">
        <f t="shared" si="1"/>
        <v>469.89405052974735</v>
      </c>
      <c r="P47" s="9"/>
    </row>
    <row r="48" spans="1:16" ht="15.75" thickBot="1">
      <c r="A48" s="12"/>
      <c r="B48" s="25">
        <v>389.4</v>
      </c>
      <c r="C48" s="20" t="s">
        <v>82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39055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39055</v>
      </c>
      <c r="O48" s="47">
        <f t="shared" si="1"/>
        <v>6.365933170334149</v>
      </c>
      <c r="P48" s="9"/>
    </row>
    <row r="49" spans="1:119" ht="16.5" thickBot="1">
      <c r="A49" s="14" t="s">
        <v>41</v>
      </c>
      <c r="B49" s="23"/>
      <c r="C49" s="22"/>
      <c r="D49" s="15">
        <f aca="true" t="shared" si="11" ref="D49:M49">SUM(D5,D14,D22,D29,D35,D38,D46)</f>
        <v>10866736</v>
      </c>
      <c r="E49" s="15">
        <f t="shared" si="11"/>
        <v>1084505</v>
      </c>
      <c r="F49" s="15">
        <f t="shared" si="11"/>
        <v>0</v>
      </c>
      <c r="G49" s="15">
        <f t="shared" si="11"/>
        <v>3023245</v>
      </c>
      <c r="H49" s="15">
        <f t="shared" si="11"/>
        <v>0</v>
      </c>
      <c r="I49" s="15">
        <f t="shared" si="11"/>
        <v>2719770</v>
      </c>
      <c r="J49" s="15">
        <f t="shared" si="11"/>
        <v>0</v>
      </c>
      <c r="K49" s="15">
        <f t="shared" si="11"/>
        <v>230938</v>
      </c>
      <c r="L49" s="15">
        <f t="shared" si="11"/>
        <v>0</v>
      </c>
      <c r="M49" s="15">
        <f t="shared" si="11"/>
        <v>0</v>
      </c>
      <c r="N49" s="15">
        <f>SUM(D49:M49)</f>
        <v>17925194</v>
      </c>
      <c r="O49" s="38">
        <f t="shared" si="1"/>
        <v>2921.792013039935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83</v>
      </c>
      <c r="M51" s="48"/>
      <c r="N51" s="48"/>
      <c r="O51" s="43">
        <v>6135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2022-08-09T19:56:35Z</cp:lastPrinted>
  <dcterms:created xsi:type="dcterms:W3CDTF">2000-08-31T21:26:31Z</dcterms:created>
  <dcterms:modified xsi:type="dcterms:W3CDTF">2022-08-09T19:56:39Z</dcterms:modified>
  <cp:category/>
  <cp:version/>
  <cp:contentType/>
  <cp:contentStatus/>
</cp:coreProperties>
</file>