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'2008'!$A$1:$O$31</definedName>
    <definedName name="_xlnm.Print_Area" localSheetId="12">'2009'!$A$1:$O$31</definedName>
    <definedName name="_xlnm.Print_Area" localSheetId="11">'2010'!$A$1:$O$31</definedName>
    <definedName name="_xlnm.Print_Area" localSheetId="10">'2011'!$A$1:$O$28</definedName>
    <definedName name="_xlnm.Print_Area" localSheetId="9">'2012'!$A$1:$O$27</definedName>
    <definedName name="_xlnm.Print_Area" localSheetId="8">'2013'!$A$1:$O$27</definedName>
    <definedName name="_xlnm.Print_Area" localSheetId="7">'2014'!$A$1:$O$26</definedName>
    <definedName name="_xlnm.Print_Area" localSheetId="6">'2015'!$A$1:$O$27</definedName>
    <definedName name="_xlnm.Print_Area" localSheetId="5">'2016'!$A$1:$O$28</definedName>
    <definedName name="_xlnm.Print_Area" localSheetId="4">'2017'!$A$1:$O$28</definedName>
    <definedName name="_xlnm.Print_Area" localSheetId="3">'2018'!$A$1:$O$28</definedName>
    <definedName name="_xlnm.Print_Area" localSheetId="2">'2019'!$A$1:$O$28</definedName>
    <definedName name="_xlnm.Print_Area" localSheetId="1">'2020'!$A$1:$O$29</definedName>
    <definedName name="_xlnm.Print_Area" localSheetId="0">'2021'!$A$1:$P$29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<sst xmlns="http://schemas.openxmlformats.org/spreadsheetml/2006/main" count="607" uniqueCount="82">
  <si>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</si>
  <si>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</si>
  <si>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</si>
  <si>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</si>
  <si>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</si>
  <si>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</si>
  <si>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</si>
  <si>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</si>
  <si>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</si>
  <si>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</si>
  <si>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</si>
  <si>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</si>
  <si>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</si>
  <si>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</si>
  <si>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</si>
  <si>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</si>
  <si>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</si>
  <si>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</si>
  <si>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</si>
  <si>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</si>
  <si>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</si>
  <si>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</si>
  <si>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</si>
  <si>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</si>
  <si>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</si>
  <si>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</si>
  <si>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</si>
  <si>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</si>
  <si>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</si>
  <si>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</si>
  <si>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</si>
  <si>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</si>
  <si>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</si>
  <si>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</si>
  <si>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</si>
  <si>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</si>
  <si>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</si>
  <si>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</si>
  <si>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</si>
  <si>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</si>
  <si>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</si>
  <si>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Longwood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</si>
  <si>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</si>
  <si>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</si>
  <si>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</si>
  <si>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</si>
  <si>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</si>
  <si>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</si>
  <si>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</si>
  <si>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</si>
  <si>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</si>
  <si>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</si>
  <si>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</si>
  <si>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</si>
  <si>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</si>
  <si>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</si>
  <si>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</si>
  <si>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</si>
  <si>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</si>
  <si>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</si>
  <si>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</si>
  <si>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</si>
  <si>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</si>
  <si>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</si>
  <si>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</si>
  <si>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</si>
  <si>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</si>
  <si>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</si>
  <si>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</si>
  <si>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</si>
  <si>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</si>
  <si>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</si>
  <si>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</si>
  <si>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</si>
  <si>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Special Events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</si>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</sst>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3712368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400804</v>
      </c>
      <c r="J5" s="24">
        <f>SUM(J6:J10)</f>
        <v>0</v>
      </c>
      <c r="K5" s="24">
        <f>SUM(K6:K10)</f>
        <v>334683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4447855</v>
      </c>
      <c r="P5" s="30">
        <f>(O5/P$27)</f>
        <v>287.03245998967475</v>
      </c>
      <c r="Q5" s="6"/>
    </row>
    <row r="6" spans="1:17" ht="15">
      <c r="A6" s="12"/>
      <c r="B6" s="42">
        <v>511</v>
      </c>
      <c r="C6" s="19" t="s">
        <v>19</v>
      </c>
      <c r="D6" s="43">
        <v>231621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231621</v>
      </c>
      <c r="P6" s="44">
        <f>(O6/P$27)</f>
        <v>14.947147651006711</v>
      </c>
      <c r="Q6" s="9"/>
    </row>
    <row r="7" spans="1:17" ht="15">
      <c r="A7" s="12"/>
      <c r="B7" s="42">
        <v>512</v>
      </c>
      <c r="C7" s="19" t="s">
        <v>20</v>
      </c>
      <c r="D7" s="43">
        <v>609879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609879</v>
      </c>
      <c r="P7" s="44">
        <f>(O7/P$27)</f>
        <v>39.35718895198761</v>
      </c>
      <c r="Q7" s="9"/>
    </row>
    <row r="8" spans="1:17" ht="15">
      <c r="A8" s="12"/>
      <c r="B8" s="42">
        <v>513</v>
      </c>
      <c r="C8" s="19" t="s">
        <v>21</v>
      </c>
      <c r="D8" s="43">
        <v>2234325</v>
      </c>
      <c r="E8" s="43">
        <v>0</v>
      </c>
      <c r="F8" s="43">
        <v>0</v>
      </c>
      <c r="G8" s="43">
        <v>0</v>
      </c>
      <c r="H8" s="43">
        <v>0</v>
      </c>
      <c r="I8" s="43">
        <v>400804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2635129</v>
      </c>
      <c r="P8" s="44">
        <f>(O8/P$27)</f>
        <v>170.05220702116677</v>
      </c>
      <c r="Q8" s="9"/>
    </row>
    <row r="9" spans="1:17" ht="15">
      <c r="A9" s="12"/>
      <c r="B9" s="42">
        <v>515</v>
      </c>
      <c r="C9" s="19" t="s">
        <v>22</v>
      </c>
      <c r="D9" s="43">
        <v>636543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636543</v>
      </c>
      <c r="P9" s="44">
        <f>(O9/P$27)</f>
        <v>41.07789106866288</v>
      </c>
      <c r="Q9" s="9"/>
    </row>
    <row r="10" spans="1:17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334683</v>
      </c>
      <c r="L10" s="43">
        <v>0</v>
      </c>
      <c r="M10" s="43">
        <v>0</v>
      </c>
      <c r="N10" s="43">
        <v>0</v>
      </c>
      <c r="O10" s="43">
        <f>SUM(D10:N10)</f>
        <v>334683</v>
      </c>
      <c r="P10" s="44">
        <f>(O10/P$27)</f>
        <v>21.5980252968508</v>
      </c>
      <c r="Q10" s="9"/>
    </row>
    <row r="11" spans="1:17" ht="15.75">
      <c r="A11" s="26" t="s">
        <v>24</v>
      </c>
      <c r="B11" s="27"/>
      <c r="C11" s="28"/>
      <c r="D11" s="29">
        <f>SUM(D12:D14)</f>
        <v>10061181</v>
      </c>
      <c r="E11" s="29">
        <f>SUM(E12:E14)</f>
        <v>732037</v>
      </c>
      <c r="F11" s="29">
        <f>SUM(F12:F14)</f>
        <v>0</v>
      </c>
      <c r="G11" s="29">
        <f>SUM(G12:G14)</f>
        <v>1609863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12403081</v>
      </c>
      <c r="P11" s="41">
        <f>(O11/P$27)</f>
        <v>800.4053304078471</v>
      </c>
      <c r="Q11" s="10"/>
    </row>
    <row r="12" spans="1:17" ht="15">
      <c r="A12" s="12"/>
      <c r="B12" s="42">
        <v>521</v>
      </c>
      <c r="C12" s="19" t="s">
        <v>25</v>
      </c>
      <c r="D12" s="43">
        <v>5149008</v>
      </c>
      <c r="E12" s="43">
        <v>24687</v>
      </c>
      <c r="F12" s="43">
        <v>0</v>
      </c>
      <c r="G12" s="43">
        <v>474689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5648384</v>
      </c>
      <c r="P12" s="44">
        <f>(O12/P$27)</f>
        <v>364.5059370160041</v>
      </c>
      <c r="Q12" s="9"/>
    </row>
    <row r="13" spans="1:17" ht="15">
      <c r="A13" s="12"/>
      <c r="B13" s="42">
        <v>522</v>
      </c>
      <c r="C13" s="19" t="s">
        <v>26</v>
      </c>
      <c r="D13" s="43">
        <v>4912173</v>
      </c>
      <c r="E13" s="43">
        <v>3455</v>
      </c>
      <c r="F13" s="43">
        <v>0</v>
      </c>
      <c r="G13" s="43">
        <v>39669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4955297</v>
      </c>
      <c r="P13" s="44">
        <f>(O13/P$27)</f>
        <v>319.77910428497677</v>
      </c>
      <c r="Q13" s="9"/>
    </row>
    <row r="14" spans="1:17" ht="15">
      <c r="A14" s="12"/>
      <c r="B14" s="42">
        <v>524</v>
      </c>
      <c r="C14" s="19" t="s">
        <v>27</v>
      </c>
      <c r="D14" s="43">
        <v>0</v>
      </c>
      <c r="E14" s="43">
        <v>703895</v>
      </c>
      <c r="F14" s="43">
        <v>0</v>
      </c>
      <c r="G14" s="43">
        <v>1095505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1799400</v>
      </c>
      <c r="P14" s="44">
        <f>(O14/P$27)</f>
        <v>116.1202891068663</v>
      </c>
      <c r="Q14" s="9"/>
    </row>
    <row r="15" spans="1:17" ht="15.75">
      <c r="A15" s="26" t="s">
        <v>28</v>
      </c>
      <c r="B15" s="27"/>
      <c r="C15" s="28"/>
      <c r="D15" s="29">
        <f>SUM(D16:D17)</f>
        <v>1059739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4648991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5708730</v>
      </c>
      <c r="P15" s="41">
        <f>(O15/P$27)</f>
        <v>368.4002323180176</v>
      </c>
      <c r="Q15" s="10"/>
    </row>
    <row r="16" spans="1:17" ht="15">
      <c r="A16" s="12"/>
      <c r="B16" s="42">
        <v>534</v>
      </c>
      <c r="C16" s="19" t="s">
        <v>29</v>
      </c>
      <c r="D16" s="43">
        <v>1059739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1059739</v>
      </c>
      <c r="P16" s="44">
        <f>(O16/P$27)</f>
        <v>68.38790655653072</v>
      </c>
      <c r="Q16" s="9"/>
    </row>
    <row r="17" spans="1:17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4648991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4648991</v>
      </c>
      <c r="P17" s="44">
        <f>(O17/P$27)</f>
        <v>300.01232576148686</v>
      </c>
      <c r="Q17" s="9"/>
    </row>
    <row r="18" spans="1:17" ht="15.75">
      <c r="A18" s="26" t="s">
        <v>33</v>
      </c>
      <c r="B18" s="27"/>
      <c r="C18" s="28"/>
      <c r="D18" s="29">
        <f>SUM(D19:D19)</f>
        <v>1177914</v>
      </c>
      <c r="E18" s="29">
        <f>SUM(E19:E19)</f>
        <v>1109694</v>
      </c>
      <c r="F18" s="29">
        <f>SUM(F19:F19)</f>
        <v>0</v>
      </c>
      <c r="G18" s="29">
        <f>SUM(G19:G19)</f>
        <v>919786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3207394</v>
      </c>
      <c r="P18" s="41">
        <f>(O18/P$27)</f>
        <v>206.9820598864223</v>
      </c>
      <c r="Q18" s="10"/>
    </row>
    <row r="19" spans="1:17" ht="15">
      <c r="A19" s="12"/>
      <c r="B19" s="42">
        <v>541</v>
      </c>
      <c r="C19" s="19" t="s">
        <v>34</v>
      </c>
      <c r="D19" s="43">
        <v>1177914</v>
      </c>
      <c r="E19" s="43">
        <v>1109694</v>
      </c>
      <c r="F19" s="43">
        <v>0</v>
      </c>
      <c r="G19" s="43">
        <v>919786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3207394</v>
      </c>
      <c r="P19" s="44">
        <f>(O19/P$27)</f>
        <v>206.9820598864223</v>
      </c>
      <c r="Q19" s="9"/>
    </row>
    <row r="20" spans="1:17" ht="15.75">
      <c r="A20" s="26" t="s">
        <v>35</v>
      </c>
      <c r="B20" s="27"/>
      <c r="C20" s="28"/>
      <c r="D20" s="29">
        <f>SUM(D21:D22)</f>
        <v>1897799</v>
      </c>
      <c r="E20" s="29">
        <f>SUM(E21:E22)</f>
        <v>80285</v>
      </c>
      <c r="F20" s="29">
        <f>SUM(F21:F22)</f>
        <v>0</v>
      </c>
      <c r="G20" s="29">
        <f>SUM(G21:G22)</f>
        <v>10811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1988895</v>
      </c>
      <c r="P20" s="41">
        <f>(O20/P$27)</f>
        <v>128.34892875580795</v>
      </c>
      <c r="Q20" s="9"/>
    </row>
    <row r="21" spans="1:17" ht="15">
      <c r="A21" s="12"/>
      <c r="B21" s="42">
        <v>572</v>
      </c>
      <c r="C21" s="19" t="s">
        <v>36</v>
      </c>
      <c r="D21" s="43">
        <v>1897799</v>
      </c>
      <c r="E21" s="43">
        <v>0</v>
      </c>
      <c r="F21" s="43">
        <v>0</v>
      </c>
      <c r="G21" s="43">
        <v>10811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1908610</v>
      </c>
      <c r="P21" s="44">
        <f>(O21/P$27)</f>
        <v>123.16791430046463</v>
      </c>
      <c r="Q21" s="9"/>
    </row>
    <row r="22" spans="1:17" ht="15">
      <c r="A22" s="12"/>
      <c r="B22" s="42">
        <v>574</v>
      </c>
      <c r="C22" s="19" t="s">
        <v>74</v>
      </c>
      <c r="D22" s="43">
        <v>0</v>
      </c>
      <c r="E22" s="43">
        <v>80285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80285</v>
      </c>
      <c r="P22" s="44">
        <f>(O22/P$27)</f>
        <v>5.181014455343314</v>
      </c>
      <c r="Q22" s="9"/>
    </row>
    <row r="23" spans="1:17" ht="15.75">
      <c r="A23" s="26" t="s">
        <v>39</v>
      </c>
      <c r="B23" s="27"/>
      <c r="C23" s="28"/>
      <c r="D23" s="29">
        <f>SUM(D24:D24)</f>
        <v>15000</v>
      </c>
      <c r="E23" s="29">
        <f>SUM(E24:E24)</f>
        <v>541348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1075320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1631668</v>
      </c>
      <c r="P23" s="41">
        <f>(O23/P$27)</f>
        <v>105.29607640681466</v>
      </c>
      <c r="Q23" s="9"/>
    </row>
    <row r="24" spans="1:17" ht="15.75" thickBot="1">
      <c r="A24" s="12"/>
      <c r="B24" s="42">
        <v>581</v>
      </c>
      <c r="C24" s="19" t="s">
        <v>81</v>
      </c>
      <c r="D24" s="43">
        <v>15000</v>
      </c>
      <c r="E24" s="43">
        <v>541348</v>
      </c>
      <c r="F24" s="43">
        <v>0</v>
      </c>
      <c r="G24" s="43">
        <v>0</v>
      </c>
      <c r="H24" s="43">
        <v>0</v>
      </c>
      <c r="I24" s="43">
        <v>1075320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1631668</v>
      </c>
      <c r="P24" s="44">
        <f>(O24/P$27)</f>
        <v>105.29607640681466</v>
      </c>
      <c r="Q24" s="9"/>
    </row>
    <row r="25" spans="1:120" ht="16.5" thickBot="1">
      <c r="A25" s="13" t="s">
        <v>10</v>
      </c>
      <c r="B25" s="21"/>
      <c r="C25" s="20"/>
      <c r="D25" s="14">
        <f>SUM(D5,D11,D15,D18,D20,D23)</f>
        <v>17924001</v>
      </c>
      <c r="E25" s="14">
        <f aca="true" t="shared" si="0" ref="E25:N25">SUM(E5,E11,E15,E18,E20,E23)</f>
        <v>2463364</v>
      </c>
      <c r="F25" s="14">
        <f t="shared" si="0"/>
        <v>0</v>
      </c>
      <c r="G25" s="14">
        <f t="shared" si="0"/>
        <v>2540460</v>
      </c>
      <c r="H25" s="14">
        <f t="shared" si="0"/>
        <v>0</v>
      </c>
      <c r="I25" s="14">
        <f t="shared" si="0"/>
        <v>6125115</v>
      </c>
      <c r="J25" s="14">
        <f t="shared" si="0"/>
        <v>0</v>
      </c>
      <c r="K25" s="14">
        <f t="shared" si="0"/>
        <v>334683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>SUM(D25:N25)</f>
        <v>29387623</v>
      </c>
      <c r="P25" s="35">
        <f>(O25/P$27)</f>
        <v>1896.4650877645845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6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77</v>
      </c>
      <c r="N27" s="90"/>
      <c r="O27" s="90"/>
      <c r="P27" s="39">
        <v>15496</v>
      </c>
    </row>
    <row r="28" spans="1:16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6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2976090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34818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3010908</v>
      </c>
      <c r="O5" s="30">
        <f aca="true" t="shared" si="2" ref="O5:O23">(N5/O$25)</f>
        <v>221.29266500073496</v>
      </c>
      <c r="P5" s="6"/>
    </row>
    <row r="6" spans="1:16" ht="15">
      <c r="A6" s="12"/>
      <c r="B6" s="42">
        <v>511</v>
      </c>
      <c r="C6" s="19" t="s">
        <v>19</v>
      </c>
      <c r="D6" s="43">
        <v>146177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146177</v>
      </c>
      <c r="O6" s="44">
        <f t="shared" si="2"/>
        <v>10.74356901367044</v>
      </c>
      <c r="P6" s="9"/>
    </row>
    <row r="7" spans="1:16" ht="15">
      <c r="A7" s="12"/>
      <c r="B7" s="42">
        <v>512</v>
      </c>
      <c r="C7" s="19" t="s">
        <v>20</v>
      </c>
      <c r="D7" s="43">
        <v>455356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455356</v>
      </c>
      <c r="O7" s="44">
        <f t="shared" si="2"/>
        <v>33.46729384095252</v>
      </c>
      <c r="P7" s="9"/>
    </row>
    <row r="8" spans="1:16" ht="15">
      <c r="A8" s="12"/>
      <c r="B8" s="42">
        <v>513</v>
      </c>
      <c r="C8" s="19" t="s">
        <v>21</v>
      </c>
      <c r="D8" s="43">
        <v>1717349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1717349</v>
      </c>
      <c r="O8" s="44">
        <f t="shared" si="2"/>
        <v>126.21997648096428</v>
      </c>
      <c r="P8" s="9"/>
    </row>
    <row r="9" spans="1:16" ht="15">
      <c r="A9" s="12"/>
      <c r="B9" s="42">
        <v>515</v>
      </c>
      <c r="C9" s="19" t="s">
        <v>22</v>
      </c>
      <c r="D9" s="43">
        <v>657208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34818</v>
      </c>
      <c r="L9" s="43">
        <v>0</v>
      </c>
      <c r="M9" s="43">
        <v>0</v>
      </c>
      <c r="N9" s="43">
        <f t="shared" si="1"/>
        <v>692026</v>
      </c>
      <c r="O9" s="44">
        <f t="shared" si="2"/>
        <v>50.86182566514773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7906921</v>
      </c>
      <c r="E10" s="29">
        <f t="shared" si="3"/>
        <v>247871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8154792</v>
      </c>
      <c r="O10" s="41">
        <f t="shared" si="2"/>
        <v>599.3526385418198</v>
      </c>
      <c r="P10" s="10"/>
    </row>
    <row r="11" spans="1:16" ht="15">
      <c r="A11" s="12"/>
      <c r="B11" s="42">
        <v>521</v>
      </c>
      <c r="C11" s="19" t="s">
        <v>25</v>
      </c>
      <c r="D11" s="43">
        <v>3773052</v>
      </c>
      <c r="E11" s="43">
        <v>65310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3838362</v>
      </c>
      <c r="O11" s="44">
        <f t="shared" si="2"/>
        <v>282.10804057033664</v>
      </c>
      <c r="P11" s="9"/>
    </row>
    <row r="12" spans="1:16" ht="15">
      <c r="A12" s="12"/>
      <c r="B12" s="42">
        <v>522</v>
      </c>
      <c r="C12" s="19" t="s">
        <v>26</v>
      </c>
      <c r="D12" s="43">
        <v>4133869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4133869</v>
      </c>
      <c r="O12" s="44">
        <f t="shared" si="2"/>
        <v>303.8269145965015</v>
      </c>
      <c r="P12" s="9"/>
    </row>
    <row r="13" spans="1:16" ht="15">
      <c r="A13" s="12"/>
      <c r="B13" s="42">
        <v>524</v>
      </c>
      <c r="C13" s="19" t="s">
        <v>27</v>
      </c>
      <c r="D13" s="43">
        <v>0</v>
      </c>
      <c r="E13" s="43">
        <v>182561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182561</v>
      </c>
      <c r="O13" s="44">
        <f t="shared" si="2"/>
        <v>13.417683374981626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1008046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2217050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3225096</v>
      </c>
      <c r="O14" s="41">
        <f t="shared" si="2"/>
        <v>237.03483757165955</v>
      </c>
      <c r="P14" s="10"/>
    </row>
    <row r="15" spans="1:16" ht="15">
      <c r="A15" s="12"/>
      <c r="B15" s="42">
        <v>534</v>
      </c>
      <c r="C15" s="19" t="s">
        <v>29</v>
      </c>
      <c r="D15" s="43">
        <v>1008046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1008046</v>
      </c>
      <c r="O15" s="44">
        <f t="shared" si="2"/>
        <v>74.0883433779215</v>
      </c>
      <c r="P15" s="9"/>
    </row>
    <row r="16" spans="1:16" ht="15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2217050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2217050</v>
      </c>
      <c r="O16" s="44">
        <f t="shared" si="2"/>
        <v>162.94649419373806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1432191</v>
      </c>
      <c r="E17" s="29">
        <f t="shared" si="5"/>
        <v>387466</v>
      </c>
      <c r="F17" s="29">
        <f t="shared" si="5"/>
        <v>0</v>
      </c>
      <c r="G17" s="29">
        <f t="shared" si="5"/>
        <v>2231550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4051207</v>
      </c>
      <c r="O17" s="41">
        <f t="shared" si="2"/>
        <v>297.7515066882258</v>
      </c>
      <c r="P17" s="10"/>
    </row>
    <row r="18" spans="1:16" ht="15">
      <c r="A18" s="12"/>
      <c r="B18" s="42">
        <v>541</v>
      </c>
      <c r="C18" s="19" t="s">
        <v>34</v>
      </c>
      <c r="D18" s="43">
        <v>1432191</v>
      </c>
      <c r="E18" s="43">
        <v>387466</v>
      </c>
      <c r="F18" s="43">
        <v>0</v>
      </c>
      <c r="G18" s="43">
        <v>2231550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4051207</v>
      </c>
      <c r="O18" s="44">
        <f t="shared" si="2"/>
        <v>297.7515066882258</v>
      </c>
      <c r="P18" s="9"/>
    </row>
    <row r="19" spans="1:16" ht="15.75">
      <c r="A19" s="26" t="s">
        <v>35</v>
      </c>
      <c r="B19" s="27"/>
      <c r="C19" s="28"/>
      <c r="D19" s="29">
        <f aca="true" t="shared" si="6" ref="D19:M19">SUM(D20:D20)</f>
        <v>1065405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1065405</v>
      </c>
      <c r="O19" s="41">
        <f t="shared" si="2"/>
        <v>78.30405703366162</v>
      </c>
      <c r="P19" s="9"/>
    </row>
    <row r="20" spans="1:16" ht="15">
      <c r="A20" s="12"/>
      <c r="B20" s="42">
        <v>572</v>
      </c>
      <c r="C20" s="19" t="s">
        <v>36</v>
      </c>
      <c r="D20" s="43">
        <v>1065405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1065405</v>
      </c>
      <c r="O20" s="44">
        <f t="shared" si="2"/>
        <v>78.30405703366162</v>
      </c>
      <c r="P20" s="9"/>
    </row>
    <row r="21" spans="1:16" ht="15.75">
      <c r="A21" s="26" t="s">
        <v>39</v>
      </c>
      <c r="B21" s="27"/>
      <c r="C21" s="28"/>
      <c r="D21" s="29">
        <f aca="true" t="shared" si="7" ref="D21:M21">SUM(D22:D22)</f>
        <v>230739</v>
      </c>
      <c r="E21" s="29">
        <f t="shared" si="7"/>
        <v>214905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722346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1167990</v>
      </c>
      <c r="O21" s="41">
        <f t="shared" si="2"/>
        <v>85.84374540643833</v>
      </c>
      <c r="P21" s="9"/>
    </row>
    <row r="22" spans="1:16" ht="15.75" thickBot="1">
      <c r="A22" s="12"/>
      <c r="B22" s="42">
        <v>581</v>
      </c>
      <c r="C22" s="19" t="s">
        <v>38</v>
      </c>
      <c r="D22" s="43">
        <v>230739</v>
      </c>
      <c r="E22" s="43">
        <v>214905</v>
      </c>
      <c r="F22" s="43">
        <v>0</v>
      </c>
      <c r="G22" s="43">
        <v>0</v>
      </c>
      <c r="H22" s="43">
        <v>0</v>
      </c>
      <c r="I22" s="43">
        <v>722346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1167990</v>
      </c>
      <c r="O22" s="44">
        <f t="shared" si="2"/>
        <v>85.84374540643833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14619392</v>
      </c>
      <c r="E23" s="14">
        <f aca="true" t="shared" si="8" ref="E23:M23">SUM(E5,E10,E14,E17,E19,E21)</f>
        <v>850242</v>
      </c>
      <c r="F23" s="14">
        <f t="shared" si="8"/>
        <v>0</v>
      </c>
      <c r="G23" s="14">
        <f t="shared" si="8"/>
        <v>2231550</v>
      </c>
      <c r="H23" s="14">
        <f t="shared" si="8"/>
        <v>0</v>
      </c>
      <c r="I23" s="14">
        <f t="shared" si="8"/>
        <v>2939396</v>
      </c>
      <c r="J23" s="14">
        <f t="shared" si="8"/>
        <v>0</v>
      </c>
      <c r="K23" s="14">
        <f t="shared" si="8"/>
        <v>34818</v>
      </c>
      <c r="L23" s="14">
        <f t="shared" si="8"/>
        <v>0</v>
      </c>
      <c r="M23" s="14">
        <f t="shared" si="8"/>
        <v>0</v>
      </c>
      <c r="N23" s="14">
        <f t="shared" si="1"/>
        <v>20675398</v>
      </c>
      <c r="O23" s="35">
        <f t="shared" si="2"/>
        <v>1519.5794502425401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13606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2945284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37740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2983024</v>
      </c>
      <c r="O5" s="30">
        <f aca="true" t="shared" si="2" ref="O5:O24">(N5/O$26)</f>
        <v>219.0179148311307</v>
      </c>
      <c r="P5" s="6"/>
    </row>
    <row r="6" spans="1:16" ht="15">
      <c r="A6" s="12"/>
      <c r="B6" s="42">
        <v>511</v>
      </c>
      <c r="C6" s="19" t="s">
        <v>19</v>
      </c>
      <c r="D6" s="43">
        <v>149484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149484</v>
      </c>
      <c r="O6" s="44">
        <f t="shared" si="2"/>
        <v>10.975330396475771</v>
      </c>
      <c r="P6" s="9"/>
    </row>
    <row r="7" spans="1:16" ht="15">
      <c r="A7" s="12"/>
      <c r="B7" s="42">
        <v>512</v>
      </c>
      <c r="C7" s="19" t="s">
        <v>20</v>
      </c>
      <c r="D7" s="43">
        <v>591656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591656</v>
      </c>
      <c r="O7" s="44">
        <f t="shared" si="2"/>
        <v>43.440234948604996</v>
      </c>
      <c r="P7" s="9"/>
    </row>
    <row r="8" spans="1:16" ht="15">
      <c r="A8" s="12"/>
      <c r="B8" s="42">
        <v>513</v>
      </c>
      <c r="C8" s="19" t="s">
        <v>21</v>
      </c>
      <c r="D8" s="43">
        <v>1903797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1903797</v>
      </c>
      <c r="O8" s="44">
        <f t="shared" si="2"/>
        <v>139.7795154185022</v>
      </c>
      <c r="P8" s="9"/>
    </row>
    <row r="9" spans="1:16" ht="15">
      <c r="A9" s="12"/>
      <c r="B9" s="42">
        <v>515</v>
      </c>
      <c r="C9" s="19" t="s">
        <v>22</v>
      </c>
      <c r="D9" s="43">
        <v>300347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37740</v>
      </c>
      <c r="L9" s="43">
        <v>0</v>
      </c>
      <c r="M9" s="43">
        <v>0</v>
      </c>
      <c r="N9" s="43">
        <f t="shared" si="1"/>
        <v>338087</v>
      </c>
      <c r="O9" s="44">
        <f t="shared" si="2"/>
        <v>24.822834067547724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8056735</v>
      </c>
      <c r="E10" s="29">
        <f t="shared" si="3"/>
        <v>65587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8122322</v>
      </c>
      <c r="O10" s="41">
        <f t="shared" si="2"/>
        <v>596.3525697503671</v>
      </c>
      <c r="P10" s="10"/>
    </row>
    <row r="11" spans="1:16" ht="15">
      <c r="A11" s="12"/>
      <c r="B11" s="42">
        <v>521</v>
      </c>
      <c r="C11" s="19" t="s">
        <v>25</v>
      </c>
      <c r="D11" s="43">
        <v>3568649</v>
      </c>
      <c r="E11" s="43">
        <v>65587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3634236</v>
      </c>
      <c r="O11" s="44">
        <f t="shared" si="2"/>
        <v>266.8308370044053</v>
      </c>
      <c r="P11" s="9"/>
    </row>
    <row r="12" spans="1:16" ht="15">
      <c r="A12" s="12"/>
      <c r="B12" s="42">
        <v>522</v>
      </c>
      <c r="C12" s="19" t="s">
        <v>26</v>
      </c>
      <c r="D12" s="43">
        <v>4328236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4328236</v>
      </c>
      <c r="O12" s="44">
        <f t="shared" si="2"/>
        <v>317.785315712188</v>
      </c>
      <c r="P12" s="9"/>
    </row>
    <row r="13" spans="1:16" ht="15">
      <c r="A13" s="12"/>
      <c r="B13" s="42">
        <v>524</v>
      </c>
      <c r="C13" s="19" t="s">
        <v>27</v>
      </c>
      <c r="D13" s="43">
        <v>159850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159850</v>
      </c>
      <c r="O13" s="44">
        <f t="shared" si="2"/>
        <v>11.736417033773861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1007170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2193814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3200984</v>
      </c>
      <c r="O14" s="41">
        <f t="shared" si="2"/>
        <v>235.02085168869309</v>
      </c>
      <c r="P14" s="10"/>
    </row>
    <row r="15" spans="1:16" ht="15">
      <c r="A15" s="12"/>
      <c r="B15" s="42">
        <v>534</v>
      </c>
      <c r="C15" s="19" t="s">
        <v>29</v>
      </c>
      <c r="D15" s="43">
        <v>1007170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1007170</v>
      </c>
      <c r="O15" s="44">
        <f t="shared" si="2"/>
        <v>73.94787077826726</v>
      </c>
      <c r="P15" s="9"/>
    </row>
    <row r="16" spans="1:16" ht="15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2193814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2193814</v>
      </c>
      <c r="O16" s="44">
        <f t="shared" si="2"/>
        <v>161.07298091042585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1584702</v>
      </c>
      <c r="E17" s="29">
        <f t="shared" si="5"/>
        <v>442286</v>
      </c>
      <c r="F17" s="29">
        <f t="shared" si="5"/>
        <v>0</v>
      </c>
      <c r="G17" s="29">
        <f t="shared" si="5"/>
        <v>4215063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6242051</v>
      </c>
      <c r="O17" s="41">
        <f t="shared" si="2"/>
        <v>458.3003671071953</v>
      </c>
      <c r="P17" s="10"/>
    </row>
    <row r="18" spans="1:16" ht="15">
      <c r="A18" s="12"/>
      <c r="B18" s="42">
        <v>541</v>
      </c>
      <c r="C18" s="19" t="s">
        <v>34</v>
      </c>
      <c r="D18" s="43">
        <v>1584702</v>
      </c>
      <c r="E18" s="43">
        <v>442286</v>
      </c>
      <c r="F18" s="43">
        <v>0</v>
      </c>
      <c r="G18" s="43">
        <v>4215063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6242051</v>
      </c>
      <c r="O18" s="44">
        <f t="shared" si="2"/>
        <v>458.3003671071953</v>
      </c>
      <c r="P18" s="9"/>
    </row>
    <row r="19" spans="1:16" ht="15.75">
      <c r="A19" s="26" t="s">
        <v>35</v>
      </c>
      <c r="B19" s="27"/>
      <c r="C19" s="28"/>
      <c r="D19" s="29">
        <f aca="true" t="shared" si="6" ref="D19:M19">SUM(D20:D21)</f>
        <v>954951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954951</v>
      </c>
      <c r="O19" s="41">
        <f t="shared" si="2"/>
        <v>70.11387665198238</v>
      </c>
      <c r="P19" s="9"/>
    </row>
    <row r="20" spans="1:16" ht="15">
      <c r="A20" s="12"/>
      <c r="B20" s="42">
        <v>572</v>
      </c>
      <c r="C20" s="19" t="s">
        <v>36</v>
      </c>
      <c r="D20" s="43">
        <v>951951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951951</v>
      </c>
      <c r="O20" s="44">
        <f t="shared" si="2"/>
        <v>69.89361233480176</v>
      </c>
      <c r="P20" s="9"/>
    </row>
    <row r="21" spans="1:16" ht="15">
      <c r="A21" s="12"/>
      <c r="B21" s="42">
        <v>579</v>
      </c>
      <c r="C21" s="19" t="s">
        <v>37</v>
      </c>
      <c r="D21" s="43">
        <v>3000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3000</v>
      </c>
      <c r="O21" s="44">
        <f t="shared" si="2"/>
        <v>0.22026431718061673</v>
      </c>
      <c r="P21" s="9"/>
    </row>
    <row r="22" spans="1:16" ht="15.75">
      <c r="A22" s="26" t="s">
        <v>39</v>
      </c>
      <c r="B22" s="27"/>
      <c r="C22" s="28"/>
      <c r="D22" s="29">
        <f aca="true" t="shared" si="7" ref="D22:M22">SUM(D23:D23)</f>
        <v>187220</v>
      </c>
      <c r="E22" s="29">
        <f t="shared" si="7"/>
        <v>397655</v>
      </c>
      <c r="F22" s="29">
        <f t="shared" si="7"/>
        <v>0</v>
      </c>
      <c r="G22" s="29">
        <f t="shared" si="7"/>
        <v>109098</v>
      </c>
      <c r="H22" s="29">
        <f t="shared" si="7"/>
        <v>0</v>
      </c>
      <c r="I22" s="29">
        <f t="shared" si="7"/>
        <v>1052521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1746494</v>
      </c>
      <c r="O22" s="41">
        <f t="shared" si="2"/>
        <v>128.23010279001468</v>
      </c>
      <c r="P22" s="9"/>
    </row>
    <row r="23" spans="1:16" ht="15.75" thickBot="1">
      <c r="A23" s="12"/>
      <c r="B23" s="42">
        <v>581</v>
      </c>
      <c r="C23" s="19" t="s">
        <v>38</v>
      </c>
      <c r="D23" s="43">
        <v>187220</v>
      </c>
      <c r="E23" s="43">
        <v>397655</v>
      </c>
      <c r="F23" s="43">
        <v>0</v>
      </c>
      <c r="G23" s="43">
        <v>109098</v>
      </c>
      <c r="H23" s="43">
        <v>0</v>
      </c>
      <c r="I23" s="43">
        <v>1052521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1746494</v>
      </c>
      <c r="O23" s="44">
        <f t="shared" si="2"/>
        <v>128.23010279001468</v>
      </c>
      <c r="P23" s="9"/>
    </row>
    <row r="24" spans="1:119" ht="16.5" thickBot="1">
      <c r="A24" s="13" t="s">
        <v>10</v>
      </c>
      <c r="B24" s="21"/>
      <c r="C24" s="20"/>
      <c r="D24" s="14">
        <f>SUM(D5,D10,D14,D17,D19,D22)</f>
        <v>14736062</v>
      </c>
      <c r="E24" s="14">
        <f aca="true" t="shared" si="8" ref="E24:M24">SUM(E5,E10,E14,E17,E19,E22)</f>
        <v>905528</v>
      </c>
      <c r="F24" s="14">
        <f t="shared" si="8"/>
        <v>0</v>
      </c>
      <c r="G24" s="14">
        <f t="shared" si="8"/>
        <v>4324161</v>
      </c>
      <c r="H24" s="14">
        <f t="shared" si="8"/>
        <v>0</v>
      </c>
      <c r="I24" s="14">
        <f t="shared" si="8"/>
        <v>3246335</v>
      </c>
      <c r="J24" s="14">
        <f t="shared" si="8"/>
        <v>0</v>
      </c>
      <c r="K24" s="14">
        <f t="shared" si="8"/>
        <v>37740</v>
      </c>
      <c r="L24" s="14">
        <f t="shared" si="8"/>
        <v>0</v>
      </c>
      <c r="M24" s="14">
        <f t="shared" si="8"/>
        <v>0</v>
      </c>
      <c r="N24" s="14">
        <f t="shared" si="1"/>
        <v>23249826</v>
      </c>
      <c r="O24" s="35">
        <f t="shared" si="2"/>
        <v>1707.0356828193833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46</v>
      </c>
      <c r="M26" s="90"/>
      <c r="N26" s="90"/>
      <c r="O26" s="39">
        <v>13620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2784682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42639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2827321</v>
      </c>
      <c r="O5" s="30">
        <f aca="true" t="shared" si="2" ref="O5:O27">(N5/O$29)</f>
        <v>207.0235776524859</v>
      </c>
      <c r="P5" s="6"/>
    </row>
    <row r="6" spans="1:16" ht="15">
      <c r="A6" s="12"/>
      <c r="B6" s="42">
        <v>511</v>
      </c>
      <c r="C6" s="19" t="s">
        <v>19</v>
      </c>
      <c r="D6" s="43">
        <v>207993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207993</v>
      </c>
      <c r="O6" s="44">
        <f t="shared" si="2"/>
        <v>15.229772277952698</v>
      </c>
      <c r="P6" s="9"/>
    </row>
    <row r="7" spans="1:16" ht="15">
      <c r="A7" s="12"/>
      <c r="B7" s="42">
        <v>512</v>
      </c>
      <c r="C7" s="19" t="s">
        <v>20</v>
      </c>
      <c r="D7" s="43">
        <v>526641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526641</v>
      </c>
      <c r="O7" s="44">
        <f t="shared" si="2"/>
        <v>38.56198286592956</v>
      </c>
      <c r="P7" s="9"/>
    </row>
    <row r="8" spans="1:16" ht="15">
      <c r="A8" s="12"/>
      <c r="B8" s="42">
        <v>513</v>
      </c>
      <c r="C8" s="19" t="s">
        <v>21</v>
      </c>
      <c r="D8" s="43">
        <v>1746958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1746958</v>
      </c>
      <c r="O8" s="44">
        <f t="shared" si="2"/>
        <v>127.9166727685436</v>
      </c>
      <c r="P8" s="9"/>
    </row>
    <row r="9" spans="1:16" ht="15">
      <c r="A9" s="12"/>
      <c r="B9" s="42">
        <v>515</v>
      </c>
      <c r="C9" s="19" t="s">
        <v>22</v>
      </c>
      <c r="D9" s="43">
        <v>303090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303090</v>
      </c>
      <c r="O9" s="44">
        <f t="shared" si="2"/>
        <v>22.193014571282127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42639</v>
      </c>
      <c r="L10" s="43">
        <v>0</v>
      </c>
      <c r="M10" s="43">
        <v>0</v>
      </c>
      <c r="N10" s="43">
        <f t="shared" si="1"/>
        <v>42639</v>
      </c>
      <c r="O10" s="44">
        <f t="shared" si="2"/>
        <v>3.122135168777916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7877053</v>
      </c>
      <c r="E11" s="29">
        <f t="shared" si="3"/>
        <v>47643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7924696</v>
      </c>
      <c r="O11" s="41">
        <f t="shared" si="2"/>
        <v>580.2662370945303</v>
      </c>
      <c r="P11" s="10"/>
    </row>
    <row r="12" spans="1:16" ht="15">
      <c r="A12" s="12"/>
      <c r="B12" s="42">
        <v>521</v>
      </c>
      <c r="C12" s="19" t="s">
        <v>25</v>
      </c>
      <c r="D12" s="43">
        <v>3780895</v>
      </c>
      <c r="E12" s="43">
        <v>47643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3828538</v>
      </c>
      <c r="O12" s="44">
        <f t="shared" si="2"/>
        <v>280.33521271143</v>
      </c>
      <c r="P12" s="9"/>
    </row>
    <row r="13" spans="1:16" ht="15">
      <c r="A13" s="12"/>
      <c r="B13" s="42">
        <v>522</v>
      </c>
      <c r="C13" s="19" t="s">
        <v>26</v>
      </c>
      <c r="D13" s="43">
        <v>3938777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3938777</v>
      </c>
      <c r="O13" s="44">
        <f t="shared" si="2"/>
        <v>288.407190451783</v>
      </c>
      <c r="P13" s="9"/>
    </row>
    <row r="14" spans="1:16" ht="15">
      <c r="A14" s="12"/>
      <c r="B14" s="42">
        <v>524</v>
      </c>
      <c r="C14" s="19" t="s">
        <v>27</v>
      </c>
      <c r="D14" s="43">
        <v>157381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157381</v>
      </c>
      <c r="O14" s="44">
        <f t="shared" si="2"/>
        <v>11.523833931317274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1008930</v>
      </c>
      <c r="E15" s="29">
        <f t="shared" si="4"/>
        <v>250710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2252603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3512243</v>
      </c>
      <c r="O15" s="41">
        <f t="shared" si="2"/>
        <v>257.1752947206561</v>
      </c>
      <c r="P15" s="10"/>
    </row>
    <row r="16" spans="1:16" ht="15">
      <c r="A16" s="12"/>
      <c r="B16" s="42">
        <v>534</v>
      </c>
      <c r="C16" s="19" t="s">
        <v>29</v>
      </c>
      <c r="D16" s="43">
        <v>1008930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1008930</v>
      </c>
      <c r="O16" s="44">
        <f t="shared" si="2"/>
        <v>73.87640038075712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2252603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2252603</v>
      </c>
      <c r="O17" s="44">
        <f t="shared" si="2"/>
        <v>164.941275536355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246234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246234</v>
      </c>
      <c r="O18" s="44">
        <f t="shared" si="2"/>
        <v>18.029874789485245</v>
      </c>
      <c r="P18" s="9"/>
    </row>
    <row r="19" spans="1:16" ht="15">
      <c r="A19" s="12"/>
      <c r="B19" s="42">
        <v>539</v>
      </c>
      <c r="C19" s="19" t="s">
        <v>32</v>
      </c>
      <c r="D19" s="43">
        <v>0</v>
      </c>
      <c r="E19" s="43">
        <v>4476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4476</v>
      </c>
      <c r="O19" s="44">
        <f t="shared" si="2"/>
        <v>0.32774401405872444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1717201</v>
      </c>
      <c r="E20" s="29">
        <f t="shared" si="5"/>
        <v>30426</v>
      </c>
      <c r="F20" s="29">
        <f t="shared" si="5"/>
        <v>0</v>
      </c>
      <c r="G20" s="29">
        <f t="shared" si="5"/>
        <v>73421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1821048</v>
      </c>
      <c r="O20" s="41">
        <f t="shared" si="2"/>
        <v>133.34172951599913</v>
      </c>
      <c r="P20" s="10"/>
    </row>
    <row r="21" spans="1:16" ht="15">
      <c r="A21" s="12"/>
      <c r="B21" s="42">
        <v>541</v>
      </c>
      <c r="C21" s="19" t="s">
        <v>34</v>
      </c>
      <c r="D21" s="43">
        <v>1717201</v>
      </c>
      <c r="E21" s="43">
        <v>30426</v>
      </c>
      <c r="F21" s="43">
        <v>0</v>
      </c>
      <c r="G21" s="43">
        <v>73421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1821048</v>
      </c>
      <c r="O21" s="44">
        <f t="shared" si="2"/>
        <v>133.34172951599913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793323</v>
      </c>
      <c r="E22" s="29">
        <f t="shared" si="6"/>
        <v>4600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797923</v>
      </c>
      <c r="O22" s="41">
        <f t="shared" si="2"/>
        <v>58.42593541773449</v>
      </c>
      <c r="P22" s="9"/>
    </row>
    <row r="23" spans="1:16" ht="15">
      <c r="A23" s="12"/>
      <c r="B23" s="42">
        <v>572</v>
      </c>
      <c r="C23" s="19" t="s">
        <v>36</v>
      </c>
      <c r="D23" s="43">
        <v>793323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793323</v>
      </c>
      <c r="O23" s="44">
        <f t="shared" si="2"/>
        <v>58.089111810793</v>
      </c>
      <c r="P23" s="9"/>
    </row>
    <row r="24" spans="1:16" ht="15">
      <c r="A24" s="12"/>
      <c r="B24" s="42">
        <v>579</v>
      </c>
      <c r="C24" s="19" t="s">
        <v>37</v>
      </c>
      <c r="D24" s="43">
        <v>0</v>
      </c>
      <c r="E24" s="43">
        <v>4600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4600</v>
      </c>
      <c r="O24" s="44">
        <f t="shared" si="2"/>
        <v>0.3368236069414952</v>
      </c>
      <c r="P24" s="9"/>
    </row>
    <row r="25" spans="1:16" ht="15.75">
      <c r="A25" s="26" t="s">
        <v>39</v>
      </c>
      <c r="B25" s="27"/>
      <c r="C25" s="28"/>
      <c r="D25" s="29">
        <f aca="true" t="shared" si="7" ref="D25:M25">SUM(D26:D26)</f>
        <v>0</v>
      </c>
      <c r="E25" s="29">
        <f t="shared" si="7"/>
        <v>119682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656093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775775</v>
      </c>
      <c r="O25" s="41">
        <f t="shared" si="2"/>
        <v>56.804202972834446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0</v>
      </c>
      <c r="E26" s="43">
        <v>119682</v>
      </c>
      <c r="F26" s="43">
        <v>0</v>
      </c>
      <c r="G26" s="43">
        <v>0</v>
      </c>
      <c r="H26" s="43">
        <v>0</v>
      </c>
      <c r="I26" s="43">
        <v>656093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775775</v>
      </c>
      <c r="O26" s="44">
        <f t="shared" si="2"/>
        <v>56.804202972834446</v>
      </c>
      <c r="P26" s="9"/>
    </row>
    <row r="27" spans="1:119" ht="16.5" thickBot="1">
      <c r="A27" s="13" t="s">
        <v>10</v>
      </c>
      <c r="B27" s="21"/>
      <c r="C27" s="20"/>
      <c r="D27" s="14">
        <f>SUM(D5,D11,D15,D20,D22,D25)</f>
        <v>14181189</v>
      </c>
      <c r="E27" s="14">
        <f aca="true" t="shared" si="8" ref="E27:M27">SUM(E5,E11,E15,E20,E22,E25)</f>
        <v>453061</v>
      </c>
      <c r="F27" s="14">
        <f t="shared" si="8"/>
        <v>0</v>
      </c>
      <c r="G27" s="14">
        <f t="shared" si="8"/>
        <v>73421</v>
      </c>
      <c r="H27" s="14">
        <f t="shared" si="8"/>
        <v>0</v>
      </c>
      <c r="I27" s="14">
        <f t="shared" si="8"/>
        <v>2908696</v>
      </c>
      <c r="J27" s="14">
        <f t="shared" si="8"/>
        <v>0</v>
      </c>
      <c r="K27" s="14">
        <f t="shared" si="8"/>
        <v>42639</v>
      </c>
      <c r="L27" s="14">
        <f t="shared" si="8"/>
        <v>0</v>
      </c>
      <c r="M27" s="14">
        <f t="shared" si="8"/>
        <v>0</v>
      </c>
      <c r="N27" s="14">
        <f t="shared" si="1"/>
        <v>17659006</v>
      </c>
      <c r="O27" s="35">
        <f t="shared" si="2"/>
        <v>1293.0369773742402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13657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3433844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32450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3466294</v>
      </c>
      <c r="O5" s="30">
        <f aca="true" t="shared" si="2" ref="O5:O27">(N5/O$29)</f>
        <v>250.29200664307893</v>
      </c>
      <c r="P5" s="6"/>
    </row>
    <row r="6" spans="1:16" ht="15">
      <c r="A6" s="12"/>
      <c r="B6" s="42">
        <v>511</v>
      </c>
      <c r="C6" s="19" t="s">
        <v>19</v>
      </c>
      <c r="D6" s="43">
        <v>226919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226919</v>
      </c>
      <c r="O6" s="44">
        <f t="shared" si="2"/>
        <v>16.385226370135026</v>
      </c>
      <c r="P6" s="9"/>
    </row>
    <row r="7" spans="1:16" ht="15">
      <c r="A7" s="12"/>
      <c r="B7" s="42">
        <v>512</v>
      </c>
      <c r="C7" s="19" t="s">
        <v>20</v>
      </c>
      <c r="D7" s="43">
        <v>762325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762325</v>
      </c>
      <c r="O7" s="44">
        <f t="shared" si="2"/>
        <v>55.04549064914434</v>
      </c>
      <c r="P7" s="9"/>
    </row>
    <row r="8" spans="1:16" ht="15">
      <c r="A8" s="12"/>
      <c r="B8" s="42">
        <v>513</v>
      </c>
      <c r="C8" s="19" t="s">
        <v>21</v>
      </c>
      <c r="D8" s="43">
        <v>1824269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1824269</v>
      </c>
      <c r="O8" s="44">
        <f t="shared" si="2"/>
        <v>131.72568416492166</v>
      </c>
      <c r="P8" s="9"/>
    </row>
    <row r="9" spans="1:16" ht="15">
      <c r="A9" s="12"/>
      <c r="B9" s="42">
        <v>515</v>
      </c>
      <c r="C9" s="19" t="s">
        <v>22</v>
      </c>
      <c r="D9" s="43">
        <v>620331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620331</v>
      </c>
      <c r="O9" s="44">
        <f t="shared" si="2"/>
        <v>44.79247599104629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32450</v>
      </c>
      <c r="L10" s="43">
        <v>0</v>
      </c>
      <c r="M10" s="43">
        <v>0</v>
      </c>
      <c r="N10" s="43">
        <f t="shared" si="1"/>
        <v>32450</v>
      </c>
      <c r="O10" s="44">
        <f t="shared" si="2"/>
        <v>2.3431294678316124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8846840</v>
      </c>
      <c r="E11" s="29">
        <f t="shared" si="3"/>
        <v>57773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8904613</v>
      </c>
      <c r="O11" s="41">
        <f t="shared" si="2"/>
        <v>642.9787710303993</v>
      </c>
      <c r="P11" s="10"/>
    </row>
    <row r="12" spans="1:16" ht="15">
      <c r="A12" s="12"/>
      <c r="B12" s="42">
        <v>521</v>
      </c>
      <c r="C12" s="19" t="s">
        <v>25</v>
      </c>
      <c r="D12" s="43">
        <v>4497332</v>
      </c>
      <c r="E12" s="43">
        <v>57773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4555105</v>
      </c>
      <c r="O12" s="44">
        <f t="shared" si="2"/>
        <v>328.91219582641344</v>
      </c>
      <c r="P12" s="9"/>
    </row>
    <row r="13" spans="1:16" ht="15">
      <c r="A13" s="12"/>
      <c r="B13" s="42">
        <v>522</v>
      </c>
      <c r="C13" s="19" t="s">
        <v>26</v>
      </c>
      <c r="D13" s="43">
        <v>4135840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4135840</v>
      </c>
      <c r="O13" s="44">
        <f t="shared" si="2"/>
        <v>298.6381688208535</v>
      </c>
      <c r="P13" s="9"/>
    </row>
    <row r="14" spans="1:16" ht="15">
      <c r="A14" s="12"/>
      <c r="B14" s="42">
        <v>524</v>
      </c>
      <c r="C14" s="19" t="s">
        <v>27</v>
      </c>
      <c r="D14" s="43">
        <v>213668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213668</v>
      </c>
      <c r="O14" s="44">
        <f t="shared" si="2"/>
        <v>15.428406383132357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983816</v>
      </c>
      <c r="E15" s="29">
        <f t="shared" si="4"/>
        <v>1196132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2518786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4698734</v>
      </c>
      <c r="O15" s="41">
        <f t="shared" si="2"/>
        <v>339.283269550148</v>
      </c>
      <c r="P15" s="10"/>
    </row>
    <row r="16" spans="1:16" ht="15">
      <c r="A16" s="12"/>
      <c r="B16" s="42">
        <v>534</v>
      </c>
      <c r="C16" s="19" t="s">
        <v>29</v>
      </c>
      <c r="D16" s="43">
        <v>983816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983816</v>
      </c>
      <c r="O16" s="44">
        <f t="shared" si="2"/>
        <v>71.03877536284209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2518786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2518786</v>
      </c>
      <c r="O17" s="44">
        <f t="shared" si="2"/>
        <v>181.87493681854286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1171015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1171015</v>
      </c>
      <c r="O18" s="44">
        <f t="shared" si="2"/>
        <v>84.5559246154957</v>
      </c>
      <c r="P18" s="9"/>
    </row>
    <row r="19" spans="1:16" ht="15">
      <c r="A19" s="12"/>
      <c r="B19" s="42">
        <v>539</v>
      </c>
      <c r="C19" s="19" t="s">
        <v>32</v>
      </c>
      <c r="D19" s="43">
        <v>0</v>
      </c>
      <c r="E19" s="43">
        <v>25117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25117</v>
      </c>
      <c r="O19" s="44">
        <f t="shared" si="2"/>
        <v>1.813632753267384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1868617</v>
      </c>
      <c r="E20" s="29">
        <f t="shared" si="5"/>
        <v>38213</v>
      </c>
      <c r="F20" s="29">
        <f t="shared" si="5"/>
        <v>0</v>
      </c>
      <c r="G20" s="29">
        <f t="shared" si="5"/>
        <v>1513102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3419932</v>
      </c>
      <c r="O20" s="41">
        <f t="shared" si="2"/>
        <v>246.9443281103329</v>
      </c>
      <c r="P20" s="10"/>
    </row>
    <row r="21" spans="1:16" ht="15">
      <c r="A21" s="12"/>
      <c r="B21" s="42">
        <v>541</v>
      </c>
      <c r="C21" s="19" t="s">
        <v>34</v>
      </c>
      <c r="D21" s="43">
        <v>1868617</v>
      </c>
      <c r="E21" s="43">
        <v>38213</v>
      </c>
      <c r="F21" s="43">
        <v>0</v>
      </c>
      <c r="G21" s="43">
        <v>1513102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3419932</v>
      </c>
      <c r="O21" s="44">
        <f t="shared" si="2"/>
        <v>246.9443281103329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1314434</v>
      </c>
      <c r="E22" s="29">
        <f t="shared" si="6"/>
        <v>2400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1316834</v>
      </c>
      <c r="O22" s="41">
        <f t="shared" si="2"/>
        <v>95.08513250054156</v>
      </c>
      <c r="P22" s="9"/>
    </row>
    <row r="23" spans="1:16" ht="15">
      <c r="A23" s="12"/>
      <c r="B23" s="42">
        <v>572</v>
      </c>
      <c r="C23" s="19" t="s">
        <v>36</v>
      </c>
      <c r="D23" s="43">
        <v>1314434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1314434</v>
      </c>
      <c r="O23" s="44">
        <f t="shared" si="2"/>
        <v>94.9118347895155</v>
      </c>
      <c r="P23" s="9"/>
    </row>
    <row r="24" spans="1:16" ht="15">
      <c r="A24" s="12"/>
      <c r="B24" s="42">
        <v>579</v>
      </c>
      <c r="C24" s="19" t="s">
        <v>37</v>
      </c>
      <c r="D24" s="43">
        <v>0</v>
      </c>
      <c r="E24" s="43">
        <v>2400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2400</v>
      </c>
      <c r="O24" s="44">
        <f t="shared" si="2"/>
        <v>0.17329771102606686</v>
      </c>
      <c r="P24" s="9"/>
    </row>
    <row r="25" spans="1:16" ht="15.75">
      <c r="A25" s="26" t="s">
        <v>39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594576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594576</v>
      </c>
      <c r="O25" s="41">
        <f t="shared" si="2"/>
        <v>42.932774929597805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594576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594576</v>
      </c>
      <c r="O26" s="44">
        <f t="shared" si="2"/>
        <v>42.932774929597805</v>
      </c>
      <c r="P26" s="9"/>
    </row>
    <row r="27" spans="1:119" ht="16.5" thickBot="1">
      <c r="A27" s="13" t="s">
        <v>10</v>
      </c>
      <c r="B27" s="21"/>
      <c r="C27" s="20"/>
      <c r="D27" s="14">
        <f>SUM(D5,D11,D15,D20,D22,D25)</f>
        <v>16447551</v>
      </c>
      <c r="E27" s="14">
        <f aca="true" t="shared" si="8" ref="E27:M27">SUM(E5,E11,E15,E20,E22,E25)</f>
        <v>1294518</v>
      </c>
      <c r="F27" s="14">
        <f t="shared" si="8"/>
        <v>0</v>
      </c>
      <c r="G27" s="14">
        <f t="shared" si="8"/>
        <v>1513102</v>
      </c>
      <c r="H27" s="14">
        <f t="shared" si="8"/>
        <v>0</v>
      </c>
      <c r="I27" s="14">
        <f t="shared" si="8"/>
        <v>3113362</v>
      </c>
      <c r="J27" s="14">
        <f t="shared" si="8"/>
        <v>0</v>
      </c>
      <c r="K27" s="14">
        <f t="shared" si="8"/>
        <v>32450</v>
      </c>
      <c r="L27" s="14">
        <f t="shared" si="8"/>
        <v>0</v>
      </c>
      <c r="M27" s="14">
        <f t="shared" si="8"/>
        <v>0</v>
      </c>
      <c r="N27" s="14">
        <f t="shared" si="1"/>
        <v>22400983</v>
      </c>
      <c r="O27" s="35">
        <f t="shared" si="2"/>
        <v>1617.5162827640984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13849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3166463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35287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3201750</v>
      </c>
      <c r="O5" s="30">
        <f aca="true" t="shared" si="2" ref="O5:O27">(N5/O$29)</f>
        <v>228.4027678698816</v>
      </c>
      <c r="P5" s="6"/>
    </row>
    <row r="6" spans="1:16" ht="15">
      <c r="A6" s="12"/>
      <c r="B6" s="42">
        <v>511</v>
      </c>
      <c r="C6" s="19" t="s">
        <v>19</v>
      </c>
      <c r="D6" s="43">
        <v>191936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191936</v>
      </c>
      <c r="O6" s="44">
        <f t="shared" si="2"/>
        <v>13.692110144100443</v>
      </c>
      <c r="P6" s="9"/>
    </row>
    <row r="7" spans="1:16" ht="15">
      <c r="A7" s="12"/>
      <c r="B7" s="42">
        <v>512</v>
      </c>
      <c r="C7" s="19" t="s">
        <v>20</v>
      </c>
      <c r="D7" s="43">
        <v>579477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579477</v>
      </c>
      <c r="O7" s="44">
        <f t="shared" si="2"/>
        <v>41.338065344556995</v>
      </c>
      <c r="P7" s="9"/>
    </row>
    <row r="8" spans="1:16" ht="15">
      <c r="A8" s="12"/>
      <c r="B8" s="42">
        <v>513</v>
      </c>
      <c r="C8" s="19" t="s">
        <v>21</v>
      </c>
      <c r="D8" s="43">
        <v>1827305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1827305</v>
      </c>
      <c r="O8" s="44">
        <f t="shared" si="2"/>
        <v>130.3541874732487</v>
      </c>
      <c r="P8" s="9"/>
    </row>
    <row r="9" spans="1:16" ht="15">
      <c r="A9" s="12"/>
      <c r="B9" s="42">
        <v>515</v>
      </c>
      <c r="C9" s="19" t="s">
        <v>22</v>
      </c>
      <c r="D9" s="43">
        <v>567745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567745</v>
      </c>
      <c r="O9" s="44">
        <f t="shared" si="2"/>
        <v>40.50114138964189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35287</v>
      </c>
      <c r="L10" s="43">
        <v>0</v>
      </c>
      <c r="M10" s="43">
        <v>0</v>
      </c>
      <c r="N10" s="43">
        <f t="shared" si="1"/>
        <v>35287</v>
      </c>
      <c r="O10" s="44">
        <f t="shared" si="2"/>
        <v>2.517263518333571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9330214</v>
      </c>
      <c r="E11" s="29">
        <f t="shared" si="3"/>
        <v>53621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9383835</v>
      </c>
      <c r="O11" s="41">
        <f t="shared" si="2"/>
        <v>669.4132543872164</v>
      </c>
      <c r="P11" s="10"/>
    </row>
    <row r="12" spans="1:16" ht="15">
      <c r="A12" s="12"/>
      <c r="B12" s="42">
        <v>521</v>
      </c>
      <c r="C12" s="19" t="s">
        <v>25</v>
      </c>
      <c r="D12" s="43">
        <v>4384388</v>
      </c>
      <c r="E12" s="43">
        <v>53621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4438009</v>
      </c>
      <c r="O12" s="44">
        <f t="shared" si="2"/>
        <v>316.5935939506349</v>
      </c>
      <c r="P12" s="9"/>
    </row>
    <row r="13" spans="1:16" ht="15">
      <c r="A13" s="12"/>
      <c r="B13" s="42">
        <v>522</v>
      </c>
      <c r="C13" s="19" t="s">
        <v>26</v>
      </c>
      <c r="D13" s="43">
        <v>4690993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4690993</v>
      </c>
      <c r="O13" s="44">
        <f t="shared" si="2"/>
        <v>334.6406762733628</v>
      </c>
      <c r="P13" s="9"/>
    </row>
    <row r="14" spans="1:16" ht="15">
      <c r="A14" s="12"/>
      <c r="B14" s="42">
        <v>524</v>
      </c>
      <c r="C14" s="19" t="s">
        <v>27</v>
      </c>
      <c r="D14" s="43">
        <v>254833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254833</v>
      </c>
      <c r="O14" s="44">
        <f t="shared" si="2"/>
        <v>18.17898416321872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885027</v>
      </c>
      <c r="E15" s="29">
        <f t="shared" si="4"/>
        <v>612012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2528190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4025229</v>
      </c>
      <c r="O15" s="41">
        <f t="shared" si="2"/>
        <v>287.14716792695106</v>
      </c>
      <c r="P15" s="10"/>
    </row>
    <row r="16" spans="1:16" ht="15">
      <c r="A16" s="12"/>
      <c r="B16" s="42">
        <v>534</v>
      </c>
      <c r="C16" s="19" t="s">
        <v>29</v>
      </c>
      <c r="D16" s="43">
        <v>885027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885027</v>
      </c>
      <c r="O16" s="44">
        <f t="shared" si="2"/>
        <v>63.13504066200599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2528190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2528190</v>
      </c>
      <c r="O17" s="44">
        <f t="shared" si="2"/>
        <v>180.3531174204594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527267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527267</v>
      </c>
      <c r="O18" s="44">
        <f t="shared" si="2"/>
        <v>37.61356826936795</v>
      </c>
      <c r="P18" s="9"/>
    </row>
    <row r="19" spans="1:16" ht="15">
      <c r="A19" s="12"/>
      <c r="B19" s="42">
        <v>539</v>
      </c>
      <c r="C19" s="19" t="s">
        <v>32</v>
      </c>
      <c r="D19" s="43">
        <v>0</v>
      </c>
      <c r="E19" s="43">
        <v>84745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84745</v>
      </c>
      <c r="O19" s="44">
        <f t="shared" si="2"/>
        <v>6.045441575117706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1596152</v>
      </c>
      <c r="E20" s="29">
        <f t="shared" si="5"/>
        <v>177030</v>
      </c>
      <c r="F20" s="29">
        <f t="shared" si="5"/>
        <v>0</v>
      </c>
      <c r="G20" s="29">
        <f t="shared" si="5"/>
        <v>1769830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3543012</v>
      </c>
      <c r="O20" s="41">
        <f t="shared" si="2"/>
        <v>252.74732486802682</v>
      </c>
      <c r="P20" s="10"/>
    </row>
    <row r="21" spans="1:16" ht="15">
      <c r="A21" s="12"/>
      <c r="B21" s="42">
        <v>541</v>
      </c>
      <c r="C21" s="19" t="s">
        <v>34</v>
      </c>
      <c r="D21" s="43">
        <v>1596152</v>
      </c>
      <c r="E21" s="43">
        <v>177030</v>
      </c>
      <c r="F21" s="43">
        <v>0</v>
      </c>
      <c r="G21" s="43">
        <v>1769830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3543012</v>
      </c>
      <c r="O21" s="44">
        <f t="shared" si="2"/>
        <v>252.74732486802682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1390744</v>
      </c>
      <c r="E22" s="29">
        <f t="shared" si="6"/>
        <v>6751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1397495</v>
      </c>
      <c r="O22" s="41">
        <f t="shared" si="2"/>
        <v>99.69289484947925</v>
      </c>
      <c r="P22" s="9"/>
    </row>
    <row r="23" spans="1:16" ht="15">
      <c r="A23" s="12"/>
      <c r="B23" s="42">
        <v>572</v>
      </c>
      <c r="C23" s="19" t="s">
        <v>36</v>
      </c>
      <c r="D23" s="43">
        <v>1390744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1390744</v>
      </c>
      <c r="O23" s="44">
        <f t="shared" si="2"/>
        <v>99.2112997574547</v>
      </c>
      <c r="P23" s="9"/>
    </row>
    <row r="24" spans="1:16" ht="15">
      <c r="A24" s="12"/>
      <c r="B24" s="42">
        <v>579</v>
      </c>
      <c r="C24" s="19" t="s">
        <v>37</v>
      </c>
      <c r="D24" s="43">
        <v>0</v>
      </c>
      <c r="E24" s="43">
        <v>6751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6751</v>
      </c>
      <c r="O24" s="44">
        <f t="shared" si="2"/>
        <v>0.4815950920245399</v>
      </c>
      <c r="P24" s="9"/>
    </row>
    <row r="25" spans="1:16" ht="15.75">
      <c r="A25" s="26" t="s">
        <v>39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594576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594576</v>
      </c>
      <c r="O25" s="41">
        <f t="shared" si="2"/>
        <v>42.415180482237126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594576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594576</v>
      </c>
      <c r="O26" s="44">
        <f t="shared" si="2"/>
        <v>42.415180482237126</v>
      </c>
      <c r="P26" s="9"/>
    </row>
    <row r="27" spans="1:119" ht="16.5" thickBot="1">
      <c r="A27" s="13" t="s">
        <v>10</v>
      </c>
      <c r="B27" s="21"/>
      <c r="C27" s="20"/>
      <c r="D27" s="14">
        <f>SUM(D5,D11,D15,D20,D22,D25)</f>
        <v>16368600</v>
      </c>
      <c r="E27" s="14">
        <f aca="true" t="shared" si="8" ref="E27:M27">SUM(E5,E11,E15,E20,E22,E25)</f>
        <v>849414</v>
      </c>
      <c r="F27" s="14">
        <f t="shared" si="8"/>
        <v>0</v>
      </c>
      <c r="G27" s="14">
        <f t="shared" si="8"/>
        <v>1769830</v>
      </c>
      <c r="H27" s="14">
        <f t="shared" si="8"/>
        <v>0</v>
      </c>
      <c r="I27" s="14">
        <f t="shared" si="8"/>
        <v>3122766</v>
      </c>
      <c r="J27" s="14">
        <f t="shared" si="8"/>
        <v>0</v>
      </c>
      <c r="K27" s="14">
        <f t="shared" si="8"/>
        <v>35287</v>
      </c>
      <c r="L27" s="14">
        <f t="shared" si="8"/>
        <v>0</v>
      </c>
      <c r="M27" s="14">
        <f t="shared" si="8"/>
        <v>0</v>
      </c>
      <c r="N27" s="14">
        <f t="shared" si="1"/>
        <v>22145897</v>
      </c>
      <c r="O27" s="35">
        <f t="shared" si="2"/>
        <v>1579.8185903837923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14018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3025546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24445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3049991</v>
      </c>
      <c r="O5" s="30">
        <f aca="true" t="shared" si="2" ref="O5:O24">(N5/O$26)</f>
        <v>216.89596074527094</v>
      </c>
      <c r="P5" s="6"/>
    </row>
    <row r="6" spans="1:16" ht="15">
      <c r="A6" s="12"/>
      <c r="B6" s="42">
        <v>511</v>
      </c>
      <c r="C6" s="19" t="s">
        <v>19</v>
      </c>
      <c r="D6" s="43">
        <v>225395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225395</v>
      </c>
      <c r="O6" s="44">
        <f t="shared" si="2"/>
        <v>16.028658796757217</v>
      </c>
      <c r="P6" s="9"/>
    </row>
    <row r="7" spans="1:16" ht="15">
      <c r="A7" s="12"/>
      <c r="B7" s="42">
        <v>512</v>
      </c>
      <c r="C7" s="19" t="s">
        <v>20</v>
      </c>
      <c r="D7" s="43">
        <v>557109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557109</v>
      </c>
      <c r="O7" s="44">
        <f t="shared" si="2"/>
        <v>39.61804864172949</v>
      </c>
      <c r="P7" s="9"/>
    </row>
    <row r="8" spans="1:16" ht="15">
      <c r="A8" s="12"/>
      <c r="B8" s="42">
        <v>513</v>
      </c>
      <c r="C8" s="19" t="s">
        <v>21</v>
      </c>
      <c r="D8" s="43">
        <v>1814797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24445</v>
      </c>
      <c r="L8" s="43">
        <v>0</v>
      </c>
      <c r="M8" s="43">
        <v>0</v>
      </c>
      <c r="N8" s="43">
        <f t="shared" si="1"/>
        <v>1839242</v>
      </c>
      <c r="O8" s="44">
        <f t="shared" si="2"/>
        <v>130.79519271796332</v>
      </c>
      <c r="P8" s="9"/>
    </row>
    <row r="9" spans="1:16" ht="15">
      <c r="A9" s="12"/>
      <c r="B9" s="42">
        <v>515</v>
      </c>
      <c r="C9" s="19" t="s">
        <v>22</v>
      </c>
      <c r="D9" s="43">
        <v>428245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428245</v>
      </c>
      <c r="O9" s="44">
        <f t="shared" si="2"/>
        <v>30.454060588820937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8456133</v>
      </c>
      <c r="E10" s="29">
        <f t="shared" si="3"/>
        <v>39808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8495941</v>
      </c>
      <c r="O10" s="41">
        <f t="shared" si="2"/>
        <v>604.177286303513</v>
      </c>
      <c r="P10" s="10"/>
    </row>
    <row r="11" spans="1:16" ht="15">
      <c r="A11" s="12"/>
      <c r="B11" s="42">
        <v>521</v>
      </c>
      <c r="C11" s="19" t="s">
        <v>25</v>
      </c>
      <c r="D11" s="43">
        <v>3741443</v>
      </c>
      <c r="E11" s="43">
        <v>39808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3781251</v>
      </c>
      <c r="O11" s="44">
        <f t="shared" si="2"/>
        <v>268.8985208362964</v>
      </c>
      <c r="P11" s="9"/>
    </row>
    <row r="12" spans="1:16" ht="15">
      <c r="A12" s="12"/>
      <c r="B12" s="42">
        <v>522</v>
      </c>
      <c r="C12" s="19" t="s">
        <v>26</v>
      </c>
      <c r="D12" s="43">
        <v>4436992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4436992</v>
      </c>
      <c r="O12" s="44">
        <f t="shared" si="2"/>
        <v>315.5306499786659</v>
      </c>
      <c r="P12" s="9"/>
    </row>
    <row r="13" spans="1:16" ht="15">
      <c r="A13" s="12"/>
      <c r="B13" s="42">
        <v>524</v>
      </c>
      <c r="C13" s="19" t="s">
        <v>27</v>
      </c>
      <c r="D13" s="43">
        <v>277698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277698</v>
      </c>
      <c r="O13" s="44">
        <f t="shared" si="2"/>
        <v>19.748115488550702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877819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2455449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3333268</v>
      </c>
      <c r="O14" s="41">
        <f t="shared" si="2"/>
        <v>237.04081922912815</v>
      </c>
      <c r="P14" s="10"/>
    </row>
    <row r="15" spans="1:16" ht="15">
      <c r="A15" s="12"/>
      <c r="B15" s="42">
        <v>534</v>
      </c>
      <c r="C15" s="19" t="s">
        <v>29</v>
      </c>
      <c r="D15" s="43">
        <v>877819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877819</v>
      </c>
      <c r="O15" s="44">
        <f t="shared" si="2"/>
        <v>62.42490399658654</v>
      </c>
      <c r="P15" s="9"/>
    </row>
    <row r="16" spans="1:16" ht="15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2455449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2455449</v>
      </c>
      <c r="O16" s="44">
        <f t="shared" si="2"/>
        <v>174.6159152325416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1929178</v>
      </c>
      <c r="E17" s="29">
        <f t="shared" si="5"/>
        <v>1564056</v>
      </c>
      <c r="F17" s="29">
        <f t="shared" si="5"/>
        <v>0</v>
      </c>
      <c r="G17" s="29">
        <f t="shared" si="5"/>
        <v>1605025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5098259</v>
      </c>
      <c r="O17" s="41">
        <f t="shared" si="2"/>
        <v>362.55575309344334</v>
      </c>
      <c r="P17" s="10"/>
    </row>
    <row r="18" spans="1:16" ht="15">
      <c r="A18" s="12"/>
      <c r="B18" s="42">
        <v>541</v>
      </c>
      <c r="C18" s="19" t="s">
        <v>34</v>
      </c>
      <c r="D18" s="43">
        <v>1929178</v>
      </c>
      <c r="E18" s="43">
        <v>1564056</v>
      </c>
      <c r="F18" s="43">
        <v>0</v>
      </c>
      <c r="G18" s="43">
        <v>1605025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5098259</v>
      </c>
      <c r="O18" s="44">
        <f t="shared" si="2"/>
        <v>362.55575309344334</v>
      </c>
      <c r="P18" s="9"/>
    </row>
    <row r="19" spans="1:16" ht="15.75">
      <c r="A19" s="26" t="s">
        <v>35</v>
      </c>
      <c r="B19" s="27"/>
      <c r="C19" s="28"/>
      <c r="D19" s="29">
        <f aca="true" t="shared" si="6" ref="D19:M19">SUM(D20:D21)</f>
        <v>1861378</v>
      </c>
      <c r="E19" s="29">
        <f t="shared" si="6"/>
        <v>29886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1891264</v>
      </c>
      <c r="O19" s="41">
        <f t="shared" si="2"/>
        <v>134.4946664770303</v>
      </c>
      <c r="P19" s="9"/>
    </row>
    <row r="20" spans="1:16" ht="15">
      <c r="A20" s="12"/>
      <c r="B20" s="42">
        <v>572</v>
      </c>
      <c r="C20" s="19" t="s">
        <v>36</v>
      </c>
      <c r="D20" s="43">
        <v>1861378</v>
      </c>
      <c r="E20" s="43">
        <v>29436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1890814</v>
      </c>
      <c r="O20" s="44">
        <f t="shared" si="2"/>
        <v>134.46266533921207</v>
      </c>
      <c r="P20" s="9"/>
    </row>
    <row r="21" spans="1:16" ht="15">
      <c r="A21" s="12"/>
      <c r="B21" s="42">
        <v>579</v>
      </c>
      <c r="C21" s="19" t="s">
        <v>37</v>
      </c>
      <c r="D21" s="43">
        <v>0</v>
      </c>
      <c r="E21" s="43">
        <v>450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450</v>
      </c>
      <c r="O21" s="44">
        <f t="shared" si="2"/>
        <v>0.032001137818233535</v>
      </c>
      <c r="P21" s="9"/>
    </row>
    <row r="22" spans="1:16" ht="15.75">
      <c r="A22" s="26" t="s">
        <v>39</v>
      </c>
      <c r="B22" s="27"/>
      <c r="C22" s="28"/>
      <c r="D22" s="29">
        <f aca="true" t="shared" si="7" ref="D22:M22">SUM(D23:D23)</f>
        <v>150000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505668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655668</v>
      </c>
      <c r="O22" s="41">
        <f t="shared" si="2"/>
        <v>46.62693784667899</v>
      </c>
      <c r="P22" s="9"/>
    </row>
    <row r="23" spans="1:16" ht="15.75" thickBot="1">
      <c r="A23" s="12"/>
      <c r="B23" s="42">
        <v>581</v>
      </c>
      <c r="C23" s="19" t="s">
        <v>38</v>
      </c>
      <c r="D23" s="43">
        <v>150000</v>
      </c>
      <c r="E23" s="43">
        <v>0</v>
      </c>
      <c r="F23" s="43">
        <v>0</v>
      </c>
      <c r="G23" s="43">
        <v>0</v>
      </c>
      <c r="H23" s="43">
        <v>0</v>
      </c>
      <c r="I23" s="43">
        <v>505668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655668</v>
      </c>
      <c r="O23" s="44">
        <f t="shared" si="2"/>
        <v>46.62693784667899</v>
      </c>
      <c r="P23" s="9"/>
    </row>
    <row r="24" spans="1:119" ht="16.5" thickBot="1">
      <c r="A24" s="13" t="s">
        <v>10</v>
      </c>
      <c r="B24" s="21"/>
      <c r="C24" s="20"/>
      <c r="D24" s="14">
        <f>SUM(D5,D10,D14,D17,D19,D22)</f>
        <v>16300054</v>
      </c>
      <c r="E24" s="14">
        <f aca="true" t="shared" si="8" ref="E24:M24">SUM(E5,E10,E14,E17,E19,E22)</f>
        <v>1633750</v>
      </c>
      <c r="F24" s="14">
        <f t="shared" si="8"/>
        <v>0</v>
      </c>
      <c r="G24" s="14">
        <f t="shared" si="8"/>
        <v>1605025</v>
      </c>
      <c r="H24" s="14">
        <f t="shared" si="8"/>
        <v>0</v>
      </c>
      <c r="I24" s="14">
        <f t="shared" si="8"/>
        <v>2961117</v>
      </c>
      <c r="J24" s="14">
        <f t="shared" si="8"/>
        <v>0</v>
      </c>
      <c r="K24" s="14">
        <f t="shared" si="8"/>
        <v>24445</v>
      </c>
      <c r="L24" s="14">
        <f t="shared" si="8"/>
        <v>0</v>
      </c>
      <c r="M24" s="14">
        <f t="shared" si="8"/>
        <v>0</v>
      </c>
      <c r="N24" s="14">
        <f t="shared" si="1"/>
        <v>22524391</v>
      </c>
      <c r="O24" s="35">
        <f t="shared" si="2"/>
        <v>1601.7914236950646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14062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3706242</v>
      </c>
      <c r="E5" s="24">
        <f t="shared" si="0"/>
        <v>0</v>
      </c>
      <c r="F5" s="24">
        <f t="shared" si="0"/>
        <v>0</v>
      </c>
      <c r="G5" s="24">
        <f t="shared" si="0"/>
        <v>51586</v>
      </c>
      <c r="H5" s="24">
        <f t="shared" si="0"/>
        <v>0</v>
      </c>
      <c r="I5" s="24">
        <f t="shared" si="0"/>
        <v>359035</v>
      </c>
      <c r="J5" s="24">
        <f t="shared" si="0"/>
        <v>0</v>
      </c>
      <c r="K5" s="24">
        <f t="shared" si="0"/>
        <v>309558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4426421</v>
      </c>
      <c r="O5" s="30">
        <f aca="true" t="shared" si="2" ref="O5:O25">(N5/O$27)</f>
        <v>276.03024444998755</v>
      </c>
      <c r="P5" s="6"/>
    </row>
    <row r="6" spans="1:16" ht="15">
      <c r="A6" s="12"/>
      <c r="B6" s="42">
        <v>511</v>
      </c>
      <c r="C6" s="19" t="s">
        <v>19</v>
      </c>
      <c r="D6" s="43">
        <v>280967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280967</v>
      </c>
      <c r="O6" s="44">
        <f t="shared" si="2"/>
        <v>17.52101521576453</v>
      </c>
      <c r="P6" s="9"/>
    </row>
    <row r="7" spans="1:16" ht="15">
      <c r="A7" s="12"/>
      <c r="B7" s="42">
        <v>512</v>
      </c>
      <c r="C7" s="19" t="s">
        <v>20</v>
      </c>
      <c r="D7" s="43">
        <v>612543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612543</v>
      </c>
      <c r="O7" s="44">
        <f t="shared" si="2"/>
        <v>38.19799201795959</v>
      </c>
      <c r="P7" s="9"/>
    </row>
    <row r="8" spans="1:16" ht="15">
      <c r="A8" s="12"/>
      <c r="B8" s="42">
        <v>513</v>
      </c>
      <c r="C8" s="19" t="s">
        <v>21</v>
      </c>
      <c r="D8" s="43">
        <v>2118004</v>
      </c>
      <c r="E8" s="43">
        <v>0</v>
      </c>
      <c r="F8" s="43">
        <v>0</v>
      </c>
      <c r="G8" s="43">
        <v>51586</v>
      </c>
      <c r="H8" s="43">
        <v>0</v>
      </c>
      <c r="I8" s="43">
        <v>359035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2528625</v>
      </c>
      <c r="O8" s="44">
        <f t="shared" si="2"/>
        <v>157.68427288600648</v>
      </c>
      <c r="P8" s="9"/>
    </row>
    <row r="9" spans="1:16" ht="15">
      <c r="A9" s="12"/>
      <c r="B9" s="42">
        <v>515</v>
      </c>
      <c r="C9" s="19" t="s">
        <v>22</v>
      </c>
      <c r="D9" s="43">
        <v>694728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694728</v>
      </c>
      <c r="O9" s="44">
        <f t="shared" si="2"/>
        <v>43.323023197804936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309558</v>
      </c>
      <c r="L10" s="43">
        <v>0</v>
      </c>
      <c r="M10" s="43">
        <v>0</v>
      </c>
      <c r="N10" s="43">
        <f t="shared" si="1"/>
        <v>309558</v>
      </c>
      <c r="O10" s="44">
        <f t="shared" si="2"/>
        <v>19.303941132451982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9279571</v>
      </c>
      <c r="E11" s="29">
        <f t="shared" si="3"/>
        <v>542155</v>
      </c>
      <c r="F11" s="29">
        <f t="shared" si="3"/>
        <v>0</v>
      </c>
      <c r="G11" s="29">
        <f t="shared" si="3"/>
        <v>1184071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11005797</v>
      </c>
      <c r="O11" s="41">
        <f t="shared" si="2"/>
        <v>686.31809678224</v>
      </c>
      <c r="P11" s="10"/>
    </row>
    <row r="12" spans="1:16" ht="15">
      <c r="A12" s="12"/>
      <c r="B12" s="42">
        <v>521</v>
      </c>
      <c r="C12" s="19" t="s">
        <v>25</v>
      </c>
      <c r="D12" s="43">
        <v>4633154</v>
      </c>
      <c r="E12" s="43">
        <v>30203</v>
      </c>
      <c r="F12" s="43">
        <v>0</v>
      </c>
      <c r="G12" s="43">
        <v>328110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4991467</v>
      </c>
      <c r="O12" s="44">
        <f t="shared" si="2"/>
        <v>311.26633823896236</v>
      </c>
      <c r="P12" s="9"/>
    </row>
    <row r="13" spans="1:16" ht="15">
      <c r="A13" s="12"/>
      <c r="B13" s="42">
        <v>522</v>
      </c>
      <c r="C13" s="19" t="s">
        <v>26</v>
      </c>
      <c r="D13" s="43">
        <v>4646417</v>
      </c>
      <c r="E13" s="43">
        <v>1688</v>
      </c>
      <c r="F13" s="43">
        <v>0</v>
      </c>
      <c r="G13" s="43">
        <v>388229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5036334</v>
      </c>
      <c r="O13" s="44">
        <f t="shared" si="2"/>
        <v>314.0642304814168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510264</v>
      </c>
      <c r="F14" s="43">
        <v>0</v>
      </c>
      <c r="G14" s="43">
        <v>467732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977996</v>
      </c>
      <c r="O14" s="44">
        <f t="shared" si="2"/>
        <v>60.987528061860814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1135921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4376809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5512730</v>
      </c>
      <c r="O15" s="41">
        <f t="shared" si="2"/>
        <v>343.77213769019704</v>
      </c>
      <c r="P15" s="10"/>
    </row>
    <row r="16" spans="1:16" ht="15">
      <c r="A16" s="12"/>
      <c r="B16" s="42">
        <v>534</v>
      </c>
      <c r="C16" s="19" t="s">
        <v>54</v>
      </c>
      <c r="D16" s="43">
        <v>1135921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1135921</v>
      </c>
      <c r="O16" s="44">
        <f t="shared" si="2"/>
        <v>70.83568221501622</v>
      </c>
      <c r="P16" s="9"/>
    </row>
    <row r="17" spans="1:16" ht="15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4376809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4376809</v>
      </c>
      <c r="O17" s="44">
        <f t="shared" si="2"/>
        <v>272.9364554751808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997955</v>
      </c>
      <c r="E18" s="29">
        <f t="shared" si="5"/>
        <v>704301</v>
      </c>
      <c r="F18" s="29">
        <f t="shared" si="5"/>
        <v>0</v>
      </c>
      <c r="G18" s="29">
        <f t="shared" si="5"/>
        <v>871639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2573895</v>
      </c>
      <c r="O18" s="41">
        <f t="shared" si="2"/>
        <v>160.5072960838114</v>
      </c>
      <c r="P18" s="10"/>
    </row>
    <row r="19" spans="1:16" ht="15">
      <c r="A19" s="12"/>
      <c r="B19" s="42">
        <v>541</v>
      </c>
      <c r="C19" s="19" t="s">
        <v>56</v>
      </c>
      <c r="D19" s="43">
        <v>997955</v>
      </c>
      <c r="E19" s="43">
        <v>704301</v>
      </c>
      <c r="F19" s="43">
        <v>0</v>
      </c>
      <c r="G19" s="43">
        <v>871639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2573895</v>
      </c>
      <c r="O19" s="44">
        <f t="shared" si="2"/>
        <v>160.5072960838114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1855337</v>
      </c>
      <c r="E20" s="29">
        <f t="shared" si="6"/>
        <v>56673</v>
      </c>
      <c r="F20" s="29">
        <f t="shared" si="6"/>
        <v>0</v>
      </c>
      <c r="G20" s="29">
        <f t="shared" si="6"/>
        <v>9375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1921385</v>
      </c>
      <c r="O20" s="41">
        <f t="shared" si="2"/>
        <v>119.81697430780743</v>
      </c>
      <c r="P20" s="9"/>
    </row>
    <row r="21" spans="1:16" ht="15">
      <c r="A21" s="12"/>
      <c r="B21" s="42">
        <v>572</v>
      </c>
      <c r="C21" s="19" t="s">
        <v>57</v>
      </c>
      <c r="D21" s="43">
        <v>1855337</v>
      </c>
      <c r="E21" s="43">
        <v>0</v>
      </c>
      <c r="F21" s="43">
        <v>0</v>
      </c>
      <c r="G21" s="43">
        <v>9375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1864712</v>
      </c>
      <c r="O21" s="44">
        <f t="shared" si="2"/>
        <v>116.28286355699676</v>
      </c>
      <c r="P21" s="9"/>
    </row>
    <row r="22" spans="1:16" ht="15">
      <c r="A22" s="12"/>
      <c r="B22" s="42">
        <v>574</v>
      </c>
      <c r="C22" s="19" t="s">
        <v>74</v>
      </c>
      <c r="D22" s="43">
        <v>0</v>
      </c>
      <c r="E22" s="43">
        <v>56673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56673</v>
      </c>
      <c r="O22" s="44">
        <f t="shared" si="2"/>
        <v>3.534110750810676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133850</v>
      </c>
      <c r="E23" s="29">
        <f t="shared" si="7"/>
        <v>703803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1100599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1938252</v>
      </c>
      <c r="O23" s="41">
        <f t="shared" si="2"/>
        <v>120.86879521077576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133850</v>
      </c>
      <c r="E24" s="43">
        <v>703803</v>
      </c>
      <c r="F24" s="43">
        <v>0</v>
      </c>
      <c r="G24" s="43">
        <v>0</v>
      </c>
      <c r="H24" s="43">
        <v>0</v>
      </c>
      <c r="I24" s="43">
        <v>1100599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1938252</v>
      </c>
      <c r="O24" s="44">
        <f t="shared" si="2"/>
        <v>120.86879521077576</v>
      </c>
      <c r="P24" s="9"/>
    </row>
    <row r="25" spans="1:119" ht="16.5" thickBot="1">
      <c r="A25" s="13" t="s">
        <v>10</v>
      </c>
      <c r="B25" s="21"/>
      <c r="C25" s="20"/>
      <c r="D25" s="14">
        <f>SUM(D5,D11,D15,D18,D20,D23)</f>
        <v>17108876</v>
      </c>
      <c r="E25" s="14">
        <f aca="true" t="shared" si="8" ref="E25:M25">SUM(E5,E11,E15,E18,E20,E23)</f>
        <v>2006932</v>
      </c>
      <c r="F25" s="14">
        <f t="shared" si="8"/>
        <v>0</v>
      </c>
      <c r="G25" s="14">
        <f t="shared" si="8"/>
        <v>2116671</v>
      </c>
      <c r="H25" s="14">
        <f t="shared" si="8"/>
        <v>0</v>
      </c>
      <c r="I25" s="14">
        <f t="shared" si="8"/>
        <v>5836443</v>
      </c>
      <c r="J25" s="14">
        <f t="shared" si="8"/>
        <v>0</v>
      </c>
      <c r="K25" s="14">
        <f t="shared" si="8"/>
        <v>309558</v>
      </c>
      <c r="L25" s="14">
        <f t="shared" si="8"/>
        <v>0</v>
      </c>
      <c r="M25" s="14">
        <f t="shared" si="8"/>
        <v>0</v>
      </c>
      <c r="N25" s="14">
        <f t="shared" si="1"/>
        <v>27378480</v>
      </c>
      <c r="O25" s="35">
        <f t="shared" si="2"/>
        <v>1707.3135445248192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16036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3930877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344883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4275760</v>
      </c>
      <c r="O5" s="30">
        <f aca="true" t="shared" si="2" ref="O5:O24">(N5/O$26)</f>
        <v>270.3610496364211</v>
      </c>
      <c r="P5" s="6"/>
    </row>
    <row r="6" spans="1:16" ht="15">
      <c r="A6" s="12"/>
      <c r="B6" s="42">
        <v>511</v>
      </c>
      <c r="C6" s="19" t="s">
        <v>19</v>
      </c>
      <c r="D6" s="43">
        <v>269403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269403</v>
      </c>
      <c r="O6" s="44">
        <f t="shared" si="2"/>
        <v>17.034650648118873</v>
      </c>
      <c r="P6" s="9"/>
    </row>
    <row r="7" spans="1:16" ht="15">
      <c r="A7" s="12"/>
      <c r="B7" s="42">
        <v>512</v>
      </c>
      <c r="C7" s="19" t="s">
        <v>20</v>
      </c>
      <c r="D7" s="43">
        <v>550583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550583</v>
      </c>
      <c r="O7" s="44">
        <f t="shared" si="2"/>
        <v>34.81397407524502</v>
      </c>
      <c r="P7" s="9"/>
    </row>
    <row r="8" spans="1:16" ht="15">
      <c r="A8" s="12"/>
      <c r="B8" s="42">
        <v>513</v>
      </c>
      <c r="C8" s="19" t="s">
        <v>21</v>
      </c>
      <c r="D8" s="43">
        <v>2454172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2454172</v>
      </c>
      <c r="O8" s="44">
        <f t="shared" si="2"/>
        <v>155.1800189693329</v>
      </c>
      <c r="P8" s="9"/>
    </row>
    <row r="9" spans="1:16" ht="15">
      <c r="A9" s="12"/>
      <c r="B9" s="42">
        <v>515</v>
      </c>
      <c r="C9" s="19" t="s">
        <v>22</v>
      </c>
      <c r="D9" s="43">
        <v>656719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656719</v>
      </c>
      <c r="O9" s="44">
        <f t="shared" si="2"/>
        <v>41.52507113499842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344883</v>
      </c>
      <c r="L10" s="43">
        <v>0</v>
      </c>
      <c r="M10" s="43">
        <v>0</v>
      </c>
      <c r="N10" s="43">
        <f t="shared" si="1"/>
        <v>344883</v>
      </c>
      <c r="O10" s="44">
        <f t="shared" si="2"/>
        <v>21.807334808725894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9409036</v>
      </c>
      <c r="E11" s="29">
        <f t="shared" si="3"/>
        <v>458412</v>
      </c>
      <c r="F11" s="29">
        <f t="shared" si="3"/>
        <v>0</v>
      </c>
      <c r="G11" s="29">
        <f t="shared" si="3"/>
        <v>1355148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11222596</v>
      </c>
      <c r="O11" s="41">
        <f t="shared" si="2"/>
        <v>709.61719886184</v>
      </c>
      <c r="P11" s="10"/>
    </row>
    <row r="12" spans="1:16" ht="15">
      <c r="A12" s="12"/>
      <c r="B12" s="42">
        <v>521</v>
      </c>
      <c r="C12" s="19" t="s">
        <v>25</v>
      </c>
      <c r="D12" s="43">
        <v>4668718</v>
      </c>
      <c r="E12" s="43">
        <v>26214</v>
      </c>
      <c r="F12" s="43">
        <v>0</v>
      </c>
      <c r="G12" s="43">
        <v>209983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4904915</v>
      </c>
      <c r="O12" s="44">
        <f t="shared" si="2"/>
        <v>310.14321846348406</v>
      </c>
      <c r="P12" s="9"/>
    </row>
    <row r="13" spans="1:16" ht="15">
      <c r="A13" s="12"/>
      <c r="B13" s="42">
        <v>522</v>
      </c>
      <c r="C13" s="19" t="s">
        <v>26</v>
      </c>
      <c r="D13" s="43">
        <v>4740318</v>
      </c>
      <c r="E13" s="43">
        <v>0</v>
      </c>
      <c r="F13" s="43">
        <v>0</v>
      </c>
      <c r="G13" s="43">
        <v>539243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5279561</v>
      </c>
      <c r="O13" s="44">
        <f t="shared" si="2"/>
        <v>333.83250079038885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432198</v>
      </c>
      <c r="F14" s="43">
        <v>0</v>
      </c>
      <c r="G14" s="43">
        <v>605922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1038120</v>
      </c>
      <c r="O14" s="44">
        <f t="shared" si="2"/>
        <v>65.64147960796711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1084575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4178509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5263084</v>
      </c>
      <c r="O15" s="41">
        <f t="shared" si="2"/>
        <v>332.7906417957635</v>
      </c>
      <c r="P15" s="10"/>
    </row>
    <row r="16" spans="1:16" ht="15">
      <c r="A16" s="12"/>
      <c r="B16" s="42">
        <v>534</v>
      </c>
      <c r="C16" s="19" t="s">
        <v>54</v>
      </c>
      <c r="D16" s="43">
        <v>1084575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1084575</v>
      </c>
      <c r="O16" s="44">
        <f t="shared" si="2"/>
        <v>68.57888080935821</v>
      </c>
      <c r="P16" s="9"/>
    </row>
    <row r="17" spans="1:16" ht="15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4178509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4178509</v>
      </c>
      <c r="O17" s="44">
        <f t="shared" si="2"/>
        <v>264.2117609864053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1069508</v>
      </c>
      <c r="E18" s="29">
        <f t="shared" si="5"/>
        <v>311327</v>
      </c>
      <c r="F18" s="29">
        <f t="shared" si="5"/>
        <v>0</v>
      </c>
      <c r="G18" s="29">
        <f t="shared" si="5"/>
        <v>1349320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2730155</v>
      </c>
      <c r="O18" s="41">
        <f t="shared" si="2"/>
        <v>172.6307303193171</v>
      </c>
      <c r="P18" s="10"/>
    </row>
    <row r="19" spans="1:16" ht="15">
      <c r="A19" s="12"/>
      <c r="B19" s="42">
        <v>541</v>
      </c>
      <c r="C19" s="19" t="s">
        <v>56</v>
      </c>
      <c r="D19" s="43">
        <v>1069508</v>
      </c>
      <c r="E19" s="43">
        <v>311327</v>
      </c>
      <c r="F19" s="43">
        <v>0</v>
      </c>
      <c r="G19" s="43">
        <v>1349320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2730155</v>
      </c>
      <c r="O19" s="44">
        <f t="shared" si="2"/>
        <v>172.6307303193171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1446001</v>
      </c>
      <c r="E20" s="29">
        <f t="shared" si="6"/>
        <v>0</v>
      </c>
      <c r="F20" s="29">
        <f t="shared" si="6"/>
        <v>0</v>
      </c>
      <c r="G20" s="29">
        <f t="shared" si="6"/>
        <v>651719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2097720</v>
      </c>
      <c r="O20" s="41">
        <f t="shared" si="2"/>
        <v>132.6411634524186</v>
      </c>
      <c r="P20" s="9"/>
    </row>
    <row r="21" spans="1:16" ht="15">
      <c r="A21" s="12"/>
      <c r="B21" s="42">
        <v>572</v>
      </c>
      <c r="C21" s="19" t="s">
        <v>57</v>
      </c>
      <c r="D21" s="43">
        <v>1446001</v>
      </c>
      <c r="E21" s="43">
        <v>0</v>
      </c>
      <c r="F21" s="43">
        <v>0</v>
      </c>
      <c r="G21" s="43">
        <v>651719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2097720</v>
      </c>
      <c r="O21" s="44">
        <f t="shared" si="2"/>
        <v>132.6411634524186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SUM(D23:D23)</f>
        <v>0</v>
      </c>
      <c r="E22" s="29">
        <f t="shared" si="7"/>
        <v>791933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1405635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2197568</v>
      </c>
      <c r="O22" s="41">
        <f t="shared" si="2"/>
        <v>138.9546632943408</v>
      </c>
      <c r="P22" s="9"/>
    </row>
    <row r="23" spans="1:16" ht="15.75" thickBot="1">
      <c r="A23" s="12"/>
      <c r="B23" s="42">
        <v>581</v>
      </c>
      <c r="C23" s="19" t="s">
        <v>59</v>
      </c>
      <c r="D23" s="43">
        <v>0</v>
      </c>
      <c r="E23" s="43">
        <v>791933</v>
      </c>
      <c r="F23" s="43">
        <v>0</v>
      </c>
      <c r="G23" s="43">
        <v>0</v>
      </c>
      <c r="H23" s="43">
        <v>0</v>
      </c>
      <c r="I23" s="43">
        <v>1405635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2197568</v>
      </c>
      <c r="O23" s="44">
        <f t="shared" si="2"/>
        <v>138.9546632943408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16939997</v>
      </c>
      <c r="E24" s="14">
        <f aca="true" t="shared" si="8" ref="E24:M24">SUM(E5,E11,E15,E18,E20,E22)</f>
        <v>1561672</v>
      </c>
      <c r="F24" s="14">
        <f t="shared" si="8"/>
        <v>0</v>
      </c>
      <c r="G24" s="14">
        <f t="shared" si="8"/>
        <v>3356187</v>
      </c>
      <c r="H24" s="14">
        <f t="shared" si="8"/>
        <v>0</v>
      </c>
      <c r="I24" s="14">
        <f t="shared" si="8"/>
        <v>5584144</v>
      </c>
      <c r="J24" s="14">
        <f t="shared" si="8"/>
        <v>0</v>
      </c>
      <c r="K24" s="14">
        <f t="shared" si="8"/>
        <v>344883</v>
      </c>
      <c r="L24" s="14">
        <f t="shared" si="8"/>
        <v>0</v>
      </c>
      <c r="M24" s="14">
        <f t="shared" si="8"/>
        <v>0</v>
      </c>
      <c r="N24" s="14">
        <f t="shared" si="1"/>
        <v>27786883</v>
      </c>
      <c r="O24" s="35">
        <f t="shared" si="2"/>
        <v>1756.9954473601013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15815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4026412</v>
      </c>
      <c r="E5" s="24">
        <f t="shared" si="0"/>
        <v>0</v>
      </c>
      <c r="F5" s="24">
        <f t="shared" si="0"/>
        <v>0</v>
      </c>
      <c r="G5" s="24">
        <f t="shared" si="0"/>
        <v>293090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293409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4612911</v>
      </c>
      <c r="O5" s="30">
        <f aca="true" t="shared" si="2" ref="O5:O24">(N5/O$26)</f>
        <v>301.9118397800903</v>
      </c>
      <c r="P5" s="6"/>
    </row>
    <row r="6" spans="1:16" ht="15">
      <c r="A6" s="12"/>
      <c r="B6" s="42">
        <v>511</v>
      </c>
      <c r="C6" s="19" t="s">
        <v>19</v>
      </c>
      <c r="D6" s="43">
        <v>255445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255445</v>
      </c>
      <c r="O6" s="44">
        <f t="shared" si="2"/>
        <v>16.718698867726946</v>
      </c>
      <c r="P6" s="9"/>
    </row>
    <row r="7" spans="1:16" ht="15">
      <c r="A7" s="12"/>
      <c r="B7" s="42">
        <v>512</v>
      </c>
      <c r="C7" s="19" t="s">
        <v>20</v>
      </c>
      <c r="D7" s="43">
        <v>675337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675337</v>
      </c>
      <c r="O7" s="44">
        <f t="shared" si="2"/>
        <v>44.200340336409454</v>
      </c>
      <c r="P7" s="9"/>
    </row>
    <row r="8" spans="1:16" ht="15">
      <c r="A8" s="12"/>
      <c r="B8" s="42">
        <v>513</v>
      </c>
      <c r="C8" s="19" t="s">
        <v>21</v>
      </c>
      <c r="D8" s="43">
        <v>2342225</v>
      </c>
      <c r="E8" s="43">
        <v>0</v>
      </c>
      <c r="F8" s="43">
        <v>0</v>
      </c>
      <c r="G8" s="43">
        <v>293090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2635315</v>
      </c>
      <c r="O8" s="44">
        <f t="shared" si="2"/>
        <v>172.4795470907782</v>
      </c>
      <c r="P8" s="9"/>
    </row>
    <row r="9" spans="1:16" ht="15">
      <c r="A9" s="12"/>
      <c r="B9" s="42">
        <v>515</v>
      </c>
      <c r="C9" s="19" t="s">
        <v>22</v>
      </c>
      <c r="D9" s="43">
        <v>753405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753405</v>
      </c>
      <c r="O9" s="44">
        <f t="shared" si="2"/>
        <v>49.309837031219324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293409</v>
      </c>
      <c r="L10" s="43">
        <v>0</v>
      </c>
      <c r="M10" s="43">
        <v>0</v>
      </c>
      <c r="N10" s="43">
        <f t="shared" si="1"/>
        <v>293409</v>
      </c>
      <c r="O10" s="44">
        <f t="shared" si="2"/>
        <v>19.20341645395641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8749393</v>
      </c>
      <c r="E11" s="29">
        <f t="shared" si="3"/>
        <v>431944</v>
      </c>
      <c r="F11" s="29">
        <f t="shared" si="3"/>
        <v>0</v>
      </c>
      <c r="G11" s="29">
        <f t="shared" si="3"/>
        <v>360638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9541975</v>
      </c>
      <c r="O11" s="41">
        <f t="shared" si="2"/>
        <v>624.5156751096276</v>
      </c>
      <c r="P11" s="10"/>
    </row>
    <row r="12" spans="1:16" ht="15">
      <c r="A12" s="12"/>
      <c r="B12" s="42">
        <v>521</v>
      </c>
      <c r="C12" s="19" t="s">
        <v>25</v>
      </c>
      <c r="D12" s="43">
        <v>4692418</v>
      </c>
      <c r="E12" s="43">
        <v>23041</v>
      </c>
      <c r="F12" s="43">
        <v>0</v>
      </c>
      <c r="G12" s="43">
        <v>352840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5068299</v>
      </c>
      <c r="O12" s="44">
        <f t="shared" si="2"/>
        <v>331.71666993913215</v>
      </c>
      <c r="P12" s="9"/>
    </row>
    <row r="13" spans="1:16" ht="15">
      <c r="A13" s="12"/>
      <c r="B13" s="42">
        <v>522</v>
      </c>
      <c r="C13" s="19" t="s">
        <v>26</v>
      </c>
      <c r="D13" s="43">
        <v>4056975</v>
      </c>
      <c r="E13" s="43">
        <v>0</v>
      </c>
      <c r="F13" s="43">
        <v>0</v>
      </c>
      <c r="G13" s="43">
        <v>7798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4064773</v>
      </c>
      <c r="O13" s="44">
        <f t="shared" si="2"/>
        <v>266.03658616401594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408903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408903</v>
      </c>
      <c r="O14" s="44">
        <f t="shared" si="2"/>
        <v>26.762419006479483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935752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3562836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4498588</v>
      </c>
      <c r="O15" s="41">
        <f t="shared" si="2"/>
        <v>294.4294783690032</v>
      </c>
      <c r="P15" s="10"/>
    </row>
    <row r="16" spans="1:16" ht="15">
      <c r="A16" s="12"/>
      <c r="B16" s="42">
        <v>534</v>
      </c>
      <c r="C16" s="19" t="s">
        <v>54</v>
      </c>
      <c r="D16" s="43">
        <v>935752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935752</v>
      </c>
      <c r="O16" s="44">
        <f t="shared" si="2"/>
        <v>61.24432227240003</v>
      </c>
      <c r="P16" s="9"/>
    </row>
    <row r="17" spans="1:16" ht="15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3562836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3562836</v>
      </c>
      <c r="O17" s="44">
        <f t="shared" si="2"/>
        <v>233.18515609660318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1739004</v>
      </c>
      <c r="E18" s="29">
        <f t="shared" si="5"/>
        <v>366695</v>
      </c>
      <c r="F18" s="29">
        <f t="shared" si="5"/>
        <v>0</v>
      </c>
      <c r="G18" s="29">
        <f t="shared" si="5"/>
        <v>5473094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7578793</v>
      </c>
      <c r="O18" s="41">
        <f t="shared" si="2"/>
        <v>496.0267687675895</v>
      </c>
      <c r="P18" s="10"/>
    </row>
    <row r="19" spans="1:16" ht="15">
      <c r="A19" s="12"/>
      <c r="B19" s="42">
        <v>541</v>
      </c>
      <c r="C19" s="19" t="s">
        <v>56</v>
      </c>
      <c r="D19" s="43">
        <v>1739004</v>
      </c>
      <c r="E19" s="43">
        <v>366695</v>
      </c>
      <c r="F19" s="43">
        <v>0</v>
      </c>
      <c r="G19" s="43">
        <v>5473094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7578793</v>
      </c>
      <c r="O19" s="44">
        <f t="shared" si="2"/>
        <v>496.0267687675895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1138941</v>
      </c>
      <c r="E20" s="29">
        <f t="shared" si="6"/>
        <v>0</v>
      </c>
      <c r="F20" s="29">
        <f t="shared" si="6"/>
        <v>0</v>
      </c>
      <c r="G20" s="29">
        <f t="shared" si="6"/>
        <v>3819781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4958722</v>
      </c>
      <c r="O20" s="41">
        <f t="shared" si="2"/>
        <v>324.5449309509785</v>
      </c>
      <c r="P20" s="9"/>
    </row>
    <row r="21" spans="1:16" ht="15">
      <c r="A21" s="12"/>
      <c r="B21" s="42">
        <v>572</v>
      </c>
      <c r="C21" s="19" t="s">
        <v>57</v>
      </c>
      <c r="D21" s="43">
        <v>1138941</v>
      </c>
      <c r="E21" s="43">
        <v>0</v>
      </c>
      <c r="F21" s="43">
        <v>0</v>
      </c>
      <c r="G21" s="43">
        <v>3819781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4958722</v>
      </c>
      <c r="O21" s="44">
        <f t="shared" si="2"/>
        <v>324.5449309509785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SUM(D23:D23)</f>
        <v>2500</v>
      </c>
      <c r="E22" s="29">
        <f t="shared" si="7"/>
        <v>1054319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1302909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2359728</v>
      </c>
      <c r="O22" s="41">
        <f t="shared" si="2"/>
        <v>154.44256823090515</v>
      </c>
      <c r="P22" s="9"/>
    </row>
    <row r="23" spans="1:16" ht="15.75" thickBot="1">
      <c r="A23" s="12"/>
      <c r="B23" s="42">
        <v>581</v>
      </c>
      <c r="C23" s="19" t="s">
        <v>59</v>
      </c>
      <c r="D23" s="43">
        <v>2500</v>
      </c>
      <c r="E23" s="43">
        <v>1054319</v>
      </c>
      <c r="F23" s="43">
        <v>0</v>
      </c>
      <c r="G23" s="43">
        <v>0</v>
      </c>
      <c r="H23" s="43">
        <v>0</v>
      </c>
      <c r="I23" s="43">
        <v>1302909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2359728</v>
      </c>
      <c r="O23" s="44">
        <f t="shared" si="2"/>
        <v>154.44256823090515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16592002</v>
      </c>
      <c r="E24" s="14">
        <f aca="true" t="shared" si="8" ref="E24:M24">SUM(E5,E11,E15,E18,E20,E22)</f>
        <v>1852958</v>
      </c>
      <c r="F24" s="14">
        <f t="shared" si="8"/>
        <v>0</v>
      </c>
      <c r="G24" s="14">
        <f t="shared" si="8"/>
        <v>9946603</v>
      </c>
      <c r="H24" s="14">
        <f t="shared" si="8"/>
        <v>0</v>
      </c>
      <c r="I24" s="14">
        <f t="shared" si="8"/>
        <v>4865745</v>
      </c>
      <c r="J24" s="14">
        <f t="shared" si="8"/>
        <v>0</v>
      </c>
      <c r="K24" s="14">
        <f t="shared" si="8"/>
        <v>293409</v>
      </c>
      <c r="L24" s="14">
        <f t="shared" si="8"/>
        <v>0</v>
      </c>
      <c r="M24" s="14">
        <f t="shared" si="8"/>
        <v>0</v>
      </c>
      <c r="N24" s="14">
        <f t="shared" si="1"/>
        <v>33550717</v>
      </c>
      <c r="O24" s="35">
        <f t="shared" si="2"/>
        <v>2195.871261208194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15279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3623906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97279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3721185</v>
      </c>
      <c r="O5" s="30">
        <f aca="true" t="shared" si="2" ref="O5:O24">(N5/O$26)</f>
        <v>245.52553444180523</v>
      </c>
      <c r="P5" s="6"/>
    </row>
    <row r="6" spans="1:16" ht="15">
      <c r="A6" s="12"/>
      <c r="B6" s="42">
        <v>511</v>
      </c>
      <c r="C6" s="19" t="s">
        <v>19</v>
      </c>
      <c r="D6" s="43">
        <v>192670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192670</v>
      </c>
      <c r="O6" s="44">
        <f t="shared" si="2"/>
        <v>12.712457112694642</v>
      </c>
      <c r="P6" s="9"/>
    </row>
    <row r="7" spans="1:16" ht="15">
      <c r="A7" s="12"/>
      <c r="B7" s="42">
        <v>512</v>
      </c>
      <c r="C7" s="19" t="s">
        <v>20</v>
      </c>
      <c r="D7" s="43">
        <v>495567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495567</v>
      </c>
      <c r="O7" s="44">
        <f t="shared" si="2"/>
        <v>32.69774346793349</v>
      </c>
      <c r="P7" s="9"/>
    </row>
    <row r="8" spans="1:16" ht="15">
      <c r="A8" s="12"/>
      <c r="B8" s="42">
        <v>513</v>
      </c>
      <c r="C8" s="19" t="s">
        <v>21</v>
      </c>
      <c r="D8" s="43">
        <v>2363932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2363932</v>
      </c>
      <c r="O8" s="44">
        <f t="shared" si="2"/>
        <v>155.9733438902085</v>
      </c>
      <c r="P8" s="9"/>
    </row>
    <row r="9" spans="1:16" ht="15">
      <c r="A9" s="12"/>
      <c r="B9" s="42">
        <v>515</v>
      </c>
      <c r="C9" s="19" t="s">
        <v>22</v>
      </c>
      <c r="D9" s="43">
        <v>571737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571737</v>
      </c>
      <c r="O9" s="44">
        <f t="shared" si="2"/>
        <v>37.72347585114806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97279</v>
      </c>
      <c r="L10" s="43">
        <v>0</v>
      </c>
      <c r="M10" s="43">
        <v>0</v>
      </c>
      <c r="N10" s="43">
        <f t="shared" si="1"/>
        <v>97279</v>
      </c>
      <c r="O10" s="44">
        <f t="shared" si="2"/>
        <v>6.418514119820533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8241831</v>
      </c>
      <c r="E11" s="29">
        <f t="shared" si="3"/>
        <v>751684</v>
      </c>
      <c r="F11" s="29">
        <f t="shared" si="3"/>
        <v>0</v>
      </c>
      <c r="G11" s="29">
        <f t="shared" si="3"/>
        <v>495899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9489414</v>
      </c>
      <c r="O11" s="41">
        <f t="shared" si="2"/>
        <v>626.115993665875</v>
      </c>
      <c r="P11" s="10"/>
    </row>
    <row r="12" spans="1:16" ht="15">
      <c r="A12" s="12"/>
      <c r="B12" s="42">
        <v>521</v>
      </c>
      <c r="C12" s="19" t="s">
        <v>25</v>
      </c>
      <c r="D12" s="43">
        <v>4311739</v>
      </c>
      <c r="E12" s="43">
        <v>365678</v>
      </c>
      <c r="F12" s="43">
        <v>0</v>
      </c>
      <c r="G12" s="43">
        <v>166279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4843696</v>
      </c>
      <c r="O12" s="44">
        <f t="shared" si="2"/>
        <v>319.5893375560834</v>
      </c>
      <c r="P12" s="9"/>
    </row>
    <row r="13" spans="1:16" ht="15">
      <c r="A13" s="12"/>
      <c r="B13" s="42">
        <v>522</v>
      </c>
      <c r="C13" s="19" t="s">
        <v>26</v>
      </c>
      <c r="D13" s="43">
        <v>3930092</v>
      </c>
      <c r="E13" s="43">
        <v>95691</v>
      </c>
      <c r="F13" s="43">
        <v>0</v>
      </c>
      <c r="G13" s="43">
        <v>329620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4355403</v>
      </c>
      <c r="O13" s="44">
        <f t="shared" si="2"/>
        <v>287.3715360253365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290315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290315</v>
      </c>
      <c r="O14" s="44">
        <f t="shared" si="2"/>
        <v>19.155120084455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1030835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9708030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10738865</v>
      </c>
      <c r="O15" s="41">
        <f t="shared" si="2"/>
        <v>708.5553576141463</v>
      </c>
      <c r="P15" s="10"/>
    </row>
    <row r="16" spans="1:16" ht="15">
      <c r="A16" s="12"/>
      <c r="B16" s="42">
        <v>534</v>
      </c>
      <c r="C16" s="19" t="s">
        <v>54</v>
      </c>
      <c r="D16" s="43">
        <v>1030835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1030835</v>
      </c>
      <c r="O16" s="44">
        <f t="shared" si="2"/>
        <v>68.01497756664027</v>
      </c>
      <c r="P16" s="9"/>
    </row>
    <row r="17" spans="1:16" ht="15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9708030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9708030</v>
      </c>
      <c r="O17" s="44">
        <f t="shared" si="2"/>
        <v>640.5403800475059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1483725</v>
      </c>
      <c r="E18" s="29">
        <f t="shared" si="5"/>
        <v>799171</v>
      </c>
      <c r="F18" s="29">
        <f t="shared" si="5"/>
        <v>0</v>
      </c>
      <c r="G18" s="29">
        <f t="shared" si="5"/>
        <v>4690372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6973268</v>
      </c>
      <c r="O18" s="41">
        <f t="shared" si="2"/>
        <v>460.09949854842966</v>
      </c>
      <c r="P18" s="10"/>
    </row>
    <row r="19" spans="1:16" ht="15">
      <c r="A19" s="12"/>
      <c r="B19" s="42">
        <v>541</v>
      </c>
      <c r="C19" s="19" t="s">
        <v>56</v>
      </c>
      <c r="D19" s="43">
        <v>1483725</v>
      </c>
      <c r="E19" s="43">
        <v>799171</v>
      </c>
      <c r="F19" s="43">
        <v>0</v>
      </c>
      <c r="G19" s="43">
        <v>4690372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6973268</v>
      </c>
      <c r="O19" s="44">
        <f t="shared" si="2"/>
        <v>460.09949854842966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1006701</v>
      </c>
      <c r="E20" s="29">
        <f t="shared" si="6"/>
        <v>0</v>
      </c>
      <c r="F20" s="29">
        <f t="shared" si="6"/>
        <v>0</v>
      </c>
      <c r="G20" s="29">
        <f t="shared" si="6"/>
        <v>1508642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2515343</v>
      </c>
      <c r="O20" s="41">
        <f t="shared" si="2"/>
        <v>165.96351280021113</v>
      </c>
      <c r="P20" s="9"/>
    </row>
    <row r="21" spans="1:16" ht="15">
      <c r="A21" s="12"/>
      <c r="B21" s="42">
        <v>572</v>
      </c>
      <c r="C21" s="19" t="s">
        <v>57</v>
      </c>
      <c r="D21" s="43">
        <v>1006701</v>
      </c>
      <c r="E21" s="43">
        <v>0</v>
      </c>
      <c r="F21" s="43">
        <v>0</v>
      </c>
      <c r="G21" s="43">
        <v>1508642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2515343</v>
      </c>
      <c r="O21" s="44">
        <f t="shared" si="2"/>
        <v>165.96351280021113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SUM(D23:D23)</f>
        <v>684</v>
      </c>
      <c r="E22" s="29">
        <f t="shared" si="7"/>
        <v>369521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1320208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1690413</v>
      </c>
      <c r="O22" s="41">
        <f t="shared" si="2"/>
        <v>111.53424386381631</v>
      </c>
      <c r="P22" s="9"/>
    </row>
    <row r="23" spans="1:16" ht="15.75" thickBot="1">
      <c r="A23" s="12"/>
      <c r="B23" s="42">
        <v>581</v>
      </c>
      <c r="C23" s="19" t="s">
        <v>59</v>
      </c>
      <c r="D23" s="43">
        <v>684</v>
      </c>
      <c r="E23" s="43">
        <v>369521</v>
      </c>
      <c r="F23" s="43">
        <v>0</v>
      </c>
      <c r="G23" s="43">
        <v>0</v>
      </c>
      <c r="H23" s="43">
        <v>0</v>
      </c>
      <c r="I23" s="43">
        <v>1320208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1690413</v>
      </c>
      <c r="O23" s="44">
        <f t="shared" si="2"/>
        <v>111.53424386381631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15387682</v>
      </c>
      <c r="E24" s="14">
        <f aca="true" t="shared" si="8" ref="E24:M24">SUM(E5,E11,E15,E18,E20,E22)</f>
        <v>1920376</v>
      </c>
      <c r="F24" s="14">
        <f t="shared" si="8"/>
        <v>0</v>
      </c>
      <c r="G24" s="14">
        <f t="shared" si="8"/>
        <v>6694913</v>
      </c>
      <c r="H24" s="14">
        <f t="shared" si="8"/>
        <v>0</v>
      </c>
      <c r="I24" s="14">
        <f t="shared" si="8"/>
        <v>11028238</v>
      </c>
      <c r="J24" s="14">
        <f t="shared" si="8"/>
        <v>0</v>
      </c>
      <c r="K24" s="14">
        <f t="shared" si="8"/>
        <v>97279</v>
      </c>
      <c r="L24" s="14">
        <f t="shared" si="8"/>
        <v>0</v>
      </c>
      <c r="M24" s="14">
        <f t="shared" si="8"/>
        <v>0</v>
      </c>
      <c r="N24" s="14">
        <f t="shared" si="1"/>
        <v>35128488</v>
      </c>
      <c r="O24" s="35">
        <f t="shared" si="2"/>
        <v>2317.7941409342834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68</v>
      </c>
      <c r="M26" s="90"/>
      <c r="N26" s="90"/>
      <c r="O26" s="39">
        <v>15156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3480995</v>
      </c>
      <c r="E5" s="24">
        <f t="shared" si="0"/>
        <v>0</v>
      </c>
      <c r="F5" s="24">
        <f t="shared" si="0"/>
        <v>0</v>
      </c>
      <c r="G5" s="24">
        <f t="shared" si="0"/>
        <v>281469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107993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3870457</v>
      </c>
      <c r="O5" s="30">
        <f aca="true" t="shared" si="2" ref="O5:O24">(N5/O$26)</f>
        <v>259.81452641471435</v>
      </c>
      <c r="P5" s="6"/>
    </row>
    <row r="6" spans="1:16" ht="15">
      <c r="A6" s="12"/>
      <c r="B6" s="42">
        <v>511</v>
      </c>
      <c r="C6" s="19" t="s">
        <v>19</v>
      </c>
      <c r="D6" s="43">
        <v>186031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186031</v>
      </c>
      <c r="O6" s="44">
        <f t="shared" si="2"/>
        <v>12.487816338860172</v>
      </c>
      <c r="P6" s="9"/>
    </row>
    <row r="7" spans="1:16" ht="15">
      <c r="A7" s="12"/>
      <c r="B7" s="42">
        <v>512</v>
      </c>
      <c r="C7" s="19" t="s">
        <v>20</v>
      </c>
      <c r="D7" s="43">
        <v>465647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465647</v>
      </c>
      <c r="O7" s="44">
        <f t="shared" si="2"/>
        <v>31.25777002080956</v>
      </c>
      <c r="P7" s="9"/>
    </row>
    <row r="8" spans="1:16" ht="15">
      <c r="A8" s="12"/>
      <c r="B8" s="42">
        <v>513</v>
      </c>
      <c r="C8" s="19" t="s">
        <v>21</v>
      </c>
      <c r="D8" s="43">
        <v>2238142</v>
      </c>
      <c r="E8" s="43">
        <v>0</v>
      </c>
      <c r="F8" s="43">
        <v>0</v>
      </c>
      <c r="G8" s="43">
        <v>238307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2476449</v>
      </c>
      <c r="O8" s="44">
        <f t="shared" si="2"/>
        <v>166.23810163120092</v>
      </c>
      <c r="P8" s="9"/>
    </row>
    <row r="9" spans="1:16" ht="15">
      <c r="A9" s="12"/>
      <c r="B9" s="42">
        <v>515</v>
      </c>
      <c r="C9" s="19" t="s">
        <v>22</v>
      </c>
      <c r="D9" s="43">
        <v>591175</v>
      </c>
      <c r="E9" s="43">
        <v>0</v>
      </c>
      <c r="F9" s="43">
        <v>0</v>
      </c>
      <c r="G9" s="43">
        <v>43162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634337</v>
      </c>
      <c r="O9" s="44">
        <f t="shared" si="2"/>
        <v>42.58152648184198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107993</v>
      </c>
      <c r="L10" s="43">
        <v>0</v>
      </c>
      <c r="M10" s="43">
        <v>0</v>
      </c>
      <c r="N10" s="43">
        <f t="shared" si="1"/>
        <v>107993</v>
      </c>
      <c r="O10" s="44">
        <f t="shared" si="2"/>
        <v>7.249311942001746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7954191</v>
      </c>
      <c r="E11" s="29">
        <f t="shared" si="3"/>
        <v>445458</v>
      </c>
      <c r="F11" s="29">
        <f t="shared" si="3"/>
        <v>0</v>
      </c>
      <c r="G11" s="29">
        <f t="shared" si="3"/>
        <v>555759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8955408</v>
      </c>
      <c r="O11" s="41">
        <f t="shared" si="2"/>
        <v>601.1551319057528</v>
      </c>
      <c r="P11" s="10"/>
    </row>
    <row r="12" spans="1:16" ht="15">
      <c r="A12" s="12"/>
      <c r="B12" s="42">
        <v>521</v>
      </c>
      <c r="C12" s="19" t="s">
        <v>25</v>
      </c>
      <c r="D12" s="43">
        <v>4100562</v>
      </c>
      <c r="E12" s="43">
        <v>217288</v>
      </c>
      <c r="F12" s="43">
        <v>0</v>
      </c>
      <c r="G12" s="43">
        <v>299933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4617783</v>
      </c>
      <c r="O12" s="44">
        <f t="shared" si="2"/>
        <v>309.9807343760489</v>
      </c>
      <c r="P12" s="9"/>
    </row>
    <row r="13" spans="1:16" ht="15">
      <c r="A13" s="12"/>
      <c r="B13" s="42">
        <v>522</v>
      </c>
      <c r="C13" s="19" t="s">
        <v>26</v>
      </c>
      <c r="D13" s="43">
        <v>3853629</v>
      </c>
      <c r="E13" s="43">
        <v>5744</v>
      </c>
      <c r="F13" s="43">
        <v>0</v>
      </c>
      <c r="G13" s="43">
        <v>255826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4115199</v>
      </c>
      <c r="O13" s="44">
        <f t="shared" si="2"/>
        <v>276.24347183996775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222426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222426</v>
      </c>
      <c r="O14" s="44">
        <f t="shared" si="2"/>
        <v>14.930925689736188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1031532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2689015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3720547</v>
      </c>
      <c r="O15" s="41">
        <f t="shared" si="2"/>
        <v>249.7514264617037</v>
      </c>
      <c r="P15" s="10"/>
    </row>
    <row r="16" spans="1:16" ht="15">
      <c r="A16" s="12"/>
      <c r="B16" s="42">
        <v>534</v>
      </c>
      <c r="C16" s="19" t="s">
        <v>54</v>
      </c>
      <c r="D16" s="43">
        <v>1031532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1031532</v>
      </c>
      <c r="O16" s="44">
        <f t="shared" si="2"/>
        <v>69.2442773712828</v>
      </c>
      <c r="P16" s="9"/>
    </row>
    <row r="17" spans="1:16" ht="15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2689015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2689015</v>
      </c>
      <c r="O17" s="44">
        <f t="shared" si="2"/>
        <v>180.50714909042088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1334575</v>
      </c>
      <c r="E18" s="29">
        <f t="shared" si="5"/>
        <v>663822</v>
      </c>
      <c r="F18" s="29">
        <f t="shared" si="5"/>
        <v>0</v>
      </c>
      <c r="G18" s="29">
        <f t="shared" si="5"/>
        <v>616063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2614460</v>
      </c>
      <c r="O18" s="41">
        <f t="shared" si="2"/>
        <v>175.50245015774988</v>
      </c>
      <c r="P18" s="10"/>
    </row>
    <row r="19" spans="1:16" ht="15">
      <c r="A19" s="12"/>
      <c r="B19" s="42">
        <v>541</v>
      </c>
      <c r="C19" s="19" t="s">
        <v>56</v>
      </c>
      <c r="D19" s="43">
        <v>1334575</v>
      </c>
      <c r="E19" s="43">
        <v>663822</v>
      </c>
      <c r="F19" s="43">
        <v>0</v>
      </c>
      <c r="G19" s="43">
        <v>616063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2614460</v>
      </c>
      <c r="O19" s="44">
        <f t="shared" si="2"/>
        <v>175.50245015774988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1018089</v>
      </c>
      <c r="E20" s="29">
        <f t="shared" si="6"/>
        <v>0</v>
      </c>
      <c r="F20" s="29">
        <f t="shared" si="6"/>
        <v>0</v>
      </c>
      <c r="G20" s="29">
        <f t="shared" si="6"/>
        <v>54969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1073058</v>
      </c>
      <c r="O20" s="41">
        <f t="shared" si="2"/>
        <v>72.03181848694368</v>
      </c>
      <c r="P20" s="9"/>
    </row>
    <row r="21" spans="1:16" ht="15">
      <c r="A21" s="12"/>
      <c r="B21" s="42">
        <v>572</v>
      </c>
      <c r="C21" s="19" t="s">
        <v>57</v>
      </c>
      <c r="D21" s="43">
        <v>1018089</v>
      </c>
      <c r="E21" s="43">
        <v>0</v>
      </c>
      <c r="F21" s="43">
        <v>0</v>
      </c>
      <c r="G21" s="43">
        <v>54969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1073058</v>
      </c>
      <c r="O21" s="44">
        <f t="shared" si="2"/>
        <v>72.03181848694368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SUM(D23:D23)</f>
        <v>37351</v>
      </c>
      <c r="E22" s="29">
        <f t="shared" si="7"/>
        <v>325670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1145273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1508294</v>
      </c>
      <c r="O22" s="41">
        <f t="shared" si="2"/>
        <v>101.24817077263879</v>
      </c>
      <c r="P22" s="9"/>
    </row>
    <row r="23" spans="1:16" ht="15.75" thickBot="1">
      <c r="A23" s="12"/>
      <c r="B23" s="42">
        <v>581</v>
      </c>
      <c r="C23" s="19" t="s">
        <v>59</v>
      </c>
      <c r="D23" s="43">
        <v>37351</v>
      </c>
      <c r="E23" s="43">
        <v>325670</v>
      </c>
      <c r="F23" s="43">
        <v>0</v>
      </c>
      <c r="G23" s="43">
        <v>0</v>
      </c>
      <c r="H23" s="43">
        <v>0</v>
      </c>
      <c r="I23" s="43">
        <v>1145273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1508294</v>
      </c>
      <c r="O23" s="44">
        <f t="shared" si="2"/>
        <v>101.24817077263879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14856733</v>
      </c>
      <c r="E24" s="14">
        <f aca="true" t="shared" si="8" ref="E24:M24">SUM(E5,E11,E15,E18,E20,E22)</f>
        <v>1434950</v>
      </c>
      <c r="F24" s="14">
        <f t="shared" si="8"/>
        <v>0</v>
      </c>
      <c r="G24" s="14">
        <f t="shared" si="8"/>
        <v>1508260</v>
      </c>
      <c r="H24" s="14">
        <f t="shared" si="8"/>
        <v>0</v>
      </c>
      <c r="I24" s="14">
        <f t="shared" si="8"/>
        <v>3834288</v>
      </c>
      <c r="J24" s="14">
        <f t="shared" si="8"/>
        <v>0</v>
      </c>
      <c r="K24" s="14">
        <f t="shared" si="8"/>
        <v>107993</v>
      </c>
      <c r="L24" s="14">
        <f t="shared" si="8"/>
        <v>0</v>
      </c>
      <c r="M24" s="14">
        <f t="shared" si="8"/>
        <v>0</v>
      </c>
      <c r="N24" s="14">
        <f t="shared" si="1"/>
        <v>21742224</v>
      </c>
      <c r="O24" s="35">
        <f t="shared" si="2"/>
        <v>1459.5035241995033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14897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3388222</v>
      </c>
      <c r="E5" s="24">
        <f t="shared" si="0"/>
        <v>154655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81738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3624615</v>
      </c>
      <c r="O5" s="30">
        <f aca="true" t="shared" si="2" ref="O5:O23">(N5/O$25)</f>
        <v>259.3827823100043</v>
      </c>
      <c r="P5" s="6"/>
    </row>
    <row r="6" spans="1:16" ht="15">
      <c r="A6" s="12"/>
      <c r="B6" s="42">
        <v>511</v>
      </c>
      <c r="C6" s="19" t="s">
        <v>19</v>
      </c>
      <c r="D6" s="43">
        <v>160886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160886</v>
      </c>
      <c r="O6" s="44">
        <f t="shared" si="2"/>
        <v>11.513238872191213</v>
      </c>
      <c r="P6" s="9"/>
    </row>
    <row r="7" spans="1:16" ht="15">
      <c r="A7" s="12"/>
      <c r="B7" s="42">
        <v>512</v>
      </c>
      <c r="C7" s="19" t="s">
        <v>20</v>
      </c>
      <c r="D7" s="43">
        <v>429815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429815</v>
      </c>
      <c r="O7" s="44">
        <f t="shared" si="2"/>
        <v>30.75819378846429</v>
      </c>
      <c r="P7" s="9"/>
    </row>
    <row r="8" spans="1:16" ht="15">
      <c r="A8" s="12"/>
      <c r="B8" s="42">
        <v>513</v>
      </c>
      <c r="C8" s="19" t="s">
        <v>21</v>
      </c>
      <c r="D8" s="43">
        <v>2265451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2265451</v>
      </c>
      <c r="O8" s="44">
        <f t="shared" si="2"/>
        <v>162.1190067267783</v>
      </c>
      <c r="P8" s="9"/>
    </row>
    <row r="9" spans="1:16" ht="15">
      <c r="A9" s="12"/>
      <c r="B9" s="42">
        <v>515</v>
      </c>
      <c r="C9" s="19" t="s">
        <v>22</v>
      </c>
      <c r="D9" s="43">
        <v>532070</v>
      </c>
      <c r="E9" s="43">
        <v>154655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81738</v>
      </c>
      <c r="L9" s="43">
        <v>0</v>
      </c>
      <c r="M9" s="43">
        <v>0</v>
      </c>
      <c r="N9" s="43">
        <f t="shared" si="1"/>
        <v>768463</v>
      </c>
      <c r="O9" s="44">
        <f t="shared" si="2"/>
        <v>54.99234292257049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7893923</v>
      </c>
      <c r="E10" s="29">
        <f t="shared" si="3"/>
        <v>598517</v>
      </c>
      <c r="F10" s="29">
        <f t="shared" si="3"/>
        <v>0</v>
      </c>
      <c r="G10" s="29">
        <f t="shared" si="3"/>
        <v>457789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8950229</v>
      </c>
      <c r="O10" s="41">
        <f t="shared" si="2"/>
        <v>640.4915557463861</v>
      </c>
      <c r="P10" s="10"/>
    </row>
    <row r="11" spans="1:16" ht="15">
      <c r="A11" s="12"/>
      <c r="B11" s="42">
        <v>521</v>
      </c>
      <c r="C11" s="19" t="s">
        <v>25</v>
      </c>
      <c r="D11" s="43">
        <v>4007008</v>
      </c>
      <c r="E11" s="43">
        <v>173694</v>
      </c>
      <c r="F11" s="43">
        <v>0</v>
      </c>
      <c r="G11" s="43">
        <v>247543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4428245</v>
      </c>
      <c r="O11" s="44">
        <f t="shared" si="2"/>
        <v>316.8917274939173</v>
      </c>
      <c r="P11" s="9"/>
    </row>
    <row r="12" spans="1:16" ht="15">
      <c r="A12" s="12"/>
      <c r="B12" s="42">
        <v>522</v>
      </c>
      <c r="C12" s="19" t="s">
        <v>26</v>
      </c>
      <c r="D12" s="43">
        <v>3886915</v>
      </c>
      <c r="E12" s="43">
        <v>215784</v>
      </c>
      <c r="F12" s="43">
        <v>0</v>
      </c>
      <c r="G12" s="43">
        <v>210246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4312945</v>
      </c>
      <c r="O12" s="44">
        <f t="shared" si="2"/>
        <v>308.64068985258336</v>
      </c>
      <c r="P12" s="9"/>
    </row>
    <row r="13" spans="1:16" ht="15">
      <c r="A13" s="12"/>
      <c r="B13" s="42">
        <v>524</v>
      </c>
      <c r="C13" s="19" t="s">
        <v>27</v>
      </c>
      <c r="D13" s="43">
        <v>0</v>
      </c>
      <c r="E13" s="43">
        <v>209039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209039</v>
      </c>
      <c r="O13" s="44">
        <f t="shared" si="2"/>
        <v>14.959138399885502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1027109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2646422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3673531</v>
      </c>
      <c r="O14" s="41">
        <f t="shared" si="2"/>
        <v>262.8832832403034</v>
      </c>
      <c r="P14" s="10"/>
    </row>
    <row r="15" spans="1:16" ht="15">
      <c r="A15" s="12"/>
      <c r="B15" s="42">
        <v>534</v>
      </c>
      <c r="C15" s="19" t="s">
        <v>54</v>
      </c>
      <c r="D15" s="43">
        <v>1027109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1027109</v>
      </c>
      <c r="O15" s="44">
        <f t="shared" si="2"/>
        <v>73.50143122942607</v>
      </c>
      <c r="P15" s="9"/>
    </row>
    <row r="16" spans="1:16" ht="15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2646422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2646422</v>
      </c>
      <c r="O16" s="44">
        <f t="shared" si="2"/>
        <v>189.38185201087734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1281002</v>
      </c>
      <c r="E17" s="29">
        <f t="shared" si="5"/>
        <v>1312494</v>
      </c>
      <c r="F17" s="29">
        <f t="shared" si="5"/>
        <v>0</v>
      </c>
      <c r="G17" s="29">
        <f t="shared" si="5"/>
        <v>457191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3050687</v>
      </c>
      <c r="O17" s="41">
        <f t="shared" si="2"/>
        <v>218.31165020752826</v>
      </c>
      <c r="P17" s="10"/>
    </row>
    <row r="18" spans="1:16" ht="15">
      <c r="A18" s="12"/>
      <c r="B18" s="42">
        <v>541</v>
      </c>
      <c r="C18" s="19" t="s">
        <v>56</v>
      </c>
      <c r="D18" s="43">
        <v>1281002</v>
      </c>
      <c r="E18" s="43">
        <v>1312494</v>
      </c>
      <c r="F18" s="43">
        <v>0</v>
      </c>
      <c r="G18" s="43">
        <v>457191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3050687</v>
      </c>
      <c r="O18" s="44">
        <f t="shared" si="2"/>
        <v>218.31165020752826</v>
      </c>
      <c r="P18" s="9"/>
    </row>
    <row r="19" spans="1:16" ht="15.75">
      <c r="A19" s="26" t="s">
        <v>35</v>
      </c>
      <c r="B19" s="27"/>
      <c r="C19" s="28"/>
      <c r="D19" s="29">
        <f aca="true" t="shared" si="6" ref="D19:M19">SUM(D20:D20)</f>
        <v>950794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950794</v>
      </c>
      <c r="O19" s="41">
        <f t="shared" si="2"/>
        <v>68.04021754687277</v>
      </c>
      <c r="P19" s="9"/>
    </row>
    <row r="20" spans="1:16" ht="15">
      <c r="A20" s="12"/>
      <c r="B20" s="42">
        <v>572</v>
      </c>
      <c r="C20" s="19" t="s">
        <v>57</v>
      </c>
      <c r="D20" s="43">
        <v>950794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950794</v>
      </c>
      <c r="O20" s="44">
        <f t="shared" si="2"/>
        <v>68.04021754687277</v>
      </c>
      <c r="P20" s="9"/>
    </row>
    <row r="21" spans="1:16" ht="15.75">
      <c r="A21" s="26" t="s">
        <v>58</v>
      </c>
      <c r="B21" s="27"/>
      <c r="C21" s="28"/>
      <c r="D21" s="29">
        <f aca="true" t="shared" si="7" ref="D21:M21">SUM(D22:D22)</f>
        <v>113986</v>
      </c>
      <c r="E21" s="29">
        <f t="shared" si="7"/>
        <v>185725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1328314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1628025</v>
      </c>
      <c r="O21" s="41">
        <f t="shared" si="2"/>
        <v>116.50386431945041</v>
      </c>
      <c r="P21" s="9"/>
    </row>
    <row r="22" spans="1:16" ht="15.75" thickBot="1">
      <c r="A22" s="12"/>
      <c r="B22" s="42">
        <v>581</v>
      </c>
      <c r="C22" s="19" t="s">
        <v>59</v>
      </c>
      <c r="D22" s="43">
        <v>113986</v>
      </c>
      <c r="E22" s="43">
        <v>185725</v>
      </c>
      <c r="F22" s="43">
        <v>0</v>
      </c>
      <c r="G22" s="43">
        <v>0</v>
      </c>
      <c r="H22" s="43">
        <v>0</v>
      </c>
      <c r="I22" s="43">
        <v>1328314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1628025</v>
      </c>
      <c r="O22" s="44">
        <f t="shared" si="2"/>
        <v>116.50386431945041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14655036</v>
      </c>
      <c r="E23" s="14">
        <f aca="true" t="shared" si="8" ref="E23:M23">SUM(E5,E10,E14,E17,E19,E21)</f>
        <v>2251391</v>
      </c>
      <c r="F23" s="14">
        <f t="shared" si="8"/>
        <v>0</v>
      </c>
      <c r="G23" s="14">
        <f t="shared" si="8"/>
        <v>914980</v>
      </c>
      <c r="H23" s="14">
        <f t="shared" si="8"/>
        <v>0</v>
      </c>
      <c r="I23" s="14">
        <f t="shared" si="8"/>
        <v>3974736</v>
      </c>
      <c r="J23" s="14">
        <f t="shared" si="8"/>
        <v>0</v>
      </c>
      <c r="K23" s="14">
        <f t="shared" si="8"/>
        <v>81738</v>
      </c>
      <c r="L23" s="14">
        <f t="shared" si="8"/>
        <v>0</v>
      </c>
      <c r="M23" s="14">
        <f t="shared" si="8"/>
        <v>0</v>
      </c>
      <c r="N23" s="14">
        <f t="shared" si="1"/>
        <v>21877881</v>
      </c>
      <c r="O23" s="35">
        <f t="shared" si="2"/>
        <v>1565.6133533705454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62</v>
      </c>
      <c r="M25" s="90"/>
      <c r="N25" s="90"/>
      <c r="O25" s="39">
        <v>13974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2823398</v>
      </c>
      <c r="E5" s="56">
        <f t="shared" si="0"/>
        <v>385408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154522</v>
      </c>
      <c r="L5" s="56">
        <f t="shared" si="0"/>
        <v>0</v>
      </c>
      <c r="M5" s="56">
        <f t="shared" si="0"/>
        <v>0</v>
      </c>
      <c r="N5" s="57">
        <f aca="true" t="shared" si="1" ref="N5:N22">SUM(D5:M5)</f>
        <v>3363328</v>
      </c>
      <c r="O5" s="58">
        <f aca="true" t="shared" si="2" ref="O5:O22">(N5/O$24)</f>
        <v>244.0554386474131</v>
      </c>
      <c r="P5" s="59"/>
    </row>
    <row r="6" spans="1:16" ht="15">
      <c r="A6" s="61"/>
      <c r="B6" s="62">
        <v>511</v>
      </c>
      <c r="C6" s="63" t="s">
        <v>19</v>
      </c>
      <c r="D6" s="64">
        <v>202299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202299</v>
      </c>
      <c r="O6" s="65">
        <f t="shared" si="2"/>
        <v>14.679558812858284</v>
      </c>
      <c r="P6" s="66"/>
    </row>
    <row r="7" spans="1:16" ht="15">
      <c r="A7" s="61"/>
      <c r="B7" s="62">
        <v>512</v>
      </c>
      <c r="C7" s="63" t="s">
        <v>20</v>
      </c>
      <c r="D7" s="64">
        <v>367529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367529</v>
      </c>
      <c r="O7" s="65">
        <f t="shared" si="2"/>
        <v>26.669254771061606</v>
      </c>
      <c r="P7" s="66"/>
    </row>
    <row r="8" spans="1:16" ht="15">
      <c r="A8" s="61"/>
      <c r="B8" s="62">
        <v>513</v>
      </c>
      <c r="C8" s="63" t="s">
        <v>21</v>
      </c>
      <c r="D8" s="64">
        <v>1794398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1794398</v>
      </c>
      <c r="O8" s="65">
        <f t="shared" si="2"/>
        <v>130.208112618823</v>
      </c>
      <c r="P8" s="66"/>
    </row>
    <row r="9" spans="1:16" ht="15">
      <c r="A9" s="61"/>
      <c r="B9" s="62">
        <v>515</v>
      </c>
      <c r="C9" s="63" t="s">
        <v>22</v>
      </c>
      <c r="D9" s="64">
        <v>459172</v>
      </c>
      <c r="E9" s="64">
        <v>385408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154522</v>
      </c>
      <c r="L9" s="64">
        <v>0</v>
      </c>
      <c r="M9" s="64">
        <v>0</v>
      </c>
      <c r="N9" s="64">
        <f t="shared" si="1"/>
        <v>999102</v>
      </c>
      <c r="O9" s="65">
        <f t="shared" si="2"/>
        <v>72.4985124446702</v>
      </c>
      <c r="P9" s="66"/>
    </row>
    <row r="10" spans="1:16" ht="15.75">
      <c r="A10" s="67" t="s">
        <v>24</v>
      </c>
      <c r="B10" s="68"/>
      <c r="C10" s="69"/>
      <c r="D10" s="70">
        <f aca="true" t="shared" si="3" ref="D10:M10">SUM(D11:D12)</f>
        <v>7686077</v>
      </c>
      <c r="E10" s="70">
        <f t="shared" si="3"/>
        <v>462088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8148165</v>
      </c>
      <c r="O10" s="72">
        <f t="shared" si="2"/>
        <v>591.2607938466003</v>
      </c>
      <c r="P10" s="73"/>
    </row>
    <row r="11" spans="1:16" ht="15">
      <c r="A11" s="61"/>
      <c r="B11" s="62">
        <v>521</v>
      </c>
      <c r="C11" s="63" t="s">
        <v>25</v>
      </c>
      <c r="D11" s="64">
        <v>3729936</v>
      </c>
      <c r="E11" s="64">
        <v>95520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3825456</v>
      </c>
      <c r="O11" s="65">
        <f t="shared" si="2"/>
        <v>277.58914447427617</v>
      </c>
      <c r="P11" s="66"/>
    </row>
    <row r="12" spans="1:16" ht="15">
      <c r="A12" s="61"/>
      <c r="B12" s="62">
        <v>522</v>
      </c>
      <c r="C12" s="63" t="s">
        <v>26</v>
      </c>
      <c r="D12" s="64">
        <v>3956141</v>
      </c>
      <c r="E12" s="64">
        <v>366568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4322709</v>
      </c>
      <c r="O12" s="65">
        <f t="shared" si="2"/>
        <v>313.6716493723242</v>
      </c>
      <c r="P12" s="66"/>
    </row>
    <row r="13" spans="1:16" ht="15.75">
      <c r="A13" s="67" t="s">
        <v>28</v>
      </c>
      <c r="B13" s="68"/>
      <c r="C13" s="69"/>
      <c r="D13" s="70">
        <f aca="true" t="shared" si="4" ref="D13:M13">SUM(D14:D15)</f>
        <v>1023932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2450052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3473984</v>
      </c>
      <c r="O13" s="72">
        <f t="shared" si="2"/>
        <v>252.0850446266599</v>
      </c>
      <c r="P13" s="73"/>
    </row>
    <row r="14" spans="1:16" ht="15">
      <c r="A14" s="61"/>
      <c r="B14" s="62">
        <v>534</v>
      </c>
      <c r="C14" s="63" t="s">
        <v>54</v>
      </c>
      <c r="D14" s="64">
        <v>1023932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1023932</v>
      </c>
      <c r="O14" s="65">
        <f t="shared" si="2"/>
        <v>74.3002684855961</v>
      </c>
      <c r="P14" s="66"/>
    </row>
    <row r="15" spans="1:16" ht="15">
      <c r="A15" s="61"/>
      <c r="B15" s="62">
        <v>536</v>
      </c>
      <c r="C15" s="63" t="s">
        <v>55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2450052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2450052</v>
      </c>
      <c r="O15" s="65">
        <f t="shared" si="2"/>
        <v>177.7847761410638</v>
      </c>
      <c r="P15" s="66"/>
    </row>
    <row r="16" spans="1:16" ht="15.75">
      <c r="A16" s="67" t="s">
        <v>33</v>
      </c>
      <c r="B16" s="68"/>
      <c r="C16" s="69"/>
      <c r="D16" s="70">
        <f aca="true" t="shared" si="5" ref="D16:M16">SUM(D17:D17)</f>
        <v>1365253</v>
      </c>
      <c r="E16" s="70">
        <f t="shared" si="5"/>
        <v>759172</v>
      </c>
      <c r="F16" s="70">
        <f t="shared" si="5"/>
        <v>0</v>
      </c>
      <c r="G16" s="70">
        <f t="shared" si="5"/>
        <v>339965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2464390</v>
      </c>
      <c r="O16" s="72">
        <f t="shared" si="2"/>
        <v>178.82519410782962</v>
      </c>
      <c r="P16" s="73"/>
    </row>
    <row r="17" spans="1:16" ht="15">
      <c r="A17" s="61"/>
      <c r="B17" s="62">
        <v>541</v>
      </c>
      <c r="C17" s="63" t="s">
        <v>56</v>
      </c>
      <c r="D17" s="64">
        <v>1365253</v>
      </c>
      <c r="E17" s="64">
        <v>759172</v>
      </c>
      <c r="F17" s="64">
        <v>0</v>
      </c>
      <c r="G17" s="64">
        <v>339965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2464390</v>
      </c>
      <c r="O17" s="65">
        <f t="shared" si="2"/>
        <v>178.82519410782962</v>
      </c>
      <c r="P17" s="66"/>
    </row>
    <row r="18" spans="1:16" ht="15.75">
      <c r="A18" s="67" t="s">
        <v>35</v>
      </c>
      <c r="B18" s="68"/>
      <c r="C18" s="69"/>
      <c r="D18" s="70">
        <f aca="true" t="shared" si="6" ref="D18:M18">SUM(D19:D19)</f>
        <v>897626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897626</v>
      </c>
      <c r="O18" s="72">
        <f t="shared" si="2"/>
        <v>65.13504099847616</v>
      </c>
      <c r="P18" s="66"/>
    </row>
    <row r="19" spans="1:16" ht="15">
      <c r="A19" s="61"/>
      <c r="B19" s="62">
        <v>572</v>
      </c>
      <c r="C19" s="63" t="s">
        <v>57</v>
      </c>
      <c r="D19" s="64">
        <v>897626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897626</v>
      </c>
      <c r="O19" s="65">
        <f t="shared" si="2"/>
        <v>65.13504099847616</v>
      </c>
      <c r="P19" s="66"/>
    </row>
    <row r="20" spans="1:16" ht="15.75">
      <c r="A20" s="67" t="s">
        <v>58</v>
      </c>
      <c r="B20" s="68"/>
      <c r="C20" s="69"/>
      <c r="D20" s="70">
        <f aca="true" t="shared" si="7" ref="D20:M20">SUM(D21:D21)</f>
        <v>5220</v>
      </c>
      <c r="E20" s="70">
        <f t="shared" si="7"/>
        <v>187511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1062714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1255445</v>
      </c>
      <c r="O20" s="72">
        <f t="shared" si="2"/>
        <v>91.09970248893404</v>
      </c>
      <c r="P20" s="66"/>
    </row>
    <row r="21" spans="1:16" ht="15.75" thickBot="1">
      <c r="A21" s="61"/>
      <c r="B21" s="62">
        <v>581</v>
      </c>
      <c r="C21" s="63" t="s">
        <v>59</v>
      </c>
      <c r="D21" s="64">
        <v>5220</v>
      </c>
      <c r="E21" s="64">
        <v>187511</v>
      </c>
      <c r="F21" s="64">
        <v>0</v>
      </c>
      <c r="G21" s="64">
        <v>0</v>
      </c>
      <c r="H21" s="64">
        <v>0</v>
      </c>
      <c r="I21" s="64">
        <v>1062714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1255445</v>
      </c>
      <c r="O21" s="65">
        <f t="shared" si="2"/>
        <v>91.09970248893404</v>
      </c>
      <c r="P21" s="66"/>
    </row>
    <row r="22" spans="1:119" ht="16.5" thickBot="1">
      <c r="A22" s="74" t="s">
        <v>10</v>
      </c>
      <c r="B22" s="75"/>
      <c r="C22" s="76"/>
      <c r="D22" s="77">
        <f>SUM(D5,D10,D13,D16,D18,D20)</f>
        <v>13801506</v>
      </c>
      <c r="E22" s="77">
        <f aca="true" t="shared" si="8" ref="E22:M22">SUM(E5,E10,E13,E16,E18,E20)</f>
        <v>1794179</v>
      </c>
      <c r="F22" s="77">
        <f t="shared" si="8"/>
        <v>0</v>
      </c>
      <c r="G22" s="77">
        <f t="shared" si="8"/>
        <v>339965</v>
      </c>
      <c r="H22" s="77">
        <f t="shared" si="8"/>
        <v>0</v>
      </c>
      <c r="I22" s="77">
        <f t="shared" si="8"/>
        <v>3512766</v>
      </c>
      <c r="J22" s="77">
        <f t="shared" si="8"/>
        <v>0</v>
      </c>
      <c r="K22" s="77">
        <f t="shared" si="8"/>
        <v>154522</v>
      </c>
      <c r="L22" s="77">
        <f t="shared" si="8"/>
        <v>0</v>
      </c>
      <c r="M22" s="77">
        <f t="shared" si="8"/>
        <v>0</v>
      </c>
      <c r="N22" s="77">
        <f t="shared" si="1"/>
        <v>19602938</v>
      </c>
      <c r="O22" s="78">
        <f t="shared" si="2"/>
        <v>1422.4612147159132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5" ht="15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15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60</v>
      </c>
      <c r="M24" s="114"/>
      <c r="N24" s="114"/>
      <c r="O24" s="88">
        <v>13781</v>
      </c>
    </row>
    <row r="25" spans="1:15" ht="1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5" ht="15.75" customHeight="1" thickBot="1">
      <c r="A26" s="118" t="s">
        <v>44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2821362</v>
      </c>
      <c r="E5" s="24">
        <f t="shared" si="0"/>
        <v>85700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55974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2963036</v>
      </c>
      <c r="O5" s="30">
        <f aca="true" t="shared" si="2" ref="O5:O23">(N5/O$25)</f>
        <v>216.88156931635191</v>
      </c>
      <c r="P5" s="6"/>
    </row>
    <row r="6" spans="1:16" ht="15">
      <c r="A6" s="12"/>
      <c r="B6" s="42">
        <v>511</v>
      </c>
      <c r="C6" s="19" t="s">
        <v>19</v>
      </c>
      <c r="D6" s="43">
        <v>183159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183159</v>
      </c>
      <c r="O6" s="44">
        <f t="shared" si="2"/>
        <v>13.406455862977602</v>
      </c>
      <c r="P6" s="9"/>
    </row>
    <row r="7" spans="1:16" ht="15">
      <c r="A7" s="12"/>
      <c r="B7" s="42">
        <v>512</v>
      </c>
      <c r="C7" s="19" t="s">
        <v>20</v>
      </c>
      <c r="D7" s="43">
        <v>440762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440762</v>
      </c>
      <c r="O7" s="44">
        <f t="shared" si="2"/>
        <v>32.261894305372564</v>
      </c>
      <c r="P7" s="9"/>
    </row>
    <row r="8" spans="1:16" ht="15">
      <c r="A8" s="12"/>
      <c r="B8" s="42">
        <v>513</v>
      </c>
      <c r="C8" s="19" t="s">
        <v>21</v>
      </c>
      <c r="D8" s="43">
        <v>1799079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1799079</v>
      </c>
      <c r="O8" s="44">
        <f t="shared" si="2"/>
        <v>131.6848924022837</v>
      </c>
      <c r="P8" s="9"/>
    </row>
    <row r="9" spans="1:16" ht="15">
      <c r="A9" s="12"/>
      <c r="B9" s="42">
        <v>515</v>
      </c>
      <c r="C9" s="19" t="s">
        <v>22</v>
      </c>
      <c r="D9" s="43">
        <v>398362</v>
      </c>
      <c r="E9" s="43">
        <v>85700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55974</v>
      </c>
      <c r="L9" s="43">
        <v>0</v>
      </c>
      <c r="M9" s="43">
        <v>0</v>
      </c>
      <c r="N9" s="43">
        <f t="shared" si="1"/>
        <v>540036</v>
      </c>
      <c r="O9" s="44">
        <f t="shared" si="2"/>
        <v>39.52832674571805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7818972</v>
      </c>
      <c r="E10" s="29">
        <f t="shared" si="3"/>
        <v>642406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8461378</v>
      </c>
      <c r="O10" s="41">
        <f t="shared" si="2"/>
        <v>619.3367003367003</v>
      </c>
      <c r="P10" s="10"/>
    </row>
    <row r="11" spans="1:16" ht="15">
      <c r="A11" s="12"/>
      <c r="B11" s="42">
        <v>521</v>
      </c>
      <c r="C11" s="19" t="s">
        <v>25</v>
      </c>
      <c r="D11" s="43">
        <v>3834389</v>
      </c>
      <c r="E11" s="43">
        <v>99619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3934008</v>
      </c>
      <c r="O11" s="44">
        <f t="shared" si="2"/>
        <v>287.9525691699605</v>
      </c>
      <c r="P11" s="9"/>
    </row>
    <row r="12" spans="1:16" ht="15">
      <c r="A12" s="12"/>
      <c r="B12" s="42">
        <v>522</v>
      </c>
      <c r="C12" s="19" t="s">
        <v>26</v>
      </c>
      <c r="D12" s="43">
        <v>3984583</v>
      </c>
      <c r="E12" s="43">
        <v>348686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4333269</v>
      </c>
      <c r="O12" s="44">
        <f t="shared" si="2"/>
        <v>317.17676767676767</v>
      </c>
      <c r="P12" s="9"/>
    </row>
    <row r="13" spans="1:16" ht="15">
      <c r="A13" s="12"/>
      <c r="B13" s="42">
        <v>524</v>
      </c>
      <c r="C13" s="19" t="s">
        <v>27</v>
      </c>
      <c r="D13" s="43">
        <v>0</v>
      </c>
      <c r="E13" s="43">
        <v>194101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194101</v>
      </c>
      <c r="O13" s="44">
        <f t="shared" si="2"/>
        <v>14.207363489972186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1004545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2174567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3179112</v>
      </c>
      <c r="O14" s="41">
        <f t="shared" si="2"/>
        <v>232.69740887132193</v>
      </c>
      <c r="P14" s="10"/>
    </row>
    <row r="15" spans="1:16" ht="15">
      <c r="A15" s="12"/>
      <c r="B15" s="42">
        <v>534</v>
      </c>
      <c r="C15" s="19" t="s">
        <v>29</v>
      </c>
      <c r="D15" s="43">
        <v>1004545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1004545</v>
      </c>
      <c r="O15" s="44">
        <f t="shared" si="2"/>
        <v>73.52839994144342</v>
      </c>
      <c r="P15" s="9"/>
    </row>
    <row r="16" spans="1:16" ht="15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2174567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2174567</v>
      </c>
      <c r="O16" s="44">
        <f t="shared" si="2"/>
        <v>159.1690089298785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1424716</v>
      </c>
      <c r="E17" s="29">
        <f t="shared" si="5"/>
        <v>939048</v>
      </c>
      <c r="F17" s="29">
        <f t="shared" si="5"/>
        <v>0</v>
      </c>
      <c r="G17" s="29">
        <f t="shared" si="5"/>
        <v>1301578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3665342</v>
      </c>
      <c r="O17" s="41">
        <f t="shared" si="2"/>
        <v>268.2873664178012</v>
      </c>
      <c r="P17" s="10"/>
    </row>
    <row r="18" spans="1:16" ht="15">
      <c r="A18" s="12"/>
      <c r="B18" s="42">
        <v>541</v>
      </c>
      <c r="C18" s="19" t="s">
        <v>34</v>
      </c>
      <c r="D18" s="43">
        <v>1424716</v>
      </c>
      <c r="E18" s="43">
        <v>939048</v>
      </c>
      <c r="F18" s="43">
        <v>0</v>
      </c>
      <c r="G18" s="43">
        <v>1301578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3665342</v>
      </c>
      <c r="O18" s="44">
        <f t="shared" si="2"/>
        <v>268.2873664178012</v>
      </c>
      <c r="P18" s="9"/>
    </row>
    <row r="19" spans="1:16" ht="15.75">
      <c r="A19" s="26" t="s">
        <v>35</v>
      </c>
      <c r="B19" s="27"/>
      <c r="C19" s="28"/>
      <c r="D19" s="29">
        <f aca="true" t="shared" si="6" ref="D19:M19">SUM(D20:D20)</f>
        <v>1005328</v>
      </c>
      <c r="E19" s="29">
        <f t="shared" si="6"/>
        <v>419990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1425318</v>
      </c>
      <c r="O19" s="41">
        <f t="shared" si="2"/>
        <v>104.32718489240229</v>
      </c>
      <c r="P19" s="9"/>
    </row>
    <row r="20" spans="1:16" ht="15">
      <c r="A20" s="12"/>
      <c r="B20" s="42">
        <v>572</v>
      </c>
      <c r="C20" s="19" t="s">
        <v>36</v>
      </c>
      <c r="D20" s="43">
        <v>1005328</v>
      </c>
      <c r="E20" s="43">
        <v>419990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1425318</v>
      </c>
      <c r="O20" s="44">
        <f t="shared" si="2"/>
        <v>104.32718489240229</v>
      </c>
      <c r="P20" s="9"/>
    </row>
    <row r="21" spans="1:16" ht="15.75">
      <c r="A21" s="26" t="s">
        <v>39</v>
      </c>
      <c r="B21" s="27"/>
      <c r="C21" s="28"/>
      <c r="D21" s="29">
        <f aca="true" t="shared" si="7" ref="D21:M21">SUM(D22:D22)</f>
        <v>103664</v>
      </c>
      <c r="E21" s="29">
        <f t="shared" si="7"/>
        <v>222307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1103668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1429639</v>
      </c>
      <c r="O21" s="41">
        <f t="shared" si="2"/>
        <v>104.6434636217245</v>
      </c>
      <c r="P21" s="9"/>
    </row>
    <row r="22" spans="1:16" ht="15.75" thickBot="1">
      <c r="A22" s="12"/>
      <c r="B22" s="42">
        <v>581</v>
      </c>
      <c r="C22" s="19" t="s">
        <v>38</v>
      </c>
      <c r="D22" s="43">
        <v>103664</v>
      </c>
      <c r="E22" s="43">
        <v>222307</v>
      </c>
      <c r="F22" s="43">
        <v>0</v>
      </c>
      <c r="G22" s="43">
        <v>0</v>
      </c>
      <c r="H22" s="43">
        <v>0</v>
      </c>
      <c r="I22" s="43">
        <v>1103668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1429639</v>
      </c>
      <c r="O22" s="44">
        <f t="shared" si="2"/>
        <v>104.6434636217245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14178587</v>
      </c>
      <c r="E23" s="14">
        <f aca="true" t="shared" si="8" ref="E23:M23">SUM(E5,E10,E14,E17,E19,E21)</f>
        <v>2309451</v>
      </c>
      <c r="F23" s="14">
        <f t="shared" si="8"/>
        <v>0</v>
      </c>
      <c r="G23" s="14">
        <f t="shared" si="8"/>
        <v>1301578</v>
      </c>
      <c r="H23" s="14">
        <f t="shared" si="8"/>
        <v>0</v>
      </c>
      <c r="I23" s="14">
        <f t="shared" si="8"/>
        <v>3278235</v>
      </c>
      <c r="J23" s="14">
        <f t="shared" si="8"/>
        <v>0</v>
      </c>
      <c r="K23" s="14">
        <f t="shared" si="8"/>
        <v>55974</v>
      </c>
      <c r="L23" s="14">
        <f t="shared" si="8"/>
        <v>0</v>
      </c>
      <c r="M23" s="14">
        <f t="shared" si="8"/>
        <v>0</v>
      </c>
      <c r="N23" s="14">
        <f t="shared" si="1"/>
        <v>21123825</v>
      </c>
      <c r="O23" s="35">
        <f t="shared" si="2"/>
        <v>1546.173693456302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50</v>
      </c>
      <c r="M25" s="90"/>
      <c r="N25" s="90"/>
      <c r="O25" s="39">
        <v>13662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2022-05-27T15:06:20Z</cp:lastPrinted>
  <dcterms:created xsi:type="dcterms:W3CDTF">2000-08-31T21:26:31Z</dcterms:created>
  <dcterms:modified xsi:type="dcterms:W3CDTF">2022-05-27T15:06:22Z</dcterms:modified>
  <cp:category/>
  <cp:version/>
  <cp:contentType/>
  <cp:contentStatus/>
</cp:coreProperties>
</file>