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'2008'!$A$1:$O$19</definedName>
    <definedName name="_xlnm.Print_Area" localSheetId="12">'2009'!$A$1:$O$20</definedName>
    <definedName name="_xlnm.Print_Area" localSheetId="11">'2010'!$A$1:$O$18</definedName>
    <definedName name="_xlnm.Print_Area" localSheetId="10">'2011'!$A$1:$O$17</definedName>
    <definedName name="_xlnm.Print_Area" localSheetId="9">'2012'!$A$1:$O$20</definedName>
    <definedName name="_xlnm.Print_Area" localSheetId="8">'2013'!$A$1:$O$20</definedName>
    <definedName name="_xlnm.Print_Area" localSheetId="7">'2014'!$A$1:$O$19</definedName>
    <definedName name="_xlnm.Print_Area" localSheetId="6">'2015'!$A$1:$O$20</definedName>
    <definedName name="_xlnm.Print_Area" localSheetId="5">'2016'!$A$1:$O$20</definedName>
    <definedName name="_xlnm.Print_Area" localSheetId="4">'2017'!$A$1:$O$24</definedName>
    <definedName name="_xlnm.Print_Area" localSheetId="3">'2018'!$A$1:$O$24</definedName>
    <definedName name="_xlnm.Print_Area" localSheetId="2">'2019'!$A$1:$O$23</definedName>
    <definedName name="_xlnm.Print_Area" localSheetId="1">'2020'!$A$1:$O$23</definedName>
    <definedName name="_xlnm.Print_Area" localSheetId="0">'2021'!$A$1:$P$25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<sst xmlns="http://schemas.openxmlformats.org/spreadsheetml/2006/main" count="461" uniqueCount="84">
  <si>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</si>
  <si>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</si>
  <si>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</si>
  <si>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</si>
  <si>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</si>
  <si>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</si>
  <si>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</si>
  <si>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</si>
  <si>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</si>
  <si>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</si>
  <si>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</si>
  <si>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</si>
  <si>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</si>
  <si>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</si>
  <si>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</si>
  <si>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Other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</si>
  <si>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</si>
  <si>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</si>
  <si>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</si>
  <si>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</si>
  <si>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</si>
  <si>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</si>
  <si>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</si>
  <si>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</si>
  <si>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</si>
  <si>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</si>
  <si>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</si>
  <si>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</si>
  <si>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</si>
  <si>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</si>
  <si>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Marineland Revenues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</si>
  <si>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</si>
  <si>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</si>
  <si>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</si>
  <si>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</si>
  <si>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</si>
  <si>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</si>
  <si>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Discretionary Sales Surtaxes</t>
  </si>
  <si>
    <t>Communications Services Taxes</t>
  </si>
  <si>
    <t>Local Business Tax</t>
  </si>
  <si>
    <t>State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</si>
  <si>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</si>
  <si>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</si>
  <si>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</si>
  <si>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</si>
  <si>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Miscellaneous Revenues - Other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</si>
  <si>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</si>
  <si>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</si>
  <si>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</si>
  <si>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</si>
  <si>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</si>
  <si>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</si>
  <si>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</si>
  <si>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</si>
  <si>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Rents and Royalties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</si>
  <si>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</si>
  <si>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</si>
  <si>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</si>
  <si>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</si>
  <si>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</si>
  <si>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State Grant - Economic Environment</t>
  </si>
  <si>
    <t>Other Sources</t>
  </si>
  <si>
    <t>Proceeds - Debt Proceeds</t>
  </si>
  <si>
    <t>2017 Municipal Population:</t>
  </si>
  <si>
    <t>Local Fiscal Year Ended September 30, 2018</t>
  </si>
  <si>
    <t>Non-Operating - Inter-Fund Group Transfers In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</si>
  <si>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</si>
  <si>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</si>
  <si>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</si>
  <si>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</si>
  <si>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</si>
  <si>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</si>
  <si>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</si>
  <si>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</si>
  <si>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</si>
  <si>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</si>
  <si>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</si>
  <si>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</si>
  <si>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Permits - Other</t>
  </si>
  <si>
    <t>Intergovernmental Revenues</t>
  </si>
  <si>
    <t>Federal Grant - Other Federal Grants</t>
  </si>
  <si>
    <t>Charges for Services</t>
  </si>
  <si>
    <t>Culture / Recreation - Other Culture / Recreation Charges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</si>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</sst>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5"/>
      <c r="M3" s="66"/>
      <c r="N3" s="34"/>
      <c r="O3" s="35"/>
      <c r="P3" s="67" t="s">
        <v>73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74</v>
      </c>
      <c r="N4" s="33" t="s">
        <v>9</v>
      </c>
      <c r="O4" s="33" t="s">
        <v>75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76</v>
      </c>
      <c r="B5" s="24"/>
      <c r="C5" s="24"/>
      <c r="D5" s="25">
        <f>SUM(D6:D7)</f>
        <v>128491</v>
      </c>
      <c r="E5" s="25">
        <f>SUM(E6:E7)</f>
        <v>37944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166435</v>
      </c>
      <c r="P5" s="31">
        <f>(O5/P$23)</f>
        <v>11095.666666666666</v>
      </c>
      <c r="Q5" s="6"/>
    </row>
    <row r="6" spans="1:17" ht="15">
      <c r="A6" s="12"/>
      <c r="B6" s="23">
        <v>311</v>
      </c>
      <c r="C6" s="19" t="s">
        <v>2</v>
      </c>
      <c r="D6" s="43">
        <v>124878</v>
      </c>
      <c r="E6" s="43">
        <v>37944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162822</v>
      </c>
      <c r="P6" s="44">
        <f>(O6/P$23)</f>
        <v>10854.8</v>
      </c>
      <c r="Q6" s="9"/>
    </row>
    <row r="7" spans="1:17" ht="15">
      <c r="A7" s="12"/>
      <c r="B7" s="23">
        <v>315.1</v>
      </c>
      <c r="C7" s="19" t="s">
        <v>77</v>
      </c>
      <c r="D7" s="43">
        <v>3613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3613</v>
      </c>
      <c r="P7" s="44">
        <f>(O7/P$23)</f>
        <v>240.86666666666667</v>
      </c>
      <c r="Q7" s="9"/>
    </row>
    <row r="8" spans="1:17" ht="15.75">
      <c r="A8" s="27" t="s">
        <v>11</v>
      </c>
      <c r="B8" s="28"/>
      <c r="C8" s="29"/>
      <c r="D8" s="30">
        <f>SUM(D9:D10)</f>
        <v>24811</v>
      </c>
      <c r="E8" s="30">
        <f>SUM(E9:E10)</f>
        <v>0</v>
      </c>
      <c r="F8" s="30">
        <f>SUM(F9:F10)</f>
        <v>0</v>
      </c>
      <c r="G8" s="30">
        <f>SUM(G9:G10)</f>
        <v>0</v>
      </c>
      <c r="H8" s="30">
        <f>SUM(H9:H10)</f>
        <v>0</v>
      </c>
      <c r="I8" s="30">
        <f>SUM(I9:I10)</f>
        <v>0</v>
      </c>
      <c r="J8" s="30">
        <f>SUM(J9:J10)</f>
        <v>0</v>
      </c>
      <c r="K8" s="30">
        <f>SUM(K9:K10)</f>
        <v>0</v>
      </c>
      <c r="L8" s="30">
        <f>SUM(L9:L10)</f>
        <v>0</v>
      </c>
      <c r="M8" s="30">
        <f>SUM(M9:M10)</f>
        <v>0</v>
      </c>
      <c r="N8" s="30">
        <f>SUM(N9:N10)</f>
        <v>0</v>
      </c>
      <c r="O8" s="41">
        <f>SUM(D8:N8)</f>
        <v>24811</v>
      </c>
      <c r="P8" s="42">
        <f>(O8/P$23)</f>
        <v>1654.0666666666666</v>
      </c>
      <c r="Q8" s="10"/>
    </row>
    <row r="9" spans="1:17" ht="15">
      <c r="A9" s="12"/>
      <c r="B9" s="23">
        <v>322.9</v>
      </c>
      <c r="C9" s="19" t="s">
        <v>78</v>
      </c>
      <c r="D9" s="43">
        <v>7320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7320</v>
      </c>
      <c r="P9" s="44">
        <f>(O9/P$23)</f>
        <v>488</v>
      </c>
      <c r="Q9" s="9"/>
    </row>
    <row r="10" spans="1:17" ht="15">
      <c r="A10" s="12"/>
      <c r="B10" s="23">
        <v>323.1</v>
      </c>
      <c r="C10" s="19" t="s">
        <v>12</v>
      </c>
      <c r="D10" s="43">
        <v>17491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17491</v>
      </c>
      <c r="P10" s="44">
        <f>(O10/P$23)</f>
        <v>1166.0666666666666</v>
      </c>
      <c r="Q10" s="9"/>
    </row>
    <row r="11" spans="1:17" ht="15.75">
      <c r="A11" s="27" t="s">
        <v>79</v>
      </c>
      <c r="B11" s="28"/>
      <c r="C11" s="29"/>
      <c r="D11" s="30">
        <f>SUM(D12:D12)</f>
        <v>2755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41">
        <f>SUM(D11:N11)</f>
        <v>2755</v>
      </c>
      <c r="P11" s="42">
        <f>(O11/P$23)</f>
        <v>183.66666666666666</v>
      </c>
      <c r="Q11" s="10"/>
    </row>
    <row r="12" spans="1:17" ht="15">
      <c r="A12" s="12"/>
      <c r="B12" s="23">
        <v>331.9</v>
      </c>
      <c r="C12" s="19" t="s">
        <v>80</v>
      </c>
      <c r="D12" s="43">
        <v>2755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2755</v>
      </c>
      <c r="P12" s="44">
        <f>(O12/P$23)</f>
        <v>183.66666666666666</v>
      </c>
      <c r="Q12" s="9"/>
    </row>
    <row r="13" spans="1:17" ht="15.75">
      <c r="A13" s="27" t="s">
        <v>81</v>
      </c>
      <c r="B13" s="28"/>
      <c r="C13" s="29"/>
      <c r="D13" s="30">
        <f>SUM(D14:D14)</f>
        <v>18000</v>
      </c>
      <c r="E13" s="30">
        <f>SUM(E14:E14)</f>
        <v>0</v>
      </c>
      <c r="F13" s="30">
        <f>SUM(F14:F14)</f>
        <v>0</v>
      </c>
      <c r="G13" s="30">
        <f>SUM(G14:G14)</f>
        <v>0</v>
      </c>
      <c r="H13" s="30">
        <f>SUM(H14:H14)</f>
        <v>0</v>
      </c>
      <c r="I13" s="30">
        <f>SUM(I14:I14)</f>
        <v>0</v>
      </c>
      <c r="J13" s="30">
        <f>SUM(J14:J14)</f>
        <v>0</v>
      </c>
      <c r="K13" s="30">
        <f>SUM(K14:K14)</f>
        <v>0</v>
      </c>
      <c r="L13" s="30">
        <f>SUM(L14:L14)</f>
        <v>0</v>
      </c>
      <c r="M13" s="30">
        <f>SUM(M14:M14)</f>
        <v>0</v>
      </c>
      <c r="N13" s="30">
        <f>SUM(N14:N14)</f>
        <v>0</v>
      </c>
      <c r="O13" s="30">
        <f>SUM(D13:N13)</f>
        <v>18000</v>
      </c>
      <c r="P13" s="42">
        <f>(O13/P$23)</f>
        <v>1200</v>
      </c>
      <c r="Q13" s="10"/>
    </row>
    <row r="14" spans="1:17" ht="15">
      <c r="A14" s="12"/>
      <c r="B14" s="23">
        <v>347.9</v>
      </c>
      <c r="C14" s="19" t="s">
        <v>82</v>
      </c>
      <c r="D14" s="43">
        <v>18000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18000</v>
      </c>
      <c r="P14" s="44">
        <f>(O14/P$23)</f>
        <v>1200</v>
      </c>
      <c r="Q14" s="9"/>
    </row>
    <row r="15" spans="1:17" ht="15.75">
      <c r="A15" s="27" t="s">
        <v>3</v>
      </c>
      <c r="B15" s="28"/>
      <c r="C15" s="29"/>
      <c r="D15" s="30">
        <f>SUM(D16:D18)</f>
        <v>12361</v>
      </c>
      <c r="E15" s="30">
        <f>SUM(E16:E18)</f>
        <v>0</v>
      </c>
      <c r="F15" s="30">
        <f>SUM(F16:F18)</f>
        <v>0</v>
      </c>
      <c r="G15" s="30">
        <f>SUM(G16:G18)</f>
        <v>0</v>
      </c>
      <c r="H15" s="30">
        <f>SUM(H16:H18)</f>
        <v>0</v>
      </c>
      <c r="I15" s="30">
        <f>SUM(I16:I18)</f>
        <v>0</v>
      </c>
      <c r="J15" s="30">
        <f>SUM(J16:J18)</f>
        <v>0</v>
      </c>
      <c r="K15" s="30">
        <f>SUM(K16:K18)</f>
        <v>0</v>
      </c>
      <c r="L15" s="30">
        <f>SUM(L16:L18)</f>
        <v>0</v>
      </c>
      <c r="M15" s="30">
        <f>SUM(M16:M18)</f>
        <v>0</v>
      </c>
      <c r="N15" s="30">
        <f>SUM(N16:N18)</f>
        <v>0</v>
      </c>
      <c r="O15" s="30">
        <f>SUM(D15:N15)</f>
        <v>12361</v>
      </c>
      <c r="P15" s="42">
        <f>(O15/P$23)</f>
        <v>824.0666666666667</v>
      </c>
      <c r="Q15" s="10"/>
    </row>
    <row r="16" spans="1:17" ht="15">
      <c r="A16" s="12"/>
      <c r="B16" s="23">
        <v>361.1</v>
      </c>
      <c r="C16" s="19" t="s">
        <v>22</v>
      </c>
      <c r="D16" s="43">
        <v>3290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3290</v>
      </c>
      <c r="P16" s="44">
        <f>(O16/P$23)</f>
        <v>219.33333333333334</v>
      </c>
      <c r="Q16" s="9"/>
    </row>
    <row r="17" spans="1:17" ht="15">
      <c r="A17" s="12"/>
      <c r="B17" s="23">
        <v>362</v>
      </c>
      <c r="C17" s="19" t="s">
        <v>54</v>
      </c>
      <c r="D17" s="43">
        <v>4800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4800</v>
      </c>
      <c r="P17" s="44">
        <f>(O17/P$23)</f>
        <v>320</v>
      </c>
      <c r="Q17" s="9"/>
    </row>
    <row r="18" spans="1:17" ht="15">
      <c r="A18" s="12"/>
      <c r="B18" s="23">
        <v>369.9</v>
      </c>
      <c r="C18" s="19" t="s">
        <v>45</v>
      </c>
      <c r="D18" s="43">
        <v>4271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4271</v>
      </c>
      <c r="P18" s="44">
        <f>(O18/P$23)</f>
        <v>284.73333333333335</v>
      </c>
      <c r="Q18" s="9"/>
    </row>
    <row r="19" spans="1:17" ht="15.75">
      <c r="A19" s="27" t="s">
        <v>61</v>
      </c>
      <c r="B19" s="28"/>
      <c r="C19" s="29"/>
      <c r="D19" s="30">
        <f>SUM(D20:D20)</f>
        <v>0</v>
      </c>
      <c r="E19" s="30">
        <f>SUM(E20:E20)</f>
        <v>37944</v>
      </c>
      <c r="F19" s="30">
        <f>SUM(F20:F20)</f>
        <v>0</v>
      </c>
      <c r="G19" s="30">
        <f>SUM(G20:G20)</f>
        <v>0</v>
      </c>
      <c r="H19" s="30">
        <f>SUM(H20:H20)</f>
        <v>0</v>
      </c>
      <c r="I19" s="30">
        <f>SUM(I20:I20)</f>
        <v>0</v>
      </c>
      <c r="J19" s="30">
        <f>SUM(J20:J20)</f>
        <v>0</v>
      </c>
      <c r="K19" s="30">
        <f>SUM(K20:K20)</f>
        <v>0</v>
      </c>
      <c r="L19" s="30">
        <f>SUM(L20:L20)</f>
        <v>0</v>
      </c>
      <c r="M19" s="30">
        <f>SUM(M20:M20)</f>
        <v>0</v>
      </c>
      <c r="N19" s="30">
        <f>SUM(N20:N20)</f>
        <v>0</v>
      </c>
      <c r="O19" s="30">
        <f>SUM(D19:N19)</f>
        <v>37944</v>
      </c>
      <c r="P19" s="42">
        <f>(O19/P$23)</f>
        <v>2529.6</v>
      </c>
      <c r="Q19" s="9"/>
    </row>
    <row r="20" spans="1:17" ht="15.75" thickBot="1">
      <c r="A20" s="12"/>
      <c r="B20" s="23">
        <v>381</v>
      </c>
      <c r="C20" s="19" t="s">
        <v>65</v>
      </c>
      <c r="D20" s="43">
        <v>0</v>
      </c>
      <c r="E20" s="43">
        <v>37944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37944</v>
      </c>
      <c r="P20" s="44">
        <f>(O20/P$23)</f>
        <v>2529.6</v>
      </c>
      <c r="Q20" s="9"/>
    </row>
    <row r="21" spans="1:120" ht="16.5" thickBot="1">
      <c r="A21" s="13" t="s">
        <v>20</v>
      </c>
      <c r="B21" s="21"/>
      <c r="C21" s="20"/>
      <c r="D21" s="14">
        <f>SUM(D5,D8,D11,D13,D15,D19)</f>
        <v>186418</v>
      </c>
      <c r="E21" s="14">
        <f aca="true" t="shared" si="0" ref="E21:N21">SUM(E5,E8,E11,E13,E15,E19)</f>
        <v>75888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>SUM(D21:N21)</f>
        <v>262306</v>
      </c>
      <c r="P21" s="36">
        <f>(O21/P$23)</f>
        <v>17487.066666666666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6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83</v>
      </c>
      <c r="N23" s="45"/>
      <c r="O23" s="45"/>
      <c r="P23" s="40">
        <v>15</v>
      </c>
    </row>
    <row r="24" spans="1:16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6" ht="15.75" customHeight="1" thickBot="1">
      <c r="A25" s="49" t="s">
        <v>35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sheetProtection/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35933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35933</v>
      </c>
      <c r="O5" s="31">
        <f aca="true" t="shared" si="2" ref="O5:O16">(N5/O$18)</f>
        <v>2245.8125</v>
      </c>
      <c r="P5" s="6"/>
    </row>
    <row r="6" spans="1:16" ht="15">
      <c r="A6" s="12"/>
      <c r="B6" s="23">
        <v>311</v>
      </c>
      <c r="C6" s="19" t="s">
        <v>2</v>
      </c>
      <c r="D6" s="43">
        <v>32653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32653</v>
      </c>
      <c r="O6" s="44">
        <f t="shared" si="2"/>
        <v>2040.8125</v>
      </c>
      <c r="P6" s="9"/>
    </row>
    <row r="7" spans="1:16" ht="15">
      <c r="A7" s="12"/>
      <c r="B7" s="23">
        <v>312.6</v>
      </c>
      <c r="C7" s="19" t="s">
        <v>37</v>
      </c>
      <c r="D7" s="43">
        <v>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</v>
      </c>
      <c r="O7" s="44">
        <f t="shared" si="2"/>
        <v>28.3125</v>
      </c>
      <c r="P7" s="9"/>
    </row>
    <row r="8" spans="1:16" ht="15">
      <c r="A8" s="12"/>
      <c r="B8" s="23">
        <v>315</v>
      </c>
      <c r="C8" s="19" t="s">
        <v>38</v>
      </c>
      <c r="D8" s="43">
        <v>1634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1634</v>
      </c>
      <c r="O8" s="44">
        <f t="shared" si="2"/>
        <v>102.125</v>
      </c>
      <c r="P8" s="9"/>
    </row>
    <row r="9" spans="1:16" ht="15">
      <c r="A9" s="12"/>
      <c r="B9" s="23">
        <v>316</v>
      </c>
      <c r="C9" s="19" t="s">
        <v>39</v>
      </c>
      <c r="D9" s="43">
        <v>1193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1193</v>
      </c>
      <c r="O9" s="44">
        <f t="shared" si="2"/>
        <v>74.5625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SUM(D11:D11)</f>
        <v>14008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14008</v>
      </c>
      <c r="O10" s="42">
        <f t="shared" si="2"/>
        <v>875.5</v>
      </c>
      <c r="P10" s="10"/>
    </row>
    <row r="11" spans="1:16" ht="15">
      <c r="A11" s="12"/>
      <c r="B11" s="23">
        <v>323.1</v>
      </c>
      <c r="C11" s="19" t="s">
        <v>12</v>
      </c>
      <c r="D11" s="43">
        <v>14008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14008</v>
      </c>
      <c r="O11" s="44">
        <f t="shared" si="2"/>
        <v>875.5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SUM(D13:D13)</f>
        <v>284082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284082</v>
      </c>
      <c r="O12" s="42">
        <f t="shared" si="2"/>
        <v>17755.125</v>
      </c>
      <c r="P12" s="10"/>
    </row>
    <row r="13" spans="1:16" ht="15">
      <c r="A13" s="12"/>
      <c r="B13" s="23">
        <v>334.39</v>
      </c>
      <c r="C13" s="19" t="s">
        <v>40</v>
      </c>
      <c r="D13" s="43">
        <v>284082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284082</v>
      </c>
      <c r="O13" s="44">
        <f t="shared" si="2"/>
        <v>17755.125</v>
      </c>
      <c r="P13" s="9"/>
    </row>
    <row r="14" spans="1:16" ht="15.75">
      <c r="A14" s="27" t="s">
        <v>3</v>
      </c>
      <c r="B14" s="28"/>
      <c r="C14" s="29"/>
      <c r="D14" s="30">
        <f aca="true" t="shared" si="5" ref="D14:M14">SUM(D15:D15)</f>
        <v>70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70</v>
      </c>
      <c r="O14" s="42">
        <f t="shared" si="2"/>
        <v>4.375</v>
      </c>
      <c r="P14" s="10"/>
    </row>
    <row r="15" spans="1:16" ht="15.75" thickBot="1">
      <c r="A15" s="12"/>
      <c r="B15" s="23">
        <v>361.1</v>
      </c>
      <c r="C15" s="19" t="s">
        <v>22</v>
      </c>
      <c r="D15" s="43">
        <v>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</v>
      </c>
      <c r="O15" s="44">
        <f t="shared" si="2"/>
        <v>4.375</v>
      </c>
      <c r="P15" s="9"/>
    </row>
    <row r="16" spans="1:119" ht="16.5" thickBot="1">
      <c r="A16" s="13" t="s">
        <v>20</v>
      </c>
      <c r="B16" s="21"/>
      <c r="C16" s="20"/>
      <c r="D16" s="14">
        <f>SUM(D5,D10,D12,D14)</f>
        <v>334093</v>
      </c>
      <c r="E16" s="14">
        <f aca="true" t="shared" si="6" ref="E16:M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334093</v>
      </c>
      <c r="O16" s="36">
        <f t="shared" si="2"/>
        <v>20880.8125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41</v>
      </c>
      <c r="M18" s="45"/>
      <c r="N18" s="45"/>
      <c r="O18" s="40">
        <v>16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SUM(D6:D6)</f>
        <v>35320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35320</v>
      </c>
      <c r="O5" s="31">
        <f aca="true" t="shared" si="2" ref="O5:O13">(N5/O$15)</f>
        <v>2207.5</v>
      </c>
      <c r="P5" s="6"/>
    </row>
    <row r="6" spans="1:16" ht="15">
      <c r="A6" s="12"/>
      <c r="B6" s="23">
        <v>312.1</v>
      </c>
      <c r="C6" s="19" t="s">
        <v>10</v>
      </c>
      <c r="D6" s="43">
        <v>35320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35320</v>
      </c>
      <c r="O6" s="44">
        <f t="shared" si="2"/>
        <v>2207.5</v>
      </c>
      <c r="P6" s="9"/>
    </row>
    <row r="7" spans="1:16" ht="15.75">
      <c r="A7" s="27" t="s">
        <v>11</v>
      </c>
      <c r="B7" s="28"/>
      <c r="C7" s="29"/>
      <c r="D7" s="30">
        <f aca="true" t="shared" si="3" ref="D7:M7">SUM(D8:D10)</f>
        <v>21811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21811</v>
      </c>
      <c r="O7" s="42">
        <f t="shared" si="2"/>
        <v>1363.1875</v>
      </c>
      <c r="P7" s="10"/>
    </row>
    <row r="8" spans="1:16" ht="15">
      <c r="A8" s="12"/>
      <c r="B8" s="23">
        <v>322</v>
      </c>
      <c r="C8" s="19" t="s">
        <v>0</v>
      </c>
      <c r="D8" s="43">
        <v>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617</v>
      </c>
      <c r="O8" s="44">
        <f t="shared" si="2"/>
        <v>38.5625</v>
      </c>
      <c r="P8" s="9"/>
    </row>
    <row r="9" spans="1:16" ht="15">
      <c r="A9" s="12"/>
      <c r="B9" s="23">
        <v>323.1</v>
      </c>
      <c r="C9" s="19" t="s">
        <v>12</v>
      </c>
      <c r="D9" s="43">
        <v>15837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15837</v>
      </c>
      <c r="O9" s="44">
        <f t="shared" si="2"/>
        <v>989.8125</v>
      </c>
      <c r="P9" s="9"/>
    </row>
    <row r="10" spans="1:16" ht="15">
      <c r="A10" s="12"/>
      <c r="B10" s="23">
        <v>329</v>
      </c>
      <c r="C10" s="19" t="s">
        <v>13</v>
      </c>
      <c r="D10" s="43">
        <v>5357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5357</v>
      </c>
      <c r="O10" s="44">
        <f t="shared" si="2"/>
        <v>334.8125</v>
      </c>
      <c r="P10" s="9"/>
    </row>
    <row r="11" spans="1:16" ht="15.75">
      <c r="A11" s="27" t="s">
        <v>3</v>
      </c>
      <c r="B11" s="28"/>
      <c r="C11" s="29"/>
      <c r="D11" s="30">
        <f aca="true" t="shared" si="4" ref="D11:M11">SUM(D12:D12)</f>
        <v>76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76</v>
      </c>
      <c r="O11" s="42">
        <f t="shared" si="2"/>
        <v>4.75</v>
      </c>
      <c r="P11" s="10"/>
    </row>
    <row r="12" spans="1:16" ht="15.75" thickBot="1">
      <c r="A12" s="12"/>
      <c r="B12" s="23">
        <v>361.1</v>
      </c>
      <c r="C12" s="19" t="s">
        <v>22</v>
      </c>
      <c r="D12" s="43">
        <v>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</v>
      </c>
      <c r="O12" s="44">
        <f t="shared" si="2"/>
        <v>4.75</v>
      </c>
      <c r="P12" s="9"/>
    </row>
    <row r="13" spans="1:119" ht="16.5" thickBot="1">
      <c r="A13" s="13" t="s">
        <v>20</v>
      </c>
      <c r="B13" s="21"/>
      <c r="C13" s="20"/>
      <c r="D13" s="14">
        <f>SUM(D5,D7,D11)</f>
        <v>57207</v>
      </c>
      <c r="E13" s="14">
        <f aca="true" t="shared" si="5" ref="E13:M13">SUM(E5,E7,E11)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57207</v>
      </c>
      <c r="O13" s="36">
        <f t="shared" si="2"/>
        <v>3575.4375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34</v>
      </c>
      <c r="M15" s="45"/>
      <c r="N15" s="45"/>
      <c r="O15" s="40">
        <v>16</v>
      </c>
    </row>
    <row r="16" spans="1:15" ht="1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34184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34184</v>
      </c>
      <c r="O5" s="31">
        <f aca="true" t="shared" si="2" ref="O5:O14">(N5/O$16)</f>
        <v>2136.5</v>
      </c>
      <c r="P5" s="6"/>
    </row>
    <row r="6" spans="1:16" ht="15">
      <c r="A6" s="12"/>
      <c r="B6" s="23">
        <v>311</v>
      </c>
      <c r="C6" s="19" t="s">
        <v>2</v>
      </c>
      <c r="D6" s="43">
        <v>33992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33992</v>
      </c>
      <c r="O6" s="44">
        <f t="shared" si="2"/>
        <v>2124.5</v>
      </c>
      <c r="P6" s="9"/>
    </row>
    <row r="7" spans="1:16" ht="15">
      <c r="A7" s="12"/>
      <c r="B7" s="23">
        <v>312.1</v>
      </c>
      <c r="C7" s="19" t="s">
        <v>10</v>
      </c>
      <c r="D7" s="43">
        <v>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</v>
      </c>
      <c r="O7" s="44">
        <f t="shared" si="2"/>
        <v>12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SUM(D9:D11)</f>
        <v>21801</v>
      </c>
      <c r="E8" s="30">
        <f t="shared" si="3"/>
        <v>0</v>
      </c>
      <c r="F8" s="30">
        <f t="shared" si="3"/>
        <v>0</v>
      </c>
      <c r="G8" s="30">
        <f t="shared" si="3"/>
        <v>58643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80444</v>
      </c>
      <c r="O8" s="42">
        <f t="shared" si="2"/>
        <v>5027.75</v>
      </c>
      <c r="P8" s="10"/>
    </row>
    <row r="9" spans="1:16" ht="15">
      <c r="A9" s="12"/>
      <c r="B9" s="23">
        <v>322</v>
      </c>
      <c r="C9" s="19" t="s">
        <v>0</v>
      </c>
      <c r="D9" s="43">
        <v>271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</v>
      </c>
      <c r="O9" s="44">
        <f t="shared" si="2"/>
        <v>16.9375</v>
      </c>
      <c r="P9" s="9"/>
    </row>
    <row r="10" spans="1:16" ht="15">
      <c r="A10" s="12"/>
      <c r="B10" s="23">
        <v>323.1</v>
      </c>
      <c r="C10" s="19" t="s">
        <v>12</v>
      </c>
      <c r="D10" s="43">
        <v>16345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16345</v>
      </c>
      <c r="O10" s="44">
        <f t="shared" si="2"/>
        <v>1021.5625</v>
      </c>
      <c r="P10" s="9"/>
    </row>
    <row r="11" spans="1:16" ht="15">
      <c r="A11" s="12"/>
      <c r="B11" s="23">
        <v>329</v>
      </c>
      <c r="C11" s="19" t="s">
        <v>13</v>
      </c>
      <c r="D11" s="43">
        <v>5185</v>
      </c>
      <c r="E11" s="43">
        <v>0</v>
      </c>
      <c r="F11" s="43">
        <v>0</v>
      </c>
      <c r="G11" s="43">
        <v>58643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63828</v>
      </c>
      <c r="O11" s="44">
        <f t="shared" si="2"/>
        <v>3989.25</v>
      </c>
      <c r="P11" s="9"/>
    </row>
    <row r="12" spans="1:16" ht="15.75">
      <c r="A12" s="27" t="s">
        <v>3</v>
      </c>
      <c r="B12" s="28"/>
      <c r="C12" s="29"/>
      <c r="D12" s="30">
        <f aca="true" t="shared" si="4" ref="D12:M12">SUM(D13:D13)</f>
        <v>117</v>
      </c>
      <c r="E12" s="30">
        <f t="shared" si="4"/>
        <v>0</v>
      </c>
      <c r="F12" s="30">
        <f t="shared" si="4"/>
        <v>0</v>
      </c>
      <c r="G12" s="30">
        <f t="shared" si="4"/>
        <v>4058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4175</v>
      </c>
      <c r="O12" s="42">
        <f t="shared" si="2"/>
        <v>260.9375</v>
      </c>
      <c r="P12" s="10"/>
    </row>
    <row r="13" spans="1:16" ht="15.75" thickBot="1">
      <c r="A13" s="12"/>
      <c r="B13" s="23">
        <v>361.1</v>
      </c>
      <c r="C13" s="19" t="s">
        <v>22</v>
      </c>
      <c r="D13" s="43">
        <v>117</v>
      </c>
      <c r="E13" s="43">
        <v>0</v>
      </c>
      <c r="F13" s="43">
        <v>0</v>
      </c>
      <c r="G13" s="43">
        <v>4058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4175</v>
      </c>
      <c r="O13" s="44">
        <f t="shared" si="2"/>
        <v>260.9375</v>
      </c>
      <c r="P13" s="9"/>
    </row>
    <row r="14" spans="1:119" ht="16.5" thickBot="1">
      <c r="A14" s="13" t="s">
        <v>20</v>
      </c>
      <c r="B14" s="21"/>
      <c r="C14" s="20"/>
      <c r="D14" s="14">
        <f>SUM(D5,D8,D12)</f>
        <v>56102</v>
      </c>
      <c r="E14" s="14">
        <f aca="true" t="shared" si="5" ref="E14:M14">SUM(E5,E8,E12)</f>
        <v>0</v>
      </c>
      <c r="F14" s="14">
        <f t="shared" si="5"/>
        <v>0</v>
      </c>
      <c r="G14" s="14">
        <f t="shared" si="5"/>
        <v>62701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118803</v>
      </c>
      <c r="O14" s="36">
        <f t="shared" si="2"/>
        <v>7425.1875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32</v>
      </c>
      <c r="M16" s="45"/>
      <c r="N16" s="45"/>
      <c r="O16" s="40">
        <v>16</v>
      </c>
    </row>
    <row r="17" spans="1:15" ht="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sheetProtection/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35195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35195</v>
      </c>
      <c r="O5" s="31">
        <f aca="true" t="shared" si="2" ref="O5:O16">(N5/O$18)</f>
        <v>3519.5</v>
      </c>
      <c r="P5" s="6"/>
    </row>
    <row r="6" spans="1:16" ht="15">
      <c r="A6" s="12"/>
      <c r="B6" s="23">
        <v>311</v>
      </c>
      <c r="C6" s="19" t="s">
        <v>2</v>
      </c>
      <c r="D6" s="43">
        <v>34988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34988</v>
      </c>
      <c r="O6" s="44">
        <f t="shared" si="2"/>
        <v>3498.8</v>
      </c>
      <c r="P6" s="9"/>
    </row>
    <row r="7" spans="1:16" ht="15">
      <c r="A7" s="12"/>
      <c r="B7" s="23">
        <v>312.1</v>
      </c>
      <c r="C7" s="19" t="s">
        <v>10</v>
      </c>
      <c r="D7" s="43">
        <v>207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</v>
      </c>
      <c r="O7" s="44">
        <f t="shared" si="2"/>
        <v>20.7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SUM(D9:D11)</f>
        <v>36247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36247</v>
      </c>
      <c r="O8" s="42">
        <f t="shared" si="2"/>
        <v>3624.7</v>
      </c>
      <c r="P8" s="10"/>
    </row>
    <row r="9" spans="1:16" ht="15">
      <c r="A9" s="12"/>
      <c r="B9" s="23">
        <v>322</v>
      </c>
      <c r="C9" s="19" t="s">
        <v>0</v>
      </c>
      <c r="D9" s="43">
        <v>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</v>
      </c>
      <c r="O9" s="44">
        <f t="shared" si="2"/>
        <v>50.4</v>
      </c>
      <c r="P9" s="9"/>
    </row>
    <row r="10" spans="1:16" ht="15">
      <c r="A10" s="12"/>
      <c r="B10" s="23">
        <v>323.1</v>
      </c>
      <c r="C10" s="19" t="s">
        <v>12</v>
      </c>
      <c r="D10" s="43">
        <v>30666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30666</v>
      </c>
      <c r="O10" s="44">
        <f t="shared" si="2"/>
        <v>3066.6</v>
      </c>
      <c r="P10" s="9"/>
    </row>
    <row r="11" spans="1:16" ht="15">
      <c r="A11" s="12"/>
      <c r="B11" s="23">
        <v>329</v>
      </c>
      <c r="C11" s="19" t="s">
        <v>13</v>
      </c>
      <c r="D11" s="43">
        <v>5077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5077</v>
      </c>
      <c r="O11" s="44">
        <f t="shared" si="2"/>
        <v>507.7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SUM(D13:D13)</f>
        <v>0</v>
      </c>
      <c r="E12" s="30">
        <f t="shared" si="4"/>
        <v>0</v>
      </c>
      <c r="F12" s="30">
        <f t="shared" si="4"/>
        <v>0</v>
      </c>
      <c r="G12" s="30">
        <f t="shared" si="4"/>
        <v>67052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67052</v>
      </c>
      <c r="O12" s="42">
        <f t="shared" si="2"/>
        <v>6705.2</v>
      </c>
      <c r="P12" s="10"/>
    </row>
    <row r="13" spans="1:16" ht="15">
      <c r="A13" s="12"/>
      <c r="B13" s="23">
        <v>334.9</v>
      </c>
      <c r="C13" s="19" t="s">
        <v>15</v>
      </c>
      <c r="D13" s="43">
        <v>0</v>
      </c>
      <c r="E13" s="43">
        <v>0</v>
      </c>
      <c r="F13" s="43">
        <v>0</v>
      </c>
      <c r="G13" s="43">
        <v>67052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67052</v>
      </c>
      <c r="O13" s="44">
        <f t="shared" si="2"/>
        <v>6705.2</v>
      </c>
      <c r="P13" s="9"/>
    </row>
    <row r="14" spans="1:16" ht="15.75">
      <c r="A14" s="27" t="s">
        <v>3</v>
      </c>
      <c r="B14" s="28"/>
      <c r="C14" s="29"/>
      <c r="D14" s="30">
        <f aca="true" t="shared" si="5" ref="D14:M14">SUM(D15:D15)</f>
        <v>1067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1067</v>
      </c>
      <c r="O14" s="42">
        <f t="shared" si="2"/>
        <v>106.7</v>
      </c>
      <c r="P14" s="10"/>
    </row>
    <row r="15" spans="1:16" ht="15.75" thickBot="1">
      <c r="A15" s="12"/>
      <c r="B15" s="23">
        <v>361.1</v>
      </c>
      <c r="C15" s="19" t="s">
        <v>22</v>
      </c>
      <c r="D15" s="43">
        <v>1067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1067</v>
      </c>
      <c r="O15" s="44">
        <f t="shared" si="2"/>
        <v>106.7</v>
      </c>
      <c r="P15" s="9"/>
    </row>
    <row r="16" spans="1:119" ht="16.5" thickBot="1">
      <c r="A16" s="13" t="s">
        <v>20</v>
      </c>
      <c r="B16" s="21"/>
      <c r="C16" s="20"/>
      <c r="D16" s="14">
        <f>SUM(D5,D8,D12,D14)</f>
        <v>72509</v>
      </c>
      <c r="E16" s="14">
        <f aca="true" t="shared" si="6" ref="E16:M16">SUM(E5,E8,E12,E14)</f>
        <v>0</v>
      </c>
      <c r="F16" s="14">
        <f t="shared" si="6"/>
        <v>0</v>
      </c>
      <c r="G16" s="14">
        <f t="shared" si="6"/>
        <v>67052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139561</v>
      </c>
      <c r="O16" s="36">
        <f t="shared" si="2"/>
        <v>13956.1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29</v>
      </c>
      <c r="M18" s="45"/>
      <c r="N18" s="45"/>
      <c r="O18" s="40">
        <v>10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SUM(D6:D6)</f>
        <v>33717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5">SUM(D5:M5)</f>
        <v>33717</v>
      </c>
      <c r="O5" s="31">
        <f aca="true" t="shared" si="2" ref="O5:O15">(N5/O$17)</f>
        <v>3371.7</v>
      </c>
      <c r="P5" s="6"/>
    </row>
    <row r="6" spans="1:16" ht="15">
      <c r="A6" s="12"/>
      <c r="B6" s="23">
        <v>311</v>
      </c>
      <c r="C6" s="19" t="s">
        <v>2</v>
      </c>
      <c r="D6" s="43">
        <v>33717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33717</v>
      </c>
      <c r="O6" s="44">
        <f t="shared" si="2"/>
        <v>3371.7</v>
      </c>
      <c r="P6" s="9"/>
    </row>
    <row r="7" spans="1:16" ht="15.75">
      <c r="A7" s="27" t="s">
        <v>48</v>
      </c>
      <c r="B7" s="28"/>
      <c r="C7" s="29"/>
      <c r="D7" s="30">
        <f aca="true" t="shared" si="3" ref="D7:M7">SUM(D8:D10)</f>
        <v>21747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21747</v>
      </c>
      <c r="O7" s="42">
        <f t="shared" si="2"/>
        <v>2174.7</v>
      </c>
      <c r="P7" s="10"/>
    </row>
    <row r="8" spans="1:16" ht="15">
      <c r="A8" s="12"/>
      <c r="B8" s="23">
        <v>322</v>
      </c>
      <c r="C8" s="19" t="s">
        <v>0</v>
      </c>
      <c r="D8" s="43">
        <v>1209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1209</v>
      </c>
      <c r="O8" s="44">
        <f t="shared" si="2"/>
        <v>120.9</v>
      </c>
      <c r="P8" s="9"/>
    </row>
    <row r="9" spans="1:16" ht="15">
      <c r="A9" s="12"/>
      <c r="B9" s="23">
        <v>323.1</v>
      </c>
      <c r="C9" s="19" t="s">
        <v>12</v>
      </c>
      <c r="D9" s="43">
        <v>9323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9323</v>
      </c>
      <c r="O9" s="44">
        <f t="shared" si="2"/>
        <v>932.3</v>
      </c>
      <c r="P9" s="9"/>
    </row>
    <row r="10" spans="1:16" ht="15">
      <c r="A10" s="12"/>
      <c r="B10" s="23">
        <v>329</v>
      </c>
      <c r="C10" s="19" t="s">
        <v>49</v>
      </c>
      <c r="D10" s="43">
        <v>11215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11215</v>
      </c>
      <c r="O10" s="44">
        <f t="shared" si="2"/>
        <v>1121.5</v>
      </c>
      <c r="P10" s="9"/>
    </row>
    <row r="11" spans="1:16" ht="15.75">
      <c r="A11" s="27" t="s">
        <v>14</v>
      </c>
      <c r="B11" s="28"/>
      <c r="C11" s="29"/>
      <c r="D11" s="30">
        <f aca="true" t="shared" si="4" ref="D11:M11">SUM(D12:D12)</f>
        <v>0</v>
      </c>
      <c r="E11" s="30">
        <f t="shared" si="4"/>
        <v>0</v>
      </c>
      <c r="F11" s="30">
        <f t="shared" si="4"/>
        <v>0</v>
      </c>
      <c r="G11" s="30">
        <f t="shared" si="4"/>
        <v>59859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59859</v>
      </c>
      <c r="O11" s="42">
        <f t="shared" si="2"/>
        <v>5985.9</v>
      </c>
      <c r="P11" s="10"/>
    </row>
    <row r="12" spans="1:16" ht="15">
      <c r="A12" s="12"/>
      <c r="B12" s="23">
        <v>334.9</v>
      </c>
      <c r="C12" s="19" t="s">
        <v>15</v>
      </c>
      <c r="D12" s="43">
        <v>0</v>
      </c>
      <c r="E12" s="43">
        <v>0</v>
      </c>
      <c r="F12" s="43">
        <v>0</v>
      </c>
      <c r="G12" s="43">
        <v>59859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59859</v>
      </c>
      <c r="O12" s="44">
        <f t="shared" si="2"/>
        <v>5985.9</v>
      </c>
      <c r="P12" s="9"/>
    </row>
    <row r="13" spans="1:16" ht="15.75">
      <c r="A13" s="27" t="s">
        <v>3</v>
      </c>
      <c r="B13" s="28"/>
      <c r="C13" s="29"/>
      <c r="D13" s="30">
        <f aca="true" t="shared" si="5" ref="D13:M13">SUM(D14:D14)</f>
        <v>261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261</v>
      </c>
      <c r="O13" s="42">
        <f t="shared" si="2"/>
        <v>26.1</v>
      </c>
      <c r="P13" s="10"/>
    </row>
    <row r="14" spans="1:16" ht="15.75" thickBot="1">
      <c r="A14" s="12"/>
      <c r="B14" s="23">
        <v>361.1</v>
      </c>
      <c r="C14" s="19" t="s">
        <v>22</v>
      </c>
      <c r="D14" s="43">
        <v>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</v>
      </c>
      <c r="O14" s="44">
        <f t="shared" si="2"/>
        <v>26.1</v>
      </c>
      <c r="P14" s="9"/>
    </row>
    <row r="15" spans="1:119" ht="16.5" thickBot="1">
      <c r="A15" s="13" t="s">
        <v>20</v>
      </c>
      <c r="B15" s="21"/>
      <c r="C15" s="20"/>
      <c r="D15" s="14">
        <f>SUM(D5,D7,D11,D13)</f>
        <v>55725</v>
      </c>
      <c r="E15" s="14">
        <f aca="true" t="shared" si="6" ref="E15:M15">SUM(E5,E7,E11,E13)</f>
        <v>0</v>
      </c>
      <c r="F15" s="14">
        <f t="shared" si="6"/>
        <v>0</v>
      </c>
      <c r="G15" s="14">
        <f t="shared" si="6"/>
        <v>59859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115584</v>
      </c>
      <c r="O15" s="36">
        <f t="shared" si="2"/>
        <v>11558.4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50</v>
      </c>
      <c r="M17" s="45"/>
      <c r="N17" s="45"/>
      <c r="O17" s="40">
        <v>10</v>
      </c>
    </row>
    <row r="18" spans="1:15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56709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56709</v>
      </c>
      <c r="O5" s="31">
        <f aca="true" t="shared" si="2" ref="O5:O19">(N5/O$21)</f>
        <v>7088.625</v>
      </c>
      <c r="P5" s="6"/>
    </row>
    <row r="6" spans="1:16" ht="15">
      <c r="A6" s="12"/>
      <c r="B6" s="23">
        <v>311</v>
      </c>
      <c r="C6" s="19" t="s">
        <v>2</v>
      </c>
      <c r="D6" s="43">
        <v>54513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54513</v>
      </c>
      <c r="O6" s="44">
        <f t="shared" si="2"/>
        <v>6814.125</v>
      </c>
      <c r="P6" s="9"/>
    </row>
    <row r="7" spans="1:16" ht="15">
      <c r="A7" s="12"/>
      <c r="B7" s="23">
        <v>315</v>
      </c>
      <c r="C7" s="19" t="s">
        <v>43</v>
      </c>
      <c r="D7" s="43">
        <v>2196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2196</v>
      </c>
      <c r="O7" s="44">
        <f t="shared" si="2"/>
        <v>274.5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SUM(D9:D10)</f>
        <v>22322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22322</v>
      </c>
      <c r="O8" s="42">
        <f t="shared" si="2"/>
        <v>2790.25</v>
      </c>
      <c r="P8" s="10"/>
    </row>
    <row r="9" spans="1:16" ht="15">
      <c r="A9" s="12"/>
      <c r="B9" s="23">
        <v>323.1</v>
      </c>
      <c r="C9" s="19" t="s">
        <v>12</v>
      </c>
      <c r="D9" s="43">
        <v>17799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17799</v>
      </c>
      <c r="O9" s="44">
        <f t="shared" si="2"/>
        <v>2224.875</v>
      </c>
      <c r="P9" s="9"/>
    </row>
    <row r="10" spans="1:16" ht="15">
      <c r="A10" s="12"/>
      <c r="B10" s="23">
        <v>329</v>
      </c>
      <c r="C10" s="19" t="s">
        <v>13</v>
      </c>
      <c r="D10" s="43">
        <v>4523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4523</v>
      </c>
      <c r="O10" s="44">
        <f t="shared" si="2"/>
        <v>565.375</v>
      </c>
      <c r="P10" s="9"/>
    </row>
    <row r="11" spans="1:16" ht="15.75">
      <c r="A11" s="27" t="s">
        <v>14</v>
      </c>
      <c r="B11" s="28"/>
      <c r="C11" s="29"/>
      <c r="D11" s="30">
        <f aca="true" t="shared" si="4" ref="D11:M11">SUM(D12:D12)</f>
        <v>40429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40429</v>
      </c>
      <c r="O11" s="42">
        <f t="shared" si="2"/>
        <v>5053.625</v>
      </c>
      <c r="P11" s="10"/>
    </row>
    <row r="12" spans="1:16" ht="15">
      <c r="A12" s="12"/>
      <c r="B12" s="23">
        <v>331.2</v>
      </c>
      <c r="C12" s="19" t="s">
        <v>70</v>
      </c>
      <c r="D12" s="43">
        <v>40429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40429</v>
      </c>
      <c r="O12" s="44">
        <f t="shared" si="2"/>
        <v>5053.625</v>
      </c>
      <c r="P12" s="9"/>
    </row>
    <row r="13" spans="1:16" ht="15.75">
      <c r="A13" s="27" t="s">
        <v>3</v>
      </c>
      <c r="B13" s="28"/>
      <c r="C13" s="29"/>
      <c r="D13" s="30">
        <f aca="true" t="shared" si="5" ref="D13:M13">SUM(D14:D16)</f>
        <v>25854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25854</v>
      </c>
      <c r="O13" s="42">
        <f t="shared" si="2"/>
        <v>3231.75</v>
      </c>
      <c r="P13" s="10"/>
    </row>
    <row r="14" spans="1:16" ht="15">
      <c r="A14" s="12"/>
      <c r="B14" s="23">
        <v>361.1</v>
      </c>
      <c r="C14" s="19" t="s">
        <v>22</v>
      </c>
      <c r="D14" s="43">
        <v>236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</v>
      </c>
      <c r="O14" s="44">
        <f t="shared" si="2"/>
        <v>29.5</v>
      </c>
      <c r="P14" s="9"/>
    </row>
    <row r="15" spans="1:16" ht="15">
      <c r="A15" s="12"/>
      <c r="B15" s="23">
        <v>362</v>
      </c>
      <c r="C15" s="19" t="s">
        <v>54</v>
      </c>
      <c r="D15" s="43">
        <v>4801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4801</v>
      </c>
      <c r="O15" s="44">
        <f t="shared" si="2"/>
        <v>600.125</v>
      </c>
      <c r="P15" s="9"/>
    </row>
    <row r="16" spans="1:16" ht="15">
      <c r="A16" s="12"/>
      <c r="B16" s="23">
        <v>369.9</v>
      </c>
      <c r="C16" s="19" t="s">
        <v>45</v>
      </c>
      <c r="D16" s="43">
        <v>20817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20817</v>
      </c>
      <c r="O16" s="44">
        <f t="shared" si="2"/>
        <v>2602.125</v>
      </c>
      <c r="P16" s="9"/>
    </row>
    <row r="17" spans="1:16" ht="15.75">
      <c r="A17" s="27" t="s">
        <v>61</v>
      </c>
      <c r="B17" s="28"/>
      <c r="C17" s="29"/>
      <c r="D17" s="30">
        <f aca="true" t="shared" si="6" ref="D17:M17">SUM(D18:D18)</f>
        <v>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175</v>
      </c>
      <c r="N17" s="30">
        <f t="shared" si="1"/>
        <v>175</v>
      </c>
      <c r="O17" s="42">
        <f t="shared" si="2"/>
        <v>21.875</v>
      </c>
      <c r="P17" s="9"/>
    </row>
    <row r="18" spans="1:16" ht="15.75" thickBot="1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175</v>
      </c>
      <c r="N18" s="43">
        <f t="shared" si="1"/>
        <v>175</v>
      </c>
      <c r="O18" s="44">
        <f t="shared" si="2"/>
        <v>21.875</v>
      </c>
      <c r="P18" s="9"/>
    </row>
    <row r="19" spans="1:119" ht="16.5" thickBot="1">
      <c r="A19" s="13" t="s">
        <v>20</v>
      </c>
      <c r="B19" s="21"/>
      <c r="C19" s="20"/>
      <c r="D19" s="14">
        <f>SUM(D5,D8,D11,D13,D17)</f>
        <v>145314</v>
      </c>
      <c r="E19" s="14">
        <f aca="true" t="shared" si="7" ref="E19:M19">SUM(E5,E8,E11,E13,E17)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175</v>
      </c>
      <c r="N19" s="14">
        <f t="shared" si="1"/>
        <v>145489</v>
      </c>
      <c r="O19" s="36">
        <f t="shared" si="2"/>
        <v>18186.125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71</v>
      </c>
      <c r="M21" s="45"/>
      <c r="N21" s="45"/>
      <c r="O21" s="40">
        <v>8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53075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53075</v>
      </c>
      <c r="O5" s="31">
        <f aca="true" t="shared" si="2" ref="O5:O19">(N5/O$21)</f>
        <v>6634.375</v>
      </c>
      <c r="P5" s="6"/>
    </row>
    <row r="6" spans="1:16" ht="15">
      <c r="A6" s="12"/>
      <c r="B6" s="23">
        <v>311</v>
      </c>
      <c r="C6" s="19" t="s">
        <v>2</v>
      </c>
      <c r="D6" s="43">
        <v>51694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51694</v>
      </c>
      <c r="O6" s="44">
        <f t="shared" si="2"/>
        <v>6461.75</v>
      </c>
      <c r="P6" s="9"/>
    </row>
    <row r="7" spans="1:16" ht="15">
      <c r="A7" s="12"/>
      <c r="B7" s="23">
        <v>315</v>
      </c>
      <c r="C7" s="19" t="s">
        <v>43</v>
      </c>
      <c r="D7" s="43">
        <v>1381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1381</v>
      </c>
      <c r="O7" s="44">
        <f t="shared" si="2"/>
        <v>172.625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SUM(D9:D10)</f>
        <v>25924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25924</v>
      </c>
      <c r="O8" s="42">
        <f t="shared" si="2"/>
        <v>3240.5</v>
      </c>
      <c r="P8" s="10"/>
    </row>
    <row r="9" spans="1:16" ht="15">
      <c r="A9" s="12"/>
      <c r="B9" s="23">
        <v>323.1</v>
      </c>
      <c r="C9" s="19" t="s">
        <v>12</v>
      </c>
      <c r="D9" s="43">
        <v>20204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20204</v>
      </c>
      <c r="O9" s="44">
        <f t="shared" si="2"/>
        <v>2525.5</v>
      </c>
      <c r="P9" s="9"/>
    </row>
    <row r="10" spans="1:16" ht="15">
      <c r="A10" s="12"/>
      <c r="B10" s="23">
        <v>329</v>
      </c>
      <c r="C10" s="19" t="s">
        <v>13</v>
      </c>
      <c r="D10" s="43">
        <v>5720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5720</v>
      </c>
      <c r="O10" s="44">
        <f t="shared" si="2"/>
        <v>715</v>
      </c>
      <c r="P10" s="9"/>
    </row>
    <row r="11" spans="1:16" ht="15.75">
      <c r="A11" s="27" t="s">
        <v>14</v>
      </c>
      <c r="B11" s="28"/>
      <c r="C11" s="29"/>
      <c r="D11" s="30">
        <f aca="true" t="shared" si="4" ref="D11:M11">SUM(D12:D12)</f>
        <v>19525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19525</v>
      </c>
      <c r="O11" s="42">
        <f t="shared" si="2"/>
        <v>2440.625</v>
      </c>
      <c r="P11" s="10"/>
    </row>
    <row r="12" spans="1:16" ht="15">
      <c r="A12" s="12"/>
      <c r="B12" s="23">
        <v>334.9</v>
      </c>
      <c r="C12" s="19" t="s">
        <v>15</v>
      </c>
      <c r="D12" s="43">
        <v>19525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19525</v>
      </c>
      <c r="O12" s="44">
        <f t="shared" si="2"/>
        <v>2440.625</v>
      </c>
      <c r="P12" s="9"/>
    </row>
    <row r="13" spans="1:16" ht="15.75">
      <c r="A13" s="27" t="s">
        <v>3</v>
      </c>
      <c r="B13" s="28"/>
      <c r="C13" s="29"/>
      <c r="D13" s="30">
        <f aca="true" t="shared" si="5" ref="D13:M13">SUM(D14:D16)</f>
        <v>23006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23006</v>
      </c>
      <c r="O13" s="42">
        <f t="shared" si="2"/>
        <v>2875.75</v>
      </c>
      <c r="P13" s="10"/>
    </row>
    <row r="14" spans="1:16" ht="15">
      <c r="A14" s="12"/>
      <c r="B14" s="23">
        <v>361.1</v>
      </c>
      <c r="C14" s="19" t="s">
        <v>22</v>
      </c>
      <c r="D14" s="43">
        <v>201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201</v>
      </c>
      <c r="O14" s="44">
        <f t="shared" si="2"/>
        <v>25.125</v>
      </c>
      <c r="P14" s="9"/>
    </row>
    <row r="15" spans="1:16" ht="15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6" ht="15">
      <c r="A16" s="12"/>
      <c r="B16" s="23">
        <v>369.9</v>
      </c>
      <c r="C16" s="19" t="s">
        <v>45</v>
      </c>
      <c r="D16" s="43">
        <v>18005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18005</v>
      </c>
      <c r="O16" s="44">
        <f t="shared" si="2"/>
        <v>2250.625</v>
      </c>
      <c r="P16" s="9"/>
    </row>
    <row r="17" spans="1:16" ht="15.75">
      <c r="A17" s="27" t="s">
        <v>61</v>
      </c>
      <c r="B17" s="28"/>
      <c r="C17" s="29"/>
      <c r="D17" s="30">
        <f aca="true" t="shared" si="6" ref="D17:M17">SUM(D18:D18)</f>
        <v>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175</v>
      </c>
      <c r="N17" s="30">
        <f t="shared" si="1"/>
        <v>175</v>
      </c>
      <c r="O17" s="42">
        <f t="shared" si="2"/>
        <v>21.875</v>
      </c>
      <c r="P17" s="9"/>
    </row>
    <row r="18" spans="1:16" ht="15.75" thickBot="1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175</v>
      </c>
      <c r="N18" s="43">
        <f t="shared" si="1"/>
        <v>175</v>
      </c>
      <c r="O18" s="44">
        <f t="shared" si="2"/>
        <v>21.875</v>
      </c>
      <c r="P18" s="9"/>
    </row>
    <row r="19" spans="1:119" ht="16.5" thickBot="1">
      <c r="A19" s="13" t="s">
        <v>20</v>
      </c>
      <c r="B19" s="21"/>
      <c r="C19" s="20"/>
      <c r="D19" s="14">
        <f>SUM(D5,D8,D11,D13,D17)</f>
        <v>121530</v>
      </c>
      <c r="E19" s="14">
        <f aca="true" t="shared" si="7" ref="E19:M19">SUM(E5,E8,E11,E13,E17)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175</v>
      </c>
      <c r="N19" s="14">
        <f t="shared" si="1"/>
        <v>121705</v>
      </c>
      <c r="O19" s="36">
        <f t="shared" si="2"/>
        <v>15213.125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68</v>
      </c>
      <c r="M21" s="45"/>
      <c r="N21" s="45"/>
      <c r="O21" s="40">
        <v>8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49188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49188</v>
      </c>
      <c r="O5" s="31">
        <f aca="true" t="shared" si="2" ref="O5:O20">(N5/O$22)</f>
        <v>6148.5</v>
      </c>
      <c r="P5" s="6"/>
    </row>
    <row r="6" spans="1:16" ht="15">
      <c r="A6" s="12"/>
      <c r="B6" s="23">
        <v>311</v>
      </c>
      <c r="C6" s="19" t="s">
        <v>2</v>
      </c>
      <c r="D6" s="43">
        <v>48016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48016</v>
      </c>
      <c r="O6" s="44">
        <f t="shared" si="2"/>
        <v>6002</v>
      </c>
      <c r="P6" s="9"/>
    </row>
    <row r="7" spans="1:16" ht="15">
      <c r="A7" s="12"/>
      <c r="B7" s="23">
        <v>315</v>
      </c>
      <c r="C7" s="19" t="s">
        <v>43</v>
      </c>
      <c r="D7" s="43">
        <v>1172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1172</v>
      </c>
      <c r="O7" s="44">
        <f t="shared" si="2"/>
        <v>146.5</v>
      </c>
      <c r="P7" s="9"/>
    </row>
    <row r="8" spans="1:16" ht="15.75">
      <c r="A8" s="27" t="s">
        <v>11</v>
      </c>
      <c r="B8" s="28"/>
      <c r="C8" s="29"/>
      <c r="D8" s="30">
        <f>SUM(D9:D10)</f>
        <v>26339</v>
      </c>
      <c r="E8" s="30">
        <f aca="true" t="shared" si="3" ref="E8:M8">SUM(E9:E10)</f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26339</v>
      </c>
      <c r="O8" s="42">
        <f t="shared" si="2"/>
        <v>3292.375</v>
      </c>
      <c r="P8" s="10"/>
    </row>
    <row r="9" spans="1:16" ht="15">
      <c r="A9" s="12"/>
      <c r="B9" s="23">
        <v>323.1</v>
      </c>
      <c r="C9" s="19" t="s">
        <v>12</v>
      </c>
      <c r="D9" s="43">
        <v>19409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19409</v>
      </c>
      <c r="O9" s="44">
        <f t="shared" si="2"/>
        <v>2426.125</v>
      </c>
      <c r="P9" s="10"/>
    </row>
    <row r="10" spans="1:16" ht="15">
      <c r="A10" s="12"/>
      <c r="B10" s="23">
        <v>329</v>
      </c>
      <c r="C10" s="19" t="s">
        <v>13</v>
      </c>
      <c r="D10" s="43">
        <v>6930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6930</v>
      </c>
      <c r="O10" s="44">
        <f t="shared" si="2"/>
        <v>866.25</v>
      </c>
      <c r="P10" s="9"/>
    </row>
    <row r="11" spans="1:16" ht="15.75">
      <c r="A11" s="27" t="s">
        <v>14</v>
      </c>
      <c r="B11" s="28"/>
      <c r="C11" s="29"/>
      <c r="D11" s="30">
        <f aca="true" t="shared" si="4" ref="D11:M11">SUM(D12:D12)</f>
        <v>672584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672584</v>
      </c>
      <c r="O11" s="42">
        <f t="shared" si="2"/>
        <v>84073</v>
      </c>
      <c r="P11" s="10"/>
    </row>
    <row r="12" spans="1:16" ht="15">
      <c r="A12" s="12"/>
      <c r="B12" s="23">
        <v>334.5</v>
      </c>
      <c r="C12" s="19" t="s">
        <v>60</v>
      </c>
      <c r="D12" s="43">
        <v>672584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672584</v>
      </c>
      <c r="O12" s="44">
        <f t="shared" si="2"/>
        <v>84073</v>
      </c>
      <c r="P12" s="9"/>
    </row>
    <row r="13" spans="1:16" ht="15.75">
      <c r="A13" s="27" t="s">
        <v>3</v>
      </c>
      <c r="B13" s="28"/>
      <c r="C13" s="29"/>
      <c r="D13" s="30">
        <f aca="true" t="shared" si="5" ref="D13:M13">SUM(D14:D16)</f>
        <v>12252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12252</v>
      </c>
      <c r="O13" s="42">
        <f t="shared" si="2"/>
        <v>1531.5</v>
      </c>
      <c r="P13" s="10"/>
    </row>
    <row r="14" spans="1:16" ht="15">
      <c r="A14" s="12"/>
      <c r="B14" s="23">
        <v>361.1</v>
      </c>
      <c r="C14" s="19" t="s">
        <v>22</v>
      </c>
      <c r="D14" s="43">
        <v>302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302</v>
      </c>
      <c r="O14" s="44">
        <f t="shared" si="2"/>
        <v>37.75</v>
      </c>
      <c r="P14" s="9"/>
    </row>
    <row r="15" spans="1:16" ht="15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6" ht="15">
      <c r="A16" s="12"/>
      <c r="B16" s="23">
        <v>369.9</v>
      </c>
      <c r="C16" s="19" t="s">
        <v>45</v>
      </c>
      <c r="D16" s="43">
        <v>7150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7150</v>
      </c>
      <c r="O16" s="44">
        <f t="shared" si="2"/>
        <v>893.75</v>
      </c>
      <c r="P16" s="9"/>
    </row>
    <row r="17" spans="1:16" ht="15.75">
      <c r="A17" s="27" t="s">
        <v>61</v>
      </c>
      <c r="B17" s="28"/>
      <c r="C17" s="29"/>
      <c r="D17" s="30">
        <f aca="true" t="shared" si="6" ref="D17:M17">SUM(D18:D19)</f>
        <v>2768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525</v>
      </c>
      <c r="N17" s="30">
        <f t="shared" si="1"/>
        <v>3293</v>
      </c>
      <c r="O17" s="42">
        <f t="shared" si="2"/>
        <v>411.625</v>
      </c>
      <c r="P17" s="9"/>
    </row>
    <row r="18" spans="1:16" ht="15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525</v>
      </c>
      <c r="N18" s="43">
        <f t="shared" si="1"/>
        <v>525</v>
      </c>
      <c r="O18" s="44">
        <f t="shared" si="2"/>
        <v>65.625</v>
      </c>
      <c r="P18" s="9"/>
    </row>
    <row r="19" spans="1:16" ht="15.75" thickBot="1">
      <c r="A19" s="12"/>
      <c r="B19" s="23">
        <v>384</v>
      </c>
      <c r="C19" s="19" t="s">
        <v>62</v>
      </c>
      <c r="D19" s="43">
        <v>2768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2768</v>
      </c>
      <c r="O19" s="44">
        <f t="shared" si="2"/>
        <v>346</v>
      </c>
      <c r="P19" s="9"/>
    </row>
    <row r="20" spans="1:119" ht="16.5" thickBot="1">
      <c r="A20" s="13" t="s">
        <v>20</v>
      </c>
      <c r="B20" s="21"/>
      <c r="C20" s="20"/>
      <c r="D20" s="14">
        <f>SUM(D5,D8,D11,D13,D17)</f>
        <v>763131</v>
      </c>
      <c r="E20" s="14">
        <f aca="true" t="shared" si="7" ref="E20:M20">SUM(E5,E8,E11,E13,E17)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525</v>
      </c>
      <c r="N20" s="14">
        <f t="shared" si="1"/>
        <v>763656</v>
      </c>
      <c r="O20" s="36">
        <f t="shared" si="2"/>
        <v>95457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8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52062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52062</v>
      </c>
      <c r="O5" s="31">
        <f aca="true" t="shared" si="2" ref="O5:O20">(N5/O$22)</f>
        <v>6507.75</v>
      </c>
      <c r="P5" s="6"/>
    </row>
    <row r="6" spans="1:16" ht="15">
      <c r="A6" s="12"/>
      <c r="B6" s="23">
        <v>311</v>
      </c>
      <c r="C6" s="19" t="s">
        <v>2</v>
      </c>
      <c r="D6" s="43">
        <v>50740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50740</v>
      </c>
      <c r="O6" s="44">
        <f t="shared" si="2"/>
        <v>6342.5</v>
      </c>
      <c r="P6" s="9"/>
    </row>
    <row r="7" spans="1:16" ht="15">
      <c r="A7" s="12"/>
      <c r="B7" s="23">
        <v>315</v>
      </c>
      <c r="C7" s="19" t="s">
        <v>43</v>
      </c>
      <c r="D7" s="43">
        <v>1322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1322</v>
      </c>
      <c r="O7" s="44">
        <f t="shared" si="2"/>
        <v>165.25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SUM(D9:D10)</f>
        <v>25841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25841</v>
      </c>
      <c r="O8" s="42">
        <f t="shared" si="2"/>
        <v>3230.125</v>
      </c>
      <c r="P8" s="10"/>
    </row>
    <row r="9" spans="1:16" ht="15">
      <c r="A9" s="12"/>
      <c r="B9" s="23">
        <v>323.1</v>
      </c>
      <c r="C9" s="19" t="s">
        <v>12</v>
      </c>
      <c r="D9" s="43">
        <v>19696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19696</v>
      </c>
      <c r="O9" s="44">
        <f t="shared" si="2"/>
        <v>2462</v>
      </c>
      <c r="P9" s="9"/>
    </row>
    <row r="10" spans="1:16" ht="15">
      <c r="A10" s="12"/>
      <c r="B10" s="23">
        <v>329</v>
      </c>
      <c r="C10" s="19" t="s">
        <v>13</v>
      </c>
      <c r="D10" s="43">
        <v>6145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6145</v>
      </c>
      <c r="O10" s="44">
        <f t="shared" si="2"/>
        <v>768.125</v>
      </c>
      <c r="P10" s="9"/>
    </row>
    <row r="11" spans="1:16" ht="15.75">
      <c r="A11" s="27" t="s">
        <v>14</v>
      </c>
      <c r="B11" s="28"/>
      <c r="C11" s="29"/>
      <c r="D11" s="30">
        <f aca="true" t="shared" si="4" ref="D11:M11">SUM(D12:D12)</f>
        <v>168141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168141</v>
      </c>
      <c r="O11" s="42">
        <f t="shared" si="2"/>
        <v>21017.625</v>
      </c>
      <c r="P11" s="10"/>
    </row>
    <row r="12" spans="1:16" ht="15">
      <c r="A12" s="12"/>
      <c r="B12" s="23">
        <v>334.5</v>
      </c>
      <c r="C12" s="19" t="s">
        <v>60</v>
      </c>
      <c r="D12" s="43">
        <v>168141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168141</v>
      </c>
      <c r="O12" s="44">
        <f t="shared" si="2"/>
        <v>21017.625</v>
      </c>
      <c r="P12" s="9"/>
    </row>
    <row r="13" spans="1:16" ht="15.75">
      <c r="A13" s="27" t="s">
        <v>3</v>
      </c>
      <c r="B13" s="28"/>
      <c r="C13" s="29"/>
      <c r="D13" s="30">
        <f aca="true" t="shared" si="5" ref="D13:M13">SUM(D14:D17)</f>
        <v>24831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24831</v>
      </c>
      <c r="O13" s="42">
        <f t="shared" si="2"/>
        <v>3103.875</v>
      </c>
      <c r="P13" s="10"/>
    </row>
    <row r="14" spans="1:16" ht="15">
      <c r="A14" s="12"/>
      <c r="B14" s="23">
        <v>361.1</v>
      </c>
      <c r="C14" s="19" t="s">
        <v>22</v>
      </c>
      <c r="D14" s="43">
        <v>529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529</v>
      </c>
      <c r="O14" s="44">
        <f t="shared" si="2"/>
        <v>66.125</v>
      </c>
      <c r="P14" s="9"/>
    </row>
    <row r="15" spans="1:16" ht="15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6" ht="15">
      <c r="A16" s="12"/>
      <c r="B16" s="23">
        <v>366</v>
      </c>
      <c r="C16" s="19" t="s">
        <v>57</v>
      </c>
      <c r="D16" s="43">
        <v>19419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19419</v>
      </c>
      <c r="O16" s="44">
        <f t="shared" si="2"/>
        <v>2427.375</v>
      </c>
      <c r="P16" s="9"/>
    </row>
    <row r="17" spans="1:16" ht="15">
      <c r="A17" s="12"/>
      <c r="B17" s="23">
        <v>369.9</v>
      </c>
      <c r="C17" s="19" t="s">
        <v>45</v>
      </c>
      <c r="D17" s="43">
        <v>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</v>
      </c>
      <c r="O17" s="44">
        <f t="shared" si="2"/>
        <v>10.375</v>
      </c>
      <c r="P17" s="9"/>
    </row>
    <row r="18" spans="1:16" ht="15.75">
      <c r="A18" s="27" t="s">
        <v>61</v>
      </c>
      <c r="B18" s="28"/>
      <c r="C18" s="29"/>
      <c r="D18" s="30">
        <f aca="true" t="shared" si="6" ref="D18:M18">SUM(D19:D19)</f>
        <v>997232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997232</v>
      </c>
      <c r="O18" s="42">
        <f t="shared" si="2"/>
        <v>124654</v>
      </c>
      <c r="P18" s="9"/>
    </row>
    <row r="19" spans="1:16" ht="15.75" thickBot="1">
      <c r="A19" s="12"/>
      <c r="B19" s="23">
        <v>384</v>
      </c>
      <c r="C19" s="19" t="s">
        <v>62</v>
      </c>
      <c r="D19" s="43">
        <v>997232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997232</v>
      </c>
      <c r="O19" s="44">
        <f t="shared" si="2"/>
        <v>124654</v>
      </c>
      <c r="P19" s="9"/>
    </row>
    <row r="20" spans="1:119" ht="16.5" thickBot="1">
      <c r="A20" s="13" t="s">
        <v>20</v>
      </c>
      <c r="B20" s="21"/>
      <c r="C20" s="20"/>
      <c r="D20" s="14">
        <f>SUM(D5,D8,D11,D13,D18)</f>
        <v>1268107</v>
      </c>
      <c r="E20" s="14">
        <f aca="true" t="shared" si="7" ref="E20:M20">SUM(E5,E8,E11,E13,E18)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1268107</v>
      </c>
      <c r="O20" s="36">
        <f t="shared" si="2"/>
        <v>158513.375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63</v>
      </c>
      <c r="M22" s="45"/>
      <c r="N22" s="45"/>
      <c r="O22" s="40">
        <v>8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36714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36714</v>
      </c>
      <c r="O5" s="31">
        <f aca="true" t="shared" si="2" ref="O5:O16">(N5/O$18)</f>
        <v>6119</v>
      </c>
      <c r="P5" s="6"/>
    </row>
    <row r="6" spans="1:16" ht="15">
      <c r="A6" s="12"/>
      <c r="B6" s="23">
        <v>311</v>
      </c>
      <c r="C6" s="19" t="s">
        <v>2</v>
      </c>
      <c r="D6" s="43">
        <v>35515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35515</v>
      </c>
      <c r="O6" s="44">
        <f t="shared" si="2"/>
        <v>5919.166666666667</v>
      </c>
      <c r="P6" s="9"/>
    </row>
    <row r="7" spans="1:16" ht="15">
      <c r="A7" s="12"/>
      <c r="B7" s="23">
        <v>315</v>
      </c>
      <c r="C7" s="19" t="s">
        <v>43</v>
      </c>
      <c r="D7" s="43">
        <v>1199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1199</v>
      </c>
      <c r="O7" s="44">
        <f t="shared" si="2"/>
        <v>199.83333333333334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SUM(D9:D10)</f>
        <v>24867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24867</v>
      </c>
      <c r="O8" s="42">
        <f t="shared" si="2"/>
        <v>4144.5</v>
      </c>
      <c r="P8" s="10"/>
    </row>
    <row r="9" spans="1:16" ht="15">
      <c r="A9" s="12"/>
      <c r="B9" s="23">
        <v>323.1</v>
      </c>
      <c r="C9" s="19" t="s">
        <v>12</v>
      </c>
      <c r="D9" s="43">
        <v>20126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20126</v>
      </c>
      <c r="O9" s="44">
        <f t="shared" si="2"/>
        <v>3354.3333333333335</v>
      </c>
      <c r="P9" s="9"/>
    </row>
    <row r="10" spans="1:16" ht="15">
      <c r="A10" s="12"/>
      <c r="B10" s="23">
        <v>329</v>
      </c>
      <c r="C10" s="19" t="s">
        <v>13</v>
      </c>
      <c r="D10" s="43">
        <v>4741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4741</v>
      </c>
      <c r="O10" s="44">
        <f t="shared" si="2"/>
        <v>790.1666666666666</v>
      </c>
      <c r="P10" s="9"/>
    </row>
    <row r="11" spans="1:16" ht="15.75">
      <c r="A11" s="27" t="s">
        <v>3</v>
      </c>
      <c r="B11" s="28"/>
      <c r="C11" s="29"/>
      <c r="D11" s="30">
        <f aca="true" t="shared" si="4" ref="D11:M11">SUM(D12:D15)</f>
        <v>93454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93454</v>
      </c>
      <c r="O11" s="42">
        <f t="shared" si="2"/>
        <v>15575.666666666666</v>
      </c>
      <c r="P11" s="10"/>
    </row>
    <row r="12" spans="1:16" ht="15">
      <c r="A12" s="12"/>
      <c r="B12" s="23">
        <v>361.1</v>
      </c>
      <c r="C12" s="19" t="s">
        <v>22</v>
      </c>
      <c r="D12" s="43">
        <v>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318</v>
      </c>
      <c r="O12" s="44">
        <f t="shared" si="2"/>
        <v>53</v>
      </c>
      <c r="P12" s="9"/>
    </row>
    <row r="13" spans="1:16" ht="15">
      <c r="A13" s="12"/>
      <c r="B13" s="23">
        <v>362</v>
      </c>
      <c r="C13" s="19" t="s">
        <v>54</v>
      </c>
      <c r="D13" s="43">
        <v>4800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4800</v>
      </c>
      <c r="O13" s="44">
        <f t="shared" si="2"/>
        <v>800</v>
      </c>
      <c r="P13" s="9"/>
    </row>
    <row r="14" spans="1:16" ht="15">
      <c r="A14" s="12"/>
      <c r="B14" s="23">
        <v>366</v>
      </c>
      <c r="C14" s="19" t="s">
        <v>57</v>
      </c>
      <c r="D14" s="43">
        <v>84250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84250</v>
      </c>
      <c r="O14" s="44">
        <f t="shared" si="2"/>
        <v>14041.666666666666</v>
      </c>
      <c r="P14" s="9"/>
    </row>
    <row r="15" spans="1:16" ht="15.75" thickBot="1">
      <c r="A15" s="12"/>
      <c r="B15" s="23">
        <v>369.9</v>
      </c>
      <c r="C15" s="19" t="s">
        <v>45</v>
      </c>
      <c r="D15" s="43">
        <v>4086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4086</v>
      </c>
      <c r="O15" s="44">
        <f t="shared" si="2"/>
        <v>681</v>
      </c>
      <c r="P15" s="9"/>
    </row>
    <row r="16" spans="1:119" ht="16.5" thickBot="1">
      <c r="A16" s="13" t="s">
        <v>20</v>
      </c>
      <c r="B16" s="21"/>
      <c r="C16" s="20"/>
      <c r="D16" s="14">
        <f>SUM(D5,D8,D11)</f>
        <v>155035</v>
      </c>
      <c r="E16" s="14">
        <f aca="true" t="shared" si="5" ref="E16:M16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155035</v>
      </c>
      <c r="O16" s="36">
        <f t="shared" si="2"/>
        <v>25839.166666666668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58</v>
      </c>
      <c r="M18" s="45"/>
      <c r="N18" s="45"/>
      <c r="O18" s="40">
        <v>6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SUM(D6:D7)</f>
        <v>35607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35607</v>
      </c>
      <c r="O5" s="31">
        <f aca="true" t="shared" si="2" ref="O5:O16">(N5/O$18)</f>
        <v>5934.5</v>
      </c>
      <c r="P5" s="6"/>
    </row>
    <row r="6" spans="1:16" ht="15">
      <c r="A6" s="12"/>
      <c r="B6" s="23">
        <v>311</v>
      </c>
      <c r="C6" s="19" t="s">
        <v>2</v>
      </c>
      <c r="D6" s="43">
        <v>34333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34333</v>
      </c>
      <c r="O6" s="44">
        <f t="shared" si="2"/>
        <v>5722.166666666667</v>
      </c>
      <c r="P6" s="9"/>
    </row>
    <row r="7" spans="1:16" ht="15">
      <c r="A7" s="12"/>
      <c r="B7" s="23">
        <v>315</v>
      </c>
      <c r="C7" s="19" t="s">
        <v>43</v>
      </c>
      <c r="D7" s="43">
        <v>1274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</v>
      </c>
      <c r="O7" s="44">
        <f t="shared" si="2"/>
        <v>212.33333333333334</v>
      </c>
      <c r="P7" s="9"/>
    </row>
    <row r="8" spans="1:16" ht="15.75">
      <c r="A8" s="27" t="s">
        <v>11</v>
      </c>
      <c r="B8" s="28"/>
      <c r="C8" s="29"/>
      <c r="D8" s="30">
        <f aca="true" t="shared" si="3" ref="D8:M8">SUM(D9:D11)</f>
        <v>20750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20750</v>
      </c>
      <c r="O8" s="42">
        <f t="shared" si="2"/>
        <v>3458.3333333333335</v>
      </c>
      <c r="P8" s="10"/>
    </row>
    <row r="9" spans="1:16" ht="15">
      <c r="A9" s="12"/>
      <c r="B9" s="23">
        <v>322</v>
      </c>
      <c r="C9" s="19" t="s">
        <v>0</v>
      </c>
      <c r="D9" s="43">
        <v>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</v>
      </c>
      <c r="O9" s="44">
        <f t="shared" si="2"/>
        <v>33.333333333333336</v>
      </c>
      <c r="P9" s="9"/>
    </row>
    <row r="10" spans="1:16" ht="15">
      <c r="A10" s="12"/>
      <c r="B10" s="23">
        <v>323.1</v>
      </c>
      <c r="C10" s="19" t="s">
        <v>12</v>
      </c>
      <c r="D10" s="43">
        <v>19424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19424</v>
      </c>
      <c r="O10" s="44">
        <f t="shared" si="2"/>
        <v>3237.3333333333335</v>
      </c>
      <c r="P10" s="9"/>
    </row>
    <row r="11" spans="1:16" ht="15">
      <c r="A11" s="12"/>
      <c r="B11" s="23">
        <v>329</v>
      </c>
      <c r="C11" s="19" t="s">
        <v>13</v>
      </c>
      <c r="D11" s="43">
        <v>1126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1126</v>
      </c>
      <c r="O11" s="44">
        <f t="shared" si="2"/>
        <v>187.66666666666666</v>
      </c>
      <c r="P11" s="9"/>
    </row>
    <row r="12" spans="1:16" ht="15.75">
      <c r="A12" s="27" t="s">
        <v>3</v>
      </c>
      <c r="B12" s="28"/>
      <c r="C12" s="29"/>
      <c r="D12" s="30">
        <f aca="true" t="shared" si="4" ref="D12:M12">SUM(D13:D15)</f>
        <v>5098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5098</v>
      </c>
      <c r="O12" s="42">
        <f t="shared" si="2"/>
        <v>849.6666666666666</v>
      </c>
      <c r="P12" s="10"/>
    </row>
    <row r="13" spans="1:16" ht="15">
      <c r="A13" s="12"/>
      <c r="B13" s="23">
        <v>361.1</v>
      </c>
      <c r="C13" s="19" t="s">
        <v>22</v>
      </c>
      <c r="D13" s="43">
        <v>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</v>
      </c>
      <c r="O13" s="44">
        <f t="shared" si="2"/>
        <v>7.833333333333333</v>
      </c>
      <c r="P13" s="9"/>
    </row>
    <row r="14" spans="1:16" ht="15">
      <c r="A14" s="12"/>
      <c r="B14" s="23">
        <v>362</v>
      </c>
      <c r="C14" s="19" t="s">
        <v>54</v>
      </c>
      <c r="D14" s="43">
        <v>4800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4800</v>
      </c>
      <c r="O14" s="44">
        <f t="shared" si="2"/>
        <v>800</v>
      </c>
      <c r="P14" s="9"/>
    </row>
    <row r="15" spans="1:16" ht="15.75" thickBot="1">
      <c r="A15" s="12"/>
      <c r="B15" s="23">
        <v>369.9</v>
      </c>
      <c r="C15" s="19" t="s">
        <v>45</v>
      </c>
      <c r="D15" s="43">
        <v>251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</v>
      </c>
      <c r="O15" s="44">
        <f t="shared" si="2"/>
        <v>41.833333333333336</v>
      </c>
      <c r="P15" s="9"/>
    </row>
    <row r="16" spans="1:119" ht="16.5" thickBot="1">
      <c r="A16" s="13" t="s">
        <v>20</v>
      </c>
      <c r="B16" s="21"/>
      <c r="C16" s="20"/>
      <c r="D16" s="14">
        <f>SUM(D5,D8,D12)</f>
        <v>61455</v>
      </c>
      <c r="E16" s="14">
        <f aca="true" t="shared" si="5" ref="E16:M16">SUM(E5,E8,E12)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61455</v>
      </c>
      <c r="O16" s="36">
        <f t="shared" si="2"/>
        <v>10242.5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55</v>
      </c>
      <c r="M18" s="45"/>
      <c r="N18" s="45"/>
      <c r="O18" s="40">
        <v>6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SUM(D6:D8)</f>
        <v>36219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5">SUM(D5:M5)</f>
        <v>36219</v>
      </c>
      <c r="O5" s="31">
        <f aca="true" t="shared" si="2" ref="O5:O15">(N5/O$17)</f>
        <v>6036.5</v>
      </c>
      <c r="P5" s="6"/>
    </row>
    <row r="6" spans="1:16" ht="15">
      <c r="A6" s="12"/>
      <c r="B6" s="23">
        <v>311</v>
      </c>
      <c r="C6" s="19" t="s">
        <v>2</v>
      </c>
      <c r="D6" s="43">
        <v>34525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34525</v>
      </c>
      <c r="O6" s="44">
        <f t="shared" si="2"/>
        <v>5754.166666666667</v>
      </c>
      <c r="P6" s="9"/>
    </row>
    <row r="7" spans="1:16" ht="15">
      <c r="A7" s="12"/>
      <c r="B7" s="23">
        <v>315</v>
      </c>
      <c r="C7" s="19" t="s">
        <v>43</v>
      </c>
      <c r="D7" s="43">
        <v>1138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1138</v>
      </c>
      <c r="O7" s="44">
        <f t="shared" si="2"/>
        <v>189.66666666666666</v>
      </c>
      <c r="P7" s="9"/>
    </row>
    <row r="8" spans="1:16" ht="15">
      <c r="A8" s="12"/>
      <c r="B8" s="23">
        <v>316</v>
      </c>
      <c r="C8" s="19" t="s">
        <v>44</v>
      </c>
      <c r="D8" s="43">
        <v>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</v>
      </c>
      <c r="O8" s="44">
        <f t="shared" si="2"/>
        <v>92.66666666666667</v>
      </c>
      <c r="P8" s="9"/>
    </row>
    <row r="9" spans="1:16" ht="15.75">
      <c r="A9" s="27" t="s">
        <v>11</v>
      </c>
      <c r="B9" s="28"/>
      <c r="C9" s="29"/>
      <c r="D9" s="30">
        <f aca="true" t="shared" si="3" ref="D9:M9">SUM(D10:D11)</f>
        <v>18361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18361</v>
      </c>
      <c r="O9" s="42">
        <f t="shared" si="2"/>
        <v>3060.1666666666665</v>
      </c>
      <c r="P9" s="10"/>
    </row>
    <row r="10" spans="1:16" ht="15">
      <c r="A10" s="12"/>
      <c r="B10" s="23">
        <v>322</v>
      </c>
      <c r="C10" s="19" t="s">
        <v>0</v>
      </c>
      <c r="D10" s="43">
        <v>814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814</v>
      </c>
      <c r="O10" s="44">
        <f t="shared" si="2"/>
        <v>135.66666666666666</v>
      </c>
      <c r="P10" s="9"/>
    </row>
    <row r="11" spans="1:16" ht="15">
      <c r="A11" s="12"/>
      <c r="B11" s="23">
        <v>323.1</v>
      </c>
      <c r="C11" s="19" t="s">
        <v>12</v>
      </c>
      <c r="D11" s="43">
        <v>17547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17547</v>
      </c>
      <c r="O11" s="44">
        <f t="shared" si="2"/>
        <v>2924.5</v>
      </c>
      <c r="P11" s="9"/>
    </row>
    <row r="12" spans="1:16" ht="15.75">
      <c r="A12" s="27" t="s">
        <v>3</v>
      </c>
      <c r="B12" s="28"/>
      <c r="C12" s="29"/>
      <c r="D12" s="30">
        <f aca="true" t="shared" si="4" ref="D12:M12">SUM(D13:D14)</f>
        <v>7205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7205</v>
      </c>
      <c r="O12" s="42">
        <f t="shared" si="2"/>
        <v>1200.8333333333333</v>
      </c>
      <c r="P12" s="10"/>
    </row>
    <row r="13" spans="1:16" ht="15">
      <c r="A13" s="12"/>
      <c r="B13" s="23">
        <v>361.1</v>
      </c>
      <c r="C13" s="19" t="s">
        <v>22</v>
      </c>
      <c r="D13" s="43">
        <v>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</v>
      </c>
      <c r="O13" s="44">
        <f t="shared" si="2"/>
        <v>6.5</v>
      </c>
      <c r="P13" s="9"/>
    </row>
    <row r="14" spans="1:16" ht="15.75" thickBot="1">
      <c r="A14" s="12"/>
      <c r="B14" s="23">
        <v>369.9</v>
      </c>
      <c r="C14" s="19" t="s">
        <v>45</v>
      </c>
      <c r="D14" s="43">
        <v>7166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7166</v>
      </c>
      <c r="O14" s="44">
        <f t="shared" si="2"/>
        <v>1194.3333333333333</v>
      </c>
      <c r="P14" s="9"/>
    </row>
    <row r="15" spans="1:119" ht="16.5" thickBot="1">
      <c r="A15" s="13" t="s">
        <v>20</v>
      </c>
      <c r="B15" s="21"/>
      <c r="C15" s="20"/>
      <c r="D15" s="14">
        <f>SUM(D5,D9,D12)</f>
        <v>61785</v>
      </c>
      <c r="E15" s="14">
        <f aca="true" t="shared" si="5" ref="E15:M15">SUM(E5,E9,E12)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61785</v>
      </c>
      <c r="O15" s="36">
        <f t="shared" si="2"/>
        <v>10297.5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52</v>
      </c>
      <c r="M17" s="45"/>
      <c r="N17" s="45"/>
      <c r="O17" s="40">
        <v>6</v>
      </c>
    </row>
    <row r="18" spans="1:15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40912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40912</v>
      </c>
      <c r="O5" s="31">
        <f aca="true" t="shared" si="2" ref="O5:O16">(N5/O$18)</f>
        <v>8182.4</v>
      </c>
      <c r="P5" s="6"/>
    </row>
    <row r="6" spans="1:16" ht="15">
      <c r="A6" s="12"/>
      <c r="B6" s="23">
        <v>311</v>
      </c>
      <c r="C6" s="19" t="s">
        <v>2</v>
      </c>
      <c r="D6" s="43">
        <v>37334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37334</v>
      </c>
      <c r="O6" s="44">
        <f t="shared" si="2"/>
        <v>7466.8</v>
      </c>
      <c r="P6" s="9"/>
    </row>
    <row r="7" spans="1:16" ht="15">
      <c r="A7" s="12"/>
      <c r="B7" s="23">
        <v>312.1</v>
      </c>
      <c r="C7" s="19" t="s">
        <v>10</v>
      </c>
      <c r="D7" s="43">
        <v>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</v>
      </c>
      <c r="O7" s="44">
        <f t="shared" si="2"/>
        <v>35.2</v>
      </c>
      <c r="P7" s="9"/>
    </row>
    <row r="8" spans="1:16" ht="15">
      <c r="A8" s="12"/>
      <c r="B8" s="23">
        <v>315</v>
      </c>
      <c r="C8" s="19" t="s">
        <v>43</v>
      </c>
      <c r="D8" s="43">
        <v>1813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1813</v>
      </c>
      <c r="O8" s="44">
        <f t="shared" si="2"/>
        <v>362.6</v>
      </c>
      <c r="P8" s="9"/>
    </row>
    <row r="9" spans="1:16" ht="15">
      <c r="A9" s="12"/>
      <c r="B9" s="23">
        <v>316</v>
      </c>
      <c r="C9" s="19" t="s">
        <v>44</v>
      </c>
      <c r="D9" s="43">
        <v>1589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1589</v>
      </c>
      <c r="O9" s="44">
        <f t="shared" si="2"/>
        <v>317.8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SUM(D11:D12)</f>
        <v>13881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13881</v>
      </c>
      <c r="O10" s="42">
        <f t="shared" si="2"/>
        <v>2776.2</v>
      </c>
      <c r="P10" s="10"/>
    </row>
    <row r="11" spans="1:16" ht="15">
      <c r="A11" s="12"/>
      <c r="B11" s="23">
        <v>322</v>
      </c>
      <c r="C11" s="19" t="s">
        <v>0</v>
      </c>
      <c r="D11" s="43">
        <v>191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191</v>
      </c>
      <c r="O11" s="44">
        <f t="shared" si="2"/>
        <v>38.2</v>
      </c>
      <c r="P11" s="9"/>
    </row>
    <row r="12" spans="1:16" ht="15">
      <c r="A12" s="12"/>
      <c r="B12" s="23">
        <v>323.1</v>
      </c>
      <c r="C12" s="19" t="s">
        <v>12</v>
      </c>
      <c r="D12" s="43">
        <v>13690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13690</v>
      </c>
      <c r="O12" s="44">
        <f t="shared" si="2"/>
        <v>2738</v>
      </c>
      <c r="P12" s="9"/>
    </row>
    <row r="13" spans="1:16" ht="15.75">
      <c r="A13" s="27" t="s">
        <v>3</v>
      </c>
      <c r="B13" s="28"/>
      <c r="C13" s="29"/>
      <c r="D13" s="30">
        <f aca="true" t="shared" si="4" ref="D13:M13">SUM(D14:D15)</f>
        <v>3282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3282</v>
      </c>
      <c r="O13" s="42">
        <f t="shared" si="2"/>
        <v>656.4</v>
      </c>
      <c r="P13" s="10"/>
    </row>
    <row r="14" spans="1:16" ht="15">
      <c r="A14" s="12"/>
      <c r="B14" s="23">
        <v>361.1</v>
      </c>
      <c r="C14" s="19" t="s">
        <v>22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6.6</v>
      </c>
      <c r="P14" s="9"/>
    </row>
    <row r="15" spans="1:16" ht="15.75" thickBot="1">
      <c r="A15" s="12"/>
      <c r="B15" s="23">
        <v>369.9</v>
      </c>
      <c r="C15" s="19" t="s">
        <v>45</v>
      </c>
      <c r="D15" s="43">
        <v>3249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3249</v>
      </c>
      <c r="O15" s="44">
        <f t="shared" si="2"/>
        <v>649.8</v>
      </c>
      <c r="P15" s="9"/>
    </row>
    <row r="16" spans="1:119" ht="16.5" thickBot="1">
      <c r="A16" s="13" t="s">
        <v>20</v>
      </c>
      <c r="B16" s="21"/>
      <c r="C16" s="20"/>
      <c r="D16" s="14">
        <f>SUM(D5,D10,D13)</f>
        <v>58075</v>
      </c>
      <c r="E16" s="14">
        <f aca="true" t="shared" si="5" ref="E16:M16">SUM(E5,E10,E13)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58075</v>
      </c>
      <c r="O16" s="36">
        <f t="shared" si="2"/>
        <v>11615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46</v>
      </c>
      <c r="M18" s="45"/>
      <c r="N18" s="45"/>
      <c r="O18" s="40">
        <v>5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2022-03-23T18:02:07Z</cp:lastPrinted>
  <dcterms:created xsi:type="dcterms:W3CDTF">2000-08-31T21:26:31Z</dcterms:created>
  <dcterms:modified xsi:type="dcterms:W3CDTF">2022-03-23T18:02:10Z</dcterms:modified>
  <cp:category/>
  <cp:version/>
  <cp:contentType/>
  <cp:contentStatus/>
</cp:coreProperties>
</file>