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'2008'!$A$1:$O$34</definedName>
    <definedName name="_xlnm.Print_Area" localSheetId="12">'2009'!$A$1:$O$34</definedName>
    <definedName name="_xlnm.Print_Area" localSheetId="11">'2010'!$A$1:$O$32</definedName>
    <definedName name="_xlnm.Print_Area" localSheetId="10">'2011'!$A$1:$O$31</definedName>
    <definedName name="_xlnm.Print_Area" localSheetId="9">'2012'!$A$1:$O$33</definedName>
    <definedName name="_xlnm.Print_Area" localSheetId="8">'2013'!$A$1:$O$34</definedName>
    <definedName name="_xlnm.Print_Area" localSheetId="7">'2014'!$A$1:$O$33</definedName>
    <definedName name="_xlnm.Print_Area" localSheetId="6">'2015'!$A$1:$O$35</definedName>
    <definedName name="_xlnm.Print_Area" localSheetId="5">'2016'!$A$1:$O$36</definedName>
    <definedName name="_xlnm.Print_Area" localSheetId="4">'2017'!$A$1:$O$36</definedName>
    <definedName name="_xlnm.Print_Area" localSheetId="3">'2018'!$A$1:$O$36</definedName>
    <definedName name="_xlnm.Print_Area" localSheetId="2">'2019'!$A$1:$O$37</definedName>
    <definedName name="_xlnm.Print_Area" localSheetId="1">'2020'!$A$1:$O$37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<sst xmlns="http://schemas.openxmlformats.org/spreadsheetml/2006/main" count="696" uniqueCount="91">
  <si>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</si>
  <si>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</si>
  <si>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</si>
  <si>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</si>
  <si>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</si>
  <si>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</si>
  <si>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</si>
  <si>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</si>
  <si>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</si>
  <si>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</si>
  <si>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</si>
  <si>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</si>
  <si>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</si>
  <si>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</si>
  <si>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</si>
  <si>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</si>
  <si>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</si>
  <si>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</si>
  <si>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</si>
  <si>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</si>
  <si>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</si>
  <si>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</si>
  <si>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</si>
  <si>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</si>
  <si>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</si>
  <si>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</si>
  <si>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</si>
  <si>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</si>
  <si>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</si>
  <si>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</si>
  <si>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</si>
  <si>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</si>
  <si>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</si>
  <si>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</si>
  <si>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</si>
  <si>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</si>
  <si>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</si>
  <si>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</si>
  <si>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</si>
  <si>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</si>
  <si>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Charter Schools</t>
  </si>
  <si>
    <t>Inter-Fund Group Transfers Out</t>
  </si>
  <si>
    <t>Other Uses and Non-Operating</t>
  </si>
  <si>
    <t>2009 Municipal Population:</t>
  </si>
  <si>
    <t>Miami Shores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</si>
  <si>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</si>
  <si>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</si>
  <si>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</si>
  <si>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</si>
  <si>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</si>
  <si>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</si>
  <si>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</si>
  <si>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</si>
  <si>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Other Transportation Systems /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</si>
  <si>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</si>
  <si>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</si>
  <si>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</si>
  <si>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</si>
  <si>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</si>
  <si>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</si>
  <si>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</si>
  <si>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</si>
  <si>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</si>
  <si>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</si>
  <si>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</si>
  <si>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</si>
  <si>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Flood Control / Stormwater Control</t>
  </si>
  <si>
    <t>Mass Transit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</si>
  <si>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</si>
  <si>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</si>
  <si>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</si>
  <si>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</si>
  <si>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</si>
  <si>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</si>
  <si>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</si>
  <si>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</si>
  <si>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</si>
  <si>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</si>
  <si>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Non-Operating Disbursements</t>
  </si>
  <si>
    <t>2019 Municipal Population:</t>
  </si>
  <si>
    <t>Local Fiscal Year Ended September 30, 2020</t>
  </si>
  <si>
    <t>Emergency and Disaster Relief Services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</si>
  <si>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</si>
  <si>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</si>
  <si>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</si>
  <si>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</si>
  <si>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</si>
  <si>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</si>
  <si>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Mass Transit Systems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</si>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</sst>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SUM(D6:D13)</f>
        <v>2683696</v>
      </c>
      <c r="E5" s="24">
        <f t="shared" si="0"/>
        <v>0</v>
      </c>
      <c r="F5" s="24">
        <f t="shared" si="0"/>
        <v>451749</v>
      </c>
      <c r="G5" s="24">
        <f t="shared" si="0"/>
        <v>79581</v>
      </c>
      <c r="H5" s="24">
        <f t="shared" si="0"/>
        <v>0</v>
      </c>
      <c r="I5" s="24">
        <f t="shared" si="0"/>
        <v>52659</v>
      </c>
      <c r="J5" s="24">
        <f t="shared" si="0"/>
        <v>926990</v>
      </c>
      <c r="K5" s="24">
        <f t="shared" si="0"/>
        <v>3148766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7343441</v>
      </c>
      <c r="P5" s="30">
        <f aca="true" t="shared" si="1" ref="P5:P33">(O5/P$35)</f>
        <v>635.9058711465188</v>
      </c>
      <c r="Q5" s="6"/>
    </row>
    <row r="6" spans="1:17" ht="15">
      <c r="A6" s="12"/>
      <c r="B6" s="42">
        <v>511</v>
      </c>
      <c r="C6" s="19" t="s">
        <v>19</v>
      </c>
      <c r="D6" s="43">
        <v>23851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23851</v>
      </c>
      <c r="P6" s="44">
        <f t="shared" si="1"/>
        <v>2.0653792864565292</v>
      </c>
      <c r="Q6" s="9"/>
    </row>
    <row r="7" spans="1:17" ht="15">
      <c r="A7" s="12"/>
      <c r="B7" s="42">
        <v>512</v>
      </c>
      <c r="C7" s="19" t="s">
        <v>20</v>
      </c>
      <c r="D7" s="43">
        <v>678600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3">SUM(D7:N7)</f>
        <v>678600</v>
      </c>
      <c r="P7" s="44">
        <f t="shared" si="1"/>
        <v>58.7634222376169</v>
      </c>
      <c r="Q7" s="9"/>
    </row>
    <row r="8" spans="1:17" ht="15">
      <c r="A8" s="12"/>
      <c r="B8" s="42">
        <v>513</v>
      </c>
      <c r="C8" s="19" t="s">
        <v>21</v>
      </c>
      <c r="D8" s="43">
        <v>395714</v>
      </c>
      <c r="E8" s="43">
        <v>0</v>
      </c>
      <c r="F8" s="43">
        <v>0</v>
      </c>
      <c r="G8" s="43">
        <v>9100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404814</v>
      </c>
      <c r="P8" s="44">
        <f t="shared" si="1"/>
        <v>35.05490128160721</v>
      </c>
      <c r="Q8" s="9"/>
    </row>
    <row r="9" spans="1:17" ht="15">
      <c r="A9" s="12"/>
      <c r="B9" s="42">
        <v>514</v>
      </c>
      <c r="C9" s="19" t="s">
        <v>22</v>
      </c>
      <c r="D9" s="43">
        <v>376092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376092</v>
      </c>
      <c r="P9" s="44">
        <f t="shared" si="1"/>
        <v>32.56771735365431</v>
      </c>
      <c r="Q9" s="9"/>
    </row>
    <row r="10" spans="1:17" ht="15">
      <c r="A10" s="12"/>
      <c r="B10" s="42">
        <v>515</v>
      </c>
      <c r="C10" s="19" t="s">
        <v>23</v>
      </c>
      <c r="D10" s="43">
        <v>231565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231565</v>
      </c>
      <c r="P10" s="44">
        <f t="shared" si="1"/>
        <v>20.052390024246623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446749</v>
      </c>
      <c r="G11" s="43">
        <v>0</v>
      </c>
      <c r="H11" s="43">
        <v>0</v>
      </c>
      <c r="I11" s="43">
        <v>52659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499408</v>
      </c>
      <c r="P11" s="44">
        <f t="shared" si="1"/>
        <v>43.24627641149983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3148766</v>
      </c>
      <c r="L12" s="43">
        <v>0</v>
      </c>
      <c r="M12" s="43">
        <v>0</v>
      </c>
      <c r="N12" s="43">
        <v>0</v>
      </c>
      <c r="O12" s="43">
        <f t="shared" si="2"/>
        <v>3148766</v>
      </c>
      <c r="P12" s="44">
        <f t="shared" si="1"/>
        <v>272.6676480775892</v>
      </c>
      <c r="Q12" s="9"/>
    </row>
    <row r="13" spans="1:17" ht="15">
      <c r="A13" s="12"/>
      <c r="B13" s="42">
        <v>519</v>
      </c>
      <c r="C13" s="19" t="s">
        <v>26</v>
      </c>
      <c r="D13" s="43">
        <v>977874</v>
      </c>
      <c r="E13" s="43">
        <v>0</v>
      </c>
      <c r="F13" s="43">
        <v>5000</v>
      </c>
      <c r="G13" s="43">
        <v>70481</v>
      </c>
      <c r="H13" s="43">
        <v>0</v>
      </c>
      <c r="I13" s="43">
        <v>0</v>
      </c>
      <c r="J13" s="43">
        <v>926990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1980345</v>
      </c>
      <c r="P13" s="44">
        <f t="shared" si="1"/>
        <v>171.48813647384827</v>
      </c>
      <c r="Q13" s="9"/>
    </row>
    <row r="14" spans="1:17" ht="15.75">
      <c r="A14" s="26" t="s">
        <v>27</v>
      </c>
      <c r="B14" s="27"/>
      <c r="C14" s="28"/>
      <c r="D14" s="29">
        <f aca="true" t="shared" si="3" ref="D14:N14">SUM(D15:D18)</f>
        <v>8100349</v>
      </c>
      <c r="E14" s="29">
        <f t="shared" si="3"/>
        <v>1025810</v>
      </c>
      <c r="F14" s="29">
        <f t="shared" si="3"/>
        <v>0</v>
      </c>
      <c r="G14" s="29">
        <f t="shared" si="3"/>
        <v>98222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aca="true" t="shared" si="4" ref="O14:O33">SUM(D14:N14)</f>
        <v>9224381</v>
      </c>
      <c r="P14" s="41">
        <f t="shared" si="1"/>
        <v>798.7860235538622</v>
      </c>
      <c r="Q14" s="10"/>
    </row>
    <row r="15" spans="1:17" ht="15">
      <c r="A15" s="12"/>
      <c r="B15" s="42">
        <v>521</v>
      </c>
      <c r="C15" s="19" t="s">
        <v>28</v>
      </c>
      <c r="D15" s="43">
        <v>7182516</v>
      </c>
      <c r="E15" s="43">
        <v>575281</v>
      </c>
      <c r="F15" s="43">
        <v>0</v>
      </c>
      <c r="G15" s="43">
        <v>98222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7856019</v>
      </c>
      <c r="P15" s="44">
        <f t="shared" si="1"/>
        <v>680.2926047800485</v>
      </c>
      <c r="Q15" s="9"/>
    </row>
    <row r="16" spans="1:17" ht="15">
      <c r="A16" s="12"/>
      <c r="B16" s="42">
        <v>524</v>
      </c>
      <c r="C16" s="19" t="s">
        <v>29</v>
      </c>
      <c r="D16" s="43">
        <v>676238</v>
      </c>
      <c r="E16" s="43">
        <v>8267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684505</v>
      </c>
      <c r="P16" s="44">
        <f t="shared" si="1"/>
        <v>59.27476619328022</v>
      </c>
      <c r="Q16" s="9"/>
    </row>
    <row r="17" spans="1:17" ht="15">
      <c r="A17" s="12"/>
      <c r="B17" s="42">
        <v>525</v>
      </c>
      <c r="C17" s="19" t="s">
        <v>81</v>
      </c>
      <c r="D17" s="43">
        <v>0</v>
      </c>
      <c r="E17" s="43">
        <v>442262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442262</v>
      </c>
      <c r="P17" s="44">
        <f t="shared" si="1"/>
        <v>38.29771388985105</v>
      </c>
      <c r="Q17" s="9"/>
    </row>
    <row r="18" spans="1:17" ht="15">
      <c r="A18" s="12"/>
      <c r="B18" s="42">
        <v>529</v>
      </c>
      <c r="C18" s="19" t="s">
        <v>30</v>
      </c>
      <c r="D18" s="43">
        <v>241595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241595</v>
      </c>
      <c r="P18" s="44">
        <f t="shared" si="1"/>
        <v>20.92093869068237</v>
      </c>
      <c r="Q18" s="9"/>
    </row>
    <row r="19" spans="1:17" ht="15.75">
      <c r="A19" s="26" t="s">
        <v>31</v>
      </c>
      <c r="B19" s="27"/>
      <c r="C19" s="28"/>
      <c r="D19" s="29">
        <f aca="true" t="shared" si="5" ref="D19:N19">SUM(D20:D23)</f>
        <v>1754241</v>
      </c>
      <c r="E19" s="29">
        <f t="shared" si="5"/>
        <v>0</v>
      </c>
      <c r="F19" s="29">
        <f t="shared" si="5"/>
        <v>0</v>
      </c>
      <c r="G19" s="29">
        <f t="shared" si="5"/>
        <v>191686</v>
      </c>
      <c r="H19" s="29">
        <f t="shared" si="5"/>
        <v>0</v>
      </c>
      <c r="I19" s="29">
        <f t="shared" si="5"/>
        <v>3132341</v>
      </c>
      <c r="J19" s="29">
        <f t="shared" si="5"/>
        <v>1317172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6395440</v>
      </c>
      <c r="P19" s="41">
        <f t="shared" si="1"/>
        <v>553.8136473848285</v>
      </c>
      <c r="Q19" s="10"/>
    </row>
    <row r="20" spans="1:17" ht="15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2875443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2875443</v>
      </c>
      <c r="P20" s="44">
        <f t="shared" si="1"/>
        <v>248.9992206442674</v>
      </c>
      <c r="Q20" s="9"/>
    </row>
    <row r="21" spans="1:17" ht="15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50757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50757</v>
      </c>
      <c r="P21" s="44">
        <f t="shared" si="1"/>
        <v>4.395306546588154</v>
      </c>
      <c r="Q21" s="9"/>
    </row>
    <row r="22" spans="1:17" ht="15">
      <c r="A22" s="12"/>
      <c r="B22" s="42">
        <v>538</v>
      </c>
      <c r="C22" s="19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206141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206141</v>
      </c>
      <c r="P22" s="44">
        <f t="shared" si="1"/>
        <v>17.850796674748874</v>
      </c>
      <c r="Q22" s="9"/>
    </row>
    <row r="23" spans="1:17" ht="15">
      <c r="A23" s="12"/>
      <c r="B23" s="42">
        <v>539</v>
      </c>
      <c r="C23" s="19" t="s">
        <v>34</v>
      </c>
      <c r="D23" s="43">
        <v>1754241</v>
      </c>
      <c r="E23" s="43">
        <v>0</v>
      </c>
      <c r="F23" s="43">
        <v>0</v>
      </c>
      <c r="G23" s="43">
        <v>191686</v>
      </c>
      <c r="H23" s="43">
        <v>0</v>
      </c>
      <c r="I23" s="43">
        <v>0</v>
      </c>
      <c r="J23" s="43">
        <v>1317172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3263099</v>
      </c>
      <c r="P23" s="44">
        <f t="shared" si="1"/>
        <v>282.5683235192241</v>
      </c>
      <c r="Q23" s="9"/>
    </row>
    <row r="24" spans="1:17" ht="15.75">
      <c r="A24" s="26" t="s">
        <v>35</v>
      </c>
      <c r="B24" s="27"/>
      <c r="C24" s="28"/>
      <c r="D24" s="29">
        <f aca="true" t="shared" si="6" ref="D24:N24">SUM(D25:D26)</f>
        <v>0</v>
      </c>
      <c r="E24" s="29">
        <f t="shared" si="6"/>
        <v>703662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703662</v>
      </c>
      <c r="P24" s="41">
        <f t="shared" si="1"/>
        <v>60.93366816764808</v>
      </c>
      <c r="Q24" s="10"/>
    </row>
    <row r="25" spans="1:17" ht="15">
      <c r="A25" s="12"/>
      <c r="B25" s="42">
        <v>541</v>
      </c>
      <c r="C25" s="19" t="s">
        <v>36</v>
      </c>
      <c r="D25" s="43">
        <v>0</v>
      </c>
      <c r="E25" s="43">
        <v>689203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689203</v>
      </c>
      <c r="P25" s="44">
        <f t="shared" si="1"/>
        <v>59.68158988569449</v>
      </c>
      <c r="Q25" s="9"/>
    </row>
    <row r="26" spans="1:17" ht="15">
      <c r="A26" s="12"/>
      <c r="B26" s="42">
        <v>544</v>
      </c>
      <c r="C26" s="19" t="s">
        <v>88</v>
      </c>
      <c r="D26" s="43">
        <v>0</v>
      </c>
      <c r="E26" s="43">
        <v>14459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14459</v>
      </c>
      <c r="P26" s="44">
        <f t="shared" si="1"/>
        <v>1.252078281953585</v>
      </c>
      <c r="Q26" s="9"/>
    </row>
    <row r="27" spans="1:17" ht="15.75">
      <c r="A27" s="26" t="s">
        <v>37</v>
      </c>
      <c r="B27" s="27"/>
      <c r="C27" s="28"/>
      <c r="D27" s="29">
        <f aca="true" t="shared" si="7" ref="D27:N27">SUM(D28:D30)</f>
        <v>2690190</v>
      </c>
      <c r="E27" s="29">
        <f t="shared" si="7"/>
        <v>264004</v>
      </c>
      <c r="F27" s="29">
        <f t="shared" si="7"/>
        <v>0</v>
      </c>
      <c r="G27" s="29">
        <f t="shared" si="7"/>
        <v>166862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7"/>
        <v>0</v>
      </c>
      <c r="O27" s="29">
        <f t="shared" si="4"/>
        <v>3121056</v>
      </c>
      <c r="P27" s="41">
        <f t="shared" si="1"/>
        <v>270.26809837201245</v>
      </c>
      <c r="Q27" s="9"/>
    </row>
    <row r="28" spans="1:17" ht="15">
      <c r="A28" s="12"/>
      <c r="B28" s="42">
        <v>571</v>
      </c>
      <c r="C28" s="19" t="s">
        <v>38</v>
      </c>
      <c r="D28" s="43">
        <v>457726</v>
      </c>
      <c r="E28" s="43">
        <v>251875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709601</v>
      </c>
      <c r="P28" s="44">
        <f t="shared" si="1"/>
        <v>61.447956356078976</v>
      </c>
      <c r="Q28" s="9"/>
    </row>
    <row r="29" spans="1:17" ht="15">
      <c r="A29" s="12"/>
      <c r="B29" s="42">
        <v>572</v>
      </c>
      <c r="C29" s="19" t="s">
        <v>39</v>
      </c>
      <c r="D29" s="43">
        <v>2232464</v>
      </c>
      <c r="E29" s="43">
        <v>11941</v>
      </c>
      <c r="F29" s="43">
        <v>0</v>
      </c>
      <c r="G29" s="43">
        <v>164495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2408900</v>
      </c>
      <c r="P29" s="44">
        <f t="shared" si="1"/>
        <v>208.5988915829581</v>
      </c>
      <c r="Q29" s="9"/>
    </row>
    <row r="30" spans="1:17" ht="15">
      <c r="A30" s="12"/>
      <c r="B30" s="42">
        <v>578</v>
      </c>
      <c r="C30" s="19" t="s">
        <v>40</v>
      </c>
      <c r="D30" s="43">
        <v>0</v>
      </c>
      <c r="E30" s="43">
        <v>188</v>
      </c>
      <c r="F30" s="43">
        <v>0</v>
      </c>
      <c r="G30" s="43">
        <v>2367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2555</v>
      </c>
      <c r="P30" s="44">
        <f t="shared" si="1"/>
        <v>0.221250432975407</v>
      </c>
      <c r="Q30" s="9"/>
    </row>
    <row r="31" spans="1:17" ht="15.75">
      <c r="A31" s="26" t="s">
        <v>42</v>
      </c>
      <c r="B31" s="27"/>
      <c r="C31" s="28"/>
      <c r="D31" s="29">
        <f aca="true" t="shared" si="8" ref="D31:N31">SUM(D32:D32)</f>
        <v>332800</v>
      </c>
      <c r="E31" s="29">
        <f t="shared" si="8"/>
        <v>0</v>
      </c>
      <c r="F31" s="29">
        <f t="shared" si="8"/>
        <v>0</v>
      </c>
      <c r="G31" s="29">
        <f t="shared" si="8"/>
        <v>5421</v>
      </c>
      <c r="H31" s="29">
        <f t="shared" si="8"/>
        <v>0</v>
      </c>
      <c r="I31" s="29">
        <f t="shared" si="8"/>
        <v>400000</v>
      </c>
      <c r="J31" s="29">
        <f t="shared" si="8"/>
        <v>85325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4"/>
        <v>823546</v>
      </c>
      <c r="P31" s="41">
        <f t="shared" si="1"/>
        <v>71.31503290613094</v>
      </c>
      <c r="Q31" s="9"/>
    </row>
    <row r="32" spans="1:17" ht="15.75" thickBot="1">
      <c r="A32" s="12"/>
      <c r="B32" s="42">
        <v>581</v>
      </c>
      <c r="C32" s="19" t="s">
        <v>89</v>
      </c>
      <c r="D32" s="43">
        <v>332800</v>
      </c>
      <c r="E32" s="43">
        <v>0</v>
      </c>
      <c r="F32" s="43">
        <v>0</v>
      </c>
      <c r="G32" s="43">
        <v>5421</v>
      </c>
      <c r="H32" s="43">
        <v>0</v>
      </c>
      <c r="I32" s="43">
        <v>400000</v>
      </c>
      <c r="J32" s="43">
        <v>85325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823546</v>
      </c>
      <c r="P32" s="44">
        <f t="shared" si="1"/>
        <v>71.31503290613094</v>
      </c>
      <c r="Q32" s="9"/>
    </row>
    <row r="33" spans="1:120" ht="16.5" thickBot="1">
      <c r="A33" s="13" t="s">
        <v>10</v>
      </c>
      <c r="B33" s="21"/>
      <c r="C33" s="20"/>
      <c r="D33" s="14">
        <f>SUM(D5,D14,D19,D24,D27,D31)</f>
        <v>15561276</v>
      </c>
      <c r="E33" s="14">
        <f aca="true" t="shared" si="9" ref="E33:N33">SUM(E5,E14,E19,E24,E27,E31)</f>
        <v>1993476</v>
      </c>
      <c r="F33" s="14">
        <f t="shared" si="9"/>
        <v>451749</v>
      </c>
      <c r="G33" s="14">
        <f t="shared" si="9"/>
        <v>541772</v>
      </c>
      <c r="H33" s="14">
        <f t="shared" si="9"/>
        <v>0</v>
      </c>
      <c r="I33" s="14">
        <f t="shared" si="9"/>
        <v>3585000</v>
      </c>
      <c r="J33" s="14">
        <f t="shared" si="9"/>
        <v>2329487</v>
      </c>
      <c r="K33" s="14">
        <f t="shared" si="9"/>
        <v>3148766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4"/>
        <v>27611526</v>
      </c>
      <c r="P33" s="35">
        <f t="shared" si="1"/>
        <v>2391.022341531001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6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0" t="s">
        <v>90</v>
      </c>
      <c r="N35" s="90"/>
      <c r="O35" s="90"/>
      <c r="P35" s="39">
        <v>11548</v>
      </c>
    </row>
    <row r="36" spans="1:16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1589242</v>
      </c>
      <c r="E5" s="24">
        <f t="shared" si="0"/>
        <v>0</v>
      </c>
      <c r="F5" s="24">
        <f t="shared" si="0"/>
        <v>920266</v>
      </c>
      <c r="G5" s="24">
        <f t="shared" si="0"/>
        <v>77697</v>
      </c>
      <c r="H5" s="24">
        <f t="shared" si="0"/>
        <v>0</v>
      </c>
      <c r="I5" s="24">
        <f t="shared" si="0"/>
        <v>0</v>
      </c>
      <c r="J5" s="24">
        <f t="shared" si="0"/>
        <v>1852642</v>
      </c>
      <c r="K5" s="24">
        <f t="shared" si="0"/>
        <v>1534550</v>
      </c>
      <c r="L5" s="24">
        <f t="shared" si="0"/>
        <v>0</v>
      </c>
      <c r="M5" s="24">
        <f t="shared" si="0"/>
        <v>0</v>
      </c>
      <c r="N5" s="25">
        <f>SUM(D5:M5)</f>
        <v>5974397</v>
      </c>
      <c r="O5" s="30">
        <f aca="true" t="shared" si="1" ref="O5:O29">(N5/O$31)</f>
        <v>560.5025799793601</v>
      </c>
      <c r="P5" s="6"/>
    </row>
    <row r="6" spans="1:16" ht="15">
      <c r="A6" s="12"/>
      <c r="B6" s="42">
        <v>511</v>
      </c>
      <c r="C6" s="19" t="s">
        <v>19</v>
      </c>
      <c r="D6" s="43">
        <v>4662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4662</v>
      </c>
      <c r="O6" s="44">
        <f t="shared" si="1"/>
        <v>0.43737686462144665</v>
      </c>
      <c r="P6" s="9"/>
    </row>
    <row r="7" spans="1:16" ht="15">
      <c r="A7" s="12"/>
      <c r="B7" s="42">
        <v>512</v>
      </c>
      <c r="C7" s="19" t="s">
        <v>20</v>
      </c>
      <c r="D7" s="43">
        <v>338596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338596</v>
      </c>
      <c r="O7" s="44">
        <f t="shared" si="1"/>
        <v>31.766206961253403</v>
      </c>
      <c r="P7" s="9"/>
    </row>
    <row r="8" spans="1:16" ht="15">
      <c r="A8" s="12"/>
      <c r="B8" s="42">
        <v>513</v>
      </c>
      <c r="C8" s="19" t="s">
        <v>21</v>
      </c>
      <c r="D8" s="43">
        <v>438938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438938</v>
      </c>
      <c r="O8" s="44">
        <f t="shared" si="1"/>
        <v>41.180035650623886</v>
      </c>
      <c r="P8" s="9"/>
    </row>
    <row r="9" spans="1:16" ht="15">
      <c r="A9" s="12"/>
      <c r="B9" s="42">
        <v>514</v>
      </c>
      <c r="C9" s="19" t="s">
        <v>22</v>
      </c>
      <c r="D9" s="43">
        <v>111216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111216</v>
      </c>
      <c r="O9" s="44">
        <f t="shared" si="1"/>
        <v>10.433999437095412</v>
      </c>
      <c r="P9" s="9"/>
    </row>
    <row r="10" spans="1:16" ht="15">
      <c r="A10" s="12"/>
      <c r="B10" s="42">
        <v>515</v>
      </c>
      <c r="C10" s="19" t="s">
        <v>23</v>
      </c>
      <c r="D10" s="43">
        <v>138808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138808</v>
      </c>
      <c r="O10" s="44">
        <f t="shared" si="1"/>
        <v>13.022610000938174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909389</v>
      </c>
      <c r="G11" s="43">
        <v>0</v>
      </c>
      <c r="H11" s="43">
        <v>0</v>
      </c>
      <c r="I11" s="43">
        <v>0</v>
      </c>
      <c r="J11" s="43">
        <v>3656</v>
      </c>
      <c r="K11" s="43">
        <v>0</v>
      </c>
      <c r="L11" s="43">
        <v>0</v>
      </c>
      <c r="M11" s="43">
        <v>0</v>
      </c>
      <c r="N11" s="43">
        <f t="shared" si="2"/>
        <v>913045</v>
      </c>
      <c r="O11" s="44">
        <f t="shared" si="1"/>
        <v>85.65953654188948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1534550</v>
      </c>
      <c r="L12" s="43">
        <v>0</v>
      </c>
      <c r="M12" s="43">
        <v>0</v>
      </c>
      <c r="N12" s="43">
        <f t="shared" si="2"/>
        <v>1534550</v>
      </c>
      <c r="O12" s="44">
        <f t="shared" si="1"/>
        <v>143.96753916877756</v>
      </c>
      <c r="P12" s="9"/>
    </row>
    <row r="13" spans="1:16" ht="15">
      <c r="A13" s="12"/>
      <c r="B13" s="42">
        <v>519</v>
      </c>
      <c r="C13" s="19" t="s">
        <v>26</v>
      </c>
      <c r="D13" s="43">
        <v>557022</v>
      </c>
      <c r="E13" s="43">
        <v>0</v>
      </c>
      <c r="F13" s="43">
        <v>10877</v>
      </c>
      <c r="G13" s="43">
        <v>77697</v>
      </c>
      <c r="H13" s="43">
        <v>0</v>
      </c>
      <c r="I13" s="43">
        <v>0</v>
      </c>
      <c r="J13" s="43">
        <v>1848986</v>
      </c>
      <c r="K13" s="43">
        <v>0</v>
      </c>
      <c r="L13" s="43">
        <v>0</v>
      </c>
      <c r="M13" s="43">
        <v>0</v>
      </c>
      <c r="N13" s="43">
        <f t="shared" si="2"/>
        <v>2494582</v>
      </c>
      <c r="O13" s="44">
        <f t="shared" si="1"/>
        <v>234.0352753541608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5977863</v>
      </c>
      <c r="E14" s="29">
        <f t="shared" si="3"/>
        <v>287266</v>
      </c>
      <c r="F14" s="29">
        <f t="shared" si="3"/>
        <v>0</v>
      </c>
      <c r="G14" s="29">
        <f t="shared" si="3"/>
        <v>7250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33274</v>
      </c>
      <c r="M14" s="29">
        <f t="shared" si="3"/>
        <v>0</v>
      </c>
      <c r="N14" s="40">
        <f aca="true" t="shared" si="4" ref="N14:N29">SUM(D14:M14)</f>
        <v>6305653</v>
      </c>
      <c r="O14" s="41">
        <f t="shared" si="1"/>
        <v>591.5801669950276</v>
      </c>
      <c r="P14" s="10"/>
    </row>
    <row r="15" spans="1:16" ht="15">
      <c r="A15" s="12"/>
      <c r="B15" s="42">
        <v>521</v>
      </c>
      <c r="C15" s="19" t="s">
        <v>28</v>
      </c>
      <c r="D15" s="43">
        <v>5469185</v>
      </c>
      <c r="E15" s="43">
        <v>287266</v>
      </c>
      <c r="F15" s="43">
        <v>0</v>
      </c>
      <c r="G15" s="43">
        <v>7250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5763701</v>
      </c>
      <c r="O15" s="44">
        <f t="shared" si="1"/>
        <v>540.7356224786565</v>
      </c>
      <c r="P15" s="9"/>
    </row>
    <row r="16" spans="1:16" ht="15">
      <c r="A16" s="12"/>
      <c r="B16" s="42">
        <v>524</v>
      </c>
      <c r="C16" s="19" t="s">
        <v>29</v>
      </c>
      <c r="D16" s="43">
        <v>356626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33274</v>
      </c>
      <c r="M16" s="43">
        <v>0</v>
      </c>
      <c r="N16" s="43">
        <f t="shared" si="4"/>
        <v>389900</v>
      </c>
      <c r="O16" s="44">
        <f t="shared" si="1"/>
        <v>36.579416455577444</v>
      </c>
      <c r="P16" s="9"/>
    </row>
    <row r="17" spans="1:16" ht="15">
      <c r="A17" s="12"/>
      <c r="B17" s="42">
        <v>529</v>
      </c>
      <c r="C17" s="19" t="s">
        <v>30</v>
      </c>
      <c r="D17" s="43">
        <v>152052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152052</v>
      </c>
      <c r="O17" s="44">
        <f t="shared" si="1"/>
        <v>14.265128060793696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345846</v>
      </c>
      <c r="E18" s="29">
        <f t="shared" si="5"/>
        <v>0</v>
      </c>
      <c r="F18" s="29">
        <f t="shared" si="5"/>
        <v>0</v>
      </c>
      <c r="G18" s="29">
        <f t="shared" si="5"/>
        <v>5815</v>
      </c>
      <c r="H18" s="29">
        <f t="shared" si="5"/>
        <v>0</v>
      </c>
      <c r="I18" s="29">
        <f t="shared" si="5"/>
        <v>2384346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2736007</v>
      </c>
      <c r="O18" s="41">
        <f t="shared" si="1"/>
        <v>256.6851487006286</v>
      </c>
      <c r="P18" s="10"/>
    </row>
    <row r="19" spans="1:16" ht="15">
      <c r="A19" s="12"/>
      <c r="B19" s="42">
        <v>534</v>
      </c>
      <c r="C19" s="19" t="s">
        <v>32</v>
      </c>
      <c r="D19" s="43">
        <v>345846</v>
      </c>
      <c r="E19" s="43">
        <v>0</v>
      </c>
      <c r="F19" s="43">
        <v>0</v>
      </c>
      <c r="G19" s="43">
        <v>5815</v>
      </c>
      <c r="H19" s="43">
        <v>0</v>
      </c>
      <c r="I19" s="43">
        <v>2208585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2560246</v>
      </c>
      <c r="O19" s="44">
        <f t="shared" si="1"/>
        <v>240.19570316164743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175761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175761</v>
      </c>
      <c r="O20" s="44">
        <f t="shared" si="1"/>
        <v>16.489445538981144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956976</v>
      </c>
      <c r="E21" s="29">
        <f t="shared" si="6"/>
        <v>583079</v>
      </c>
      <c r="F21" s="29">
        <f t="shared" si="6"/>
        <v>0</v>
      </c>
      <c r="G21" s="29">
        <f t="shared" si="6"/>
        <v>919311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2459366</v>
      </c>
      <c r="O21" s="41">
        <f t="shared" si="1"/>
        <v>230.731400694249</v>
      </c>
      <c r="P21" s="10"/>
    </row>
    <row r="22" spans="1:16" ht="15">
      <c r="A22" s="12"/>
      <c r="B22" s="42">
        <v>541</v>
      </c>
      <c r="C22" s="19" t="s">
        <v>36</v>
      </c>
      <c r="D22" s="43">
        <v>956976</v>
      </c>
      <c r="E22" s="43">
        <v>583079</v>
      </c>
      <c r="F22" s="43">
        <v>0</v>
      </c>
      <c r="G22" s="43">
        <v>919311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2459366</v>
      </c>
      <c r="O22" s="44">
        <f t="shared" si="1"/>
        <v>230.731400694249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SUM(D24:D26)</f>
        <v>2245423</v>
      </c>
      <c r="E23" s="29">
        <f t="shared" si="7"/>
        <v>0</v>
      </c>
      <c r="F23" s="29">
        <f t="shared" si="7"/>
        <v>0</v>
      </c>
      <c r="G23" s="29">
        <f t="shared" si="7"/>
        <v>109652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71747</v>
      </c>
      <c r="M23" s="29">
        <f t="shared" si="7"/>
        <v>0</v>
      </c>
      <c r="N23" s="29">
        <f t="shared" si="4"/>
        <v>2426822</v>
      </c>
      <c r="O23" s="41">
        <f t="shared" si="1"/>
        <v>227.67820621071394</v>
      </c>
      <c r="P23" s="9"/>
    </row>
    <row r="24" spans="1:16" ht="15">
      <c r="A24" s="12"/>
      <c r="B24" s="42">
        <v>571</v>
      </c>
      <c r="C24" s="19" t="s">
        <v>38</v>
      </c>
      <c r="D24" s="43">
        <v>355070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9483</v>
      </c>
      <c r="M24" s="43">
        <v>0</v>
      </c>
      <c r="N24" s="43">
        <f t="shared" si="4"/>
        <v>364553</v>
      </c>
      <c r="O24" s="44">
        <f t="shared" si="1"/>
        <v>34.20142602495544</v>
      </c>
      <c r="P24" s="9"/>
    </row>
    <row r="25" spans="1:16" ht="15">
      <c r="A25" s="12"/>
      <c r="B25" s="42">
        <v>572</v>
      </c>
      <c r="C25" s="19" t="s">
        <v>39</v>
      </c>
      <c r="D25" s="43">
        <v>1890353</v>
      </c>
      <c r="E25" s="43">
        <v>0</v>
      </c>
      <c r="F25" s="43">
        <v>0</v>
      </c>
      <c r="G25" s="43">
        <v>83040</v>
      </c>
      <c r="H25" s="43">
        <v>0</v>
      </c>
      <c r="I25" s="43">
        <v>0</v>
      </c>
      <c r="J25" s="43">
        <v>0</v>
      </c>
      <c r="K25" s="43">
        <v>0</v>
      </c>
      <c r="L25" s="43">
        <v>12264</v>
      </c>
      <c r="M25" s="43">
        <v>0</v>
      </c>
      <c r="N25" s="43">
        <f t="shared" si="4"/>
        <v>1985657</v>
      </c>
      <c r="O25" s="44">
        <f t="shared" si="1"/>
        <v>186.28923914063233</v>
      </c>
      <c r="P25" s="9"/>
    </row>
    <row r="26" spans="1:16" ht="15">
      <c r="A26" s="12"/>
      <c r="B26" s="42">
        <v>578</v>
      </c>
      <c r="C26" s="19" t="s">
        <v>40</v>
      </c>
      <c r="D26" s="43">
        <v>0</v>
      </c>
      <c r="E26" s="43">
        <v>0</v>
      </c>
      <c r="F26" s="43">
        <v>0</v>
      </c>
      <c r="G26" s="43">
        <v>26612</v>
      </c>
      <c r="H26" s="43">
        <v>0</v>
      </c>
      <c r="I26" s="43">
        <v>0</v>
      </c>
      <c r="J26" s="43">
        <v>0</v>
      </c>
      <c r="K26" s="43">
        <v>0</v>
      </c>
      <c r="L26" s="43">
        <v>50000</v>
      </c>
      <c r="M26" s="43">
        <v>0</v>
      </c>
      <c r="N26" s="43">
        <f t="shared" si="4"/>
        <v>76612</v>
      </c>
      <c r="O26" s="44">
        <f t="shared" si="1"/>
        <v>7.187541045126184</v>
      </c>
      <c r="P26" s="9"/>
    </row>
    <row r="27" spans="1:16" ht="15.75">
      <c r="A27" s="26" t="s">
        <v>42</v>
      </c>
      <c r="B27" s="27"/>
      <c r="C27" s="28"/>
      <c r="D27" s="29">
        <f aca="true" t="shared" si="8" ref="D27:M27">SUM(D28:D28)</f>
        <v>666081</v>
      </c>
      <c r="E27" s="29">
        <f t="shared" si="8"/>
        <v>2091546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335000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3092627</v>
      </c>
      <c r="O27" s="41">
        <f t="shared" si="1"/>
        <v>290.1423210432498</v>
      </c>
      <c r="P27" s="9"/>
    </row>
    <row r="28" spans="1:16" ht="15.75" thickBot="1">
      <c r="A28" s="12"/>
      <c r="B28" s="42">
        <v>581</v>
      </c>
      <c r="C28" s="19" t="s">
        <v>41</v>
      </c>
      <c r="D28" s="43">
        <v>666081</v>
      </c>
      <c r="E28" s="43">
        <v>2091546</v>
      </c>
      <c r="F28" s="43">
        <v>0</v>
      </c>
      <c r="G28" s="43">
        <v>0</v>
      </c>
      <c r="H28" s="43">
        <v>0</v>
      </c>
      <c r="I28" s="43">
        <v>335000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3092627</v>
      </c>
      <c r="O28" s="44">
        <f t="shared" si="1"/>
        <v>290.1423210432498</v>
      </c>
      <c r="P28" s="9"/>
    </row>
    <row r="29" spans="1:119" ht="16.5" thickBot="1">
      <c r="A29" s="13" t="s">
        <v>10</v>
      </c>
      <c r="B29" s="21"/>
      <c r="C29" s="20"/>
      <c r="D29" s="14">
        <f>SUM(D5,D14,D18,D21,D23,D27)</f>
        <v>11781431</v>
      </c>
      <c r="E29" s="14">
        <f aca="true" t="shared" si="9" ref="E29:M29">SUM(E5,E14,E18,E21,E23,E27)</f>
        <v>2961891</v>
      </c>
      <c r="F29" s="14">
        <f t="shared" si="9"/>
        <v>920266</v>
      </c>
      <c r="G29" s="14">
        <f t="shared" si="9"/>
        <v>1119725</v>
      </c>
      <c r="H29" s="14">
        <f t="shared" si="9"/>
        <v>0</v>
      </c>
      <c r="I29" s="14">
        <f t="shared" si="9"/>
        <v>2719346</v>
      </c>
      <c r="J29" s="14">
        <f t="shared" si="9"/>
        <v>1852642</v>
      </c>
      <c r="K29" s="14">
        <f t="shared" si="9"/>
        <v>1534550</v>
      </c>
      <c r="L29" s="14">
        <f t="shared" si="9"/>
        <v>105021</v>
      </c>
      <c r="M29" s="14">
        <f t="shared" si="9"/>
        <v>0</v>
      </c>
      <c r="N29" s="14">
        <f t="shared" si="4"/>
        <v>22994872</v>
      </c>
      <c r="O29" s="35">
        <f t="shared" si="1"/>
        <v>2157.3198236232292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10659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1649947</v>
      </c>
      <c r="E5" s="24">
        <f t="shared" si="0"/>
        <v>0</v>
      </c>
      <c r="F5" s="24">
        <f t="shared" si="0"/>
        <v>921781</v>
      </c>
      <c r="G5" s="24">
        <f t="shared" si="0"/>
        <v>59488</v>
      </c>
      <c r="H5" s="24">
        <f t="shared" si="0"/>
        <v>0</v>
      </c>
      <c r="I5" s="24">
        <f t="shared" si="0"/>
        <v>0</v>
      </c>
      <c r="J5" s="24">
        <f t="shared" si="0"/>
        <v>1759455</v>
      </c>
      <c r="K5" s="24">
        <f t="shared" si="0"/>
        <v>1562287</v>
      </c>
      <c r="L5" s="24">
        <f t="shared" si="0"/>
        <v>0</v>
      </c>
      <c r="M5" s="24">
        <f t="shared" si="0"/>
        <v>0</v>
      </c>
      <c r="N5" s="25">
        <f>SUM(D5:M5)</f>
        <v>5952958</v>
      </c>
      <c r="O5" s="30">
        <f aca="true" t="shared" si="1" ref="O5:O27">(N5/O$29)</f>
        <v>561.1762820512821</v>
      </c>
      <c r="P5" s="6"/>
    </row>
    <row r="6" spans="1:16" ht="15">
      <c r="A6" s="12"/>
      <c r="B6" s="42">
        <v>511</v>
      </c>
      <c r="C6" s="19" t="s">
        <v>19</v>
      </c>
      <c r="D6" s="43">
        <v>8995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8995</v>
      </c>
      <c r="O6" s="44">
        <f t="shared" si="1"/>
        <v>0.8479449472096531</v>
      </c>
      <c r="P6" s="9"/>
    </row>
    <row r="7" spans="1:16" ht="15">
      <c r="A7" s="12"/>
      <c r="B7" s="42">
        <v>512</v>
      </c>
      <c r="C7" s="19" t="s">
        <v>20</v>
      </c>
      <c r="D7" s="43">
        <v>368629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368629</v>
      </c>
      <c r="O7" s="44">
        <f t="shared" si="1"/>
        <v>34.75009426847662</v>
      </c>
      <c r="P7" s="9"/>
    </row>
    <row r="8" spans="1:16" ht="15">
      <c r="A8" s="12"/>
      <c r="B8" s="42">
        <v>513</v>
      </c>
      <c r="C8" s="19" t="s">
        <v>21</v>
      </c>
      <c r="D8" s="43">
        <v>503037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503037</v>
      </c>
      <c r="O8" s="44">
        <f t="shared" si="1"/>
        <v>47.42053167420814</v>
      </c>
      <c r="P8" s="9"/>
    </row>
    <row r="9" spans="1:16" ht="15">
      <c r="A9" s="12"/>
      <c r="B9" s="42">
        <v>514</v>
      </c>
      <c r="C9" s="19" t="s">
        <v>22</v>
      </c>
      <c r="D9" s="43">
        <v>131200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131200</v>
      </c>
      <c r="O9" s="44">
        <f t="shared" si="1"/>
        <v>12.368024132730016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902087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902087</v>
      </c>
      <c r="O10" s="44">
        <f t="shared" si="1"/>
        <v>85.03836726998492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1562287</v>
      </c>
      <c r="L11" s="43">
        <v>0</v>
      </c>
      <c r="M11" s="43">
        <v>0</v>
      </c>
      <c r="N11" s="43">
        <f t="shared" si="2"/>
        <v>1562287</v>
      </c>
      <c r="O11" s="44">
        <f t="shared" si="1"/>
        <v>147.27441553544494</v>
      </c>
      <c r="P11" s="9"/>
    </row>
    <row r="12" spans="1:16" ht="15">
      <c r="A12" s="12"/>
      <c r="B12" s="42">
        <v>519</v>
      </c>
      <c r="C12" s="19" t="s">
        <v>26</v>
      </c>
      <c r="D12" s="43">
        <v>638086</v>
      </c>
      <c r="E12" s="43">
        <v>0</v>
      </c>
      <c r="F12" s="43">
        <v>19694</v>
      </c>
      <c r="G12" s="43">
        <v>59488</v>
      </c>
      <c r="H12" s="43">
        <v>0</v>
      </c>
      <c r="I12" s="43">
        <v>0</v>
      </c>
      <c r="J12" s="43">
        <v>1759455</v>
      </c>
      <c r="K12" s="43">
        <v>0</v>
      </c>
      <c r="L12" s="43">
        <v>0</v>
      </c>
      <c r="M12" s="43">
        <v>0</v>
      </c>
      <c r="N12" s="43">
        <f t="shared" si="2"/>
        <v>2476723</v>
      </c>
      <c r="O12" s="44">
        <f t="shared" si="1"/>
        <v>233.47690422322776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SUM(D14:D15)</f>
        <v>5789842</v>
      </c>
      <c r="E13" s="29">
        <f t="shared" si="3"/>
        <v>398976</v>
      </c>
      <c r="F13" s="29">
        <f t="shared" si="3"/>
        <v>0</v>
      </c>
      <c r="G13" s="29">
        <f t="shared" si="3"/>
        <v>129402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87994</v>
      </c>
      <c r="M13" s="29">
        <f t="shared" si="3"/>
        <v>0</v>
      </c>
      <c r="N13" s="40">
        <f aca="true" t="shared" si="4" ref="N13:N27">SUM(D13:M13)</f>
        <v>6406214</v>
      </c>
      <c r="O13" s="41">
        <f t="shared" si="1"/>
        <v>603.9040346907994</v>
      </c>
      <c r="P13" s="10"/>
    </row>
    <row r="14" spans="1:16" ht="15">
      <c r="A14" s="12"/>
      <c r="B14" s="42">
        <v>521</v>
      </c>
      <c r="C14" s="19" t="s">
        <v>28</v>
      </c>
      <c r="D14" s="43">
        <v>5300525</v>
      </c>
      <c r="E14" s="43">
        <v>398976</v>
      </c>
      <c r="F14" s="43">
        <v>0</v>
      </c>
      <c r="G14" s="43">
        <v>129402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5828903</v>
      </c>
      <c r="O14" s="44">
        <f t="shared" si="1"/>
        <v>549.481806184012</v>
      </c>
      <c r="P14" s="9"/>
    </row>
    <row r="15" spans="1:16" ht="15">
      <c r="A15" s="12"/>
      <c r="B15" s="42">
        <v>524</v>
      </c>
      <c r="C15" s="19" t="s">
        <v>29</v>
      </c>
      <c r="D15" s="43">
        <v>489317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87994</v>
      </c>
      <c r="M15" s="43">
        <v>0</v>
      </c>
      <c r="N15" s="43">
        <f t="shared" si="4"/>
        <v>577311</v>
      </c>
      <c r="O15" s="44">
        <f t="shared" si="1"/>
        <v>54.42222850678733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SUM(D17:D18)</f>
        <v>357819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2448277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2806096</v>
      </c>
      <c r="O16" s="41">
        <f t="shared" si="1"/>
        <v>264.526395173454</v>
      </c>
      <c r="P16" s="10"/>
    </row>
    <row r="17" spans="1:16" ht="15">
      <c r="A17" s="12"/>
      <c r="B17" s="42">
        <v>534</v>
      </c>
      <c r="C17" s="19" t="s">
        <v>32</v>
      </c>
      <c r="D17" s="43">
        <v>357819</v>
      </c>
      <c r="E17" s="43">
        <v>0</v>
      </c>
      <c r="F17" s="43">
        <v>0</v>
      </c>
      <c r="G17" s="43">
        <v>0</v>
      </c>
      <c r="H17" s="43">
        <v>0</v>
      </c>
      <c r="I17" s="43">
        <v>2257285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2615104</v>
      </c>
      <c r="O17" s="44">
        <f t="shared" si="1"/>
        <v>246.52187028657616</v>
      </c>
      <c r="P17" s="9"/>
    </row>
    <row r="18" spans="1:16" ht="15">
      <c r="A18" s="12"/>
      <c r="B18" s="42">
        <v>535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190992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190992</v>
      </c>
      <c r="O18" s="44">
        <f t="shared" si="1"/>
        <v>18.004524886877828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SUM(D20:D20)</f>
        <v>523025</v>
      </c>
      <c r="E19" s="29">
        <f t="shared" si="6"/>
        <v>393380</v>
      </c>
      <c r="F19" s="29">
        <f t="shared" si="6"/>
        <v>0</v>
      </c>
      <c r="G19" s="29">
        <f t="shared" si="6"/>
        <v>545645</v>
      </c>
      <c r="H19" s="29">
        <f t="shared" si="6"/>
        <v>0</v>
      </c>
      <c r="I19" s="29">
        <f t="shared" si="6"/>
        <v>0</v>
      </c>
      <c r="J19" s="29">
        <f t="shared" si="6"/>
        <v>6806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1468856</v>
      </c>
      <c r="O19" s="41">
        <f t="shared" si="1"/>
        <v>138.46681749622925</v>
      </c>
      <c r="P19" s="10"/>
    </row>
    <row r="20" spans="1:16" ht="15">
      <c r="A20" s="12"/>
      <c r="B20" s="42">
        <v>541</v>
      </c>
      <c r="C20" s="19" t="s">
        <v>36</v>
      </c>
      <c r="D20" s="43">
        <v>523025</v>
      </c>
      <c r="E20" s="43">
        <v>393380</v>
      </c>
      <c r="F20" s="43">
        <v>0</v>
      </c>
      <c r="G20" s="43">
        <v>545645</v>
      </c>
      <c r="H20" s="43">
        <v>0</v>
      </c>
      <c r="I20" s="43">
        <v>0</v>
      </c>
      <c r="J20" s="43">
        <v>6806</v>
      </c>
      <c r="K20" s="43">
        <v>0</v>
      </c>
      <c r="L20" s="43">
        <v>0</v>
      </c>
      <c r="M20" s="43">
        <v>0</v>
      </c>
      <c r="N20" s="43">
        <f t="shared" si="4"/>
        <v>1468856</v>
      </c>
      <c r="O20" s="44">
        <f t="shared" si="1"/>
        <v>138.46681749622925</v>
      </c>
      <c r="P20" s="9"/>
    </row>
    <row r="21" spans="1:16" ht="15.75">
      <c r="A21" s="26" t="s">
        <v>37</v>
      </c>
      <c r="B21" s="27"/>
      <c r="C21" s="28"/>
      <c r="D21" s="29">
        <f aca="true" t="shared" si="7" ref="D21:M21">SUM(D22:D24)</f>
        <v>2539307</v>
      </c>
      <c r="E21" s="29">
        <f t="shared" si="7"/>
        <v>2841</v>
      </c>
      <c r="F21" s="29">
        <f t="shared" si="7"/>
        <v>0</v>
      </c>
      <c r="G21" s="29">
        <f t="shared" si="7"/>
        <v>169176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200000</v>
      </c>
      <c r="M21" s="29">
        <f t="shared" si="7"/>
        <v>0</v>
      </c>
      <c r="N21" s="29">
        <f t="shared" si="4"/>
        <v>2911324</v>
      </c>
      <c r="O21" s="41">
        <f t="shared" si="1"/>
        <v>274.44607843137254</v>
      </c>
      <c r="P21" s="9"/>
    </row>
    <row r="22" spans="1:16" ht="15">
      <c r="A22" s="12"/>
      <c r="B22" s="42">
        <v>571</v>
      </c>
      <c r="C22" s="19" t="s">
        <v>38</v>
      </c>
      <c r="D22" s="43">
        <v>389360</v>
      </c>
      <c r="E22" s="43">
        <v>2841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392201</v>
      </c>
      <c r="O22" s="44">
        <f t="shared" si="1"/>
        <v>36.972190799396685</v>
      </c>
      <c r="P22" s="9"/>
    </row>
    <row r="23" spans="1:16" ht="15">
      <c r="A23" s="12"/>
      <c r="B23" s="42">
        <v>572</v>
      </c>
      <c r="C23" s="19" t="s">
        <v>39</v>
      </c>
      <c r="D23" s="43">
        <v>2149947</v>
      </c>
      <c r="E23" s="43">
        <v>0</v>
      </c>
      <c r="F23" s="43">
        <v>0</v>
      </c>
      <c r="G23" s="43">
        <v>112141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2262088</v>
      </c>
      <c r="O23" s="44">
        <f t="shared" si="1"/>
        <v>213.24358974358975</v>
      </c>
      <c r="P23" s="9"/>
    </row>
    <row r="24" spans="1:16" ht="15">
      <c r="A24" s="12"/>
      <c r="B24" s="42">
        <v>578</v>
      </c>
      <c r="C24" s="19" t="s">
        <v>40</v>
      </c>
      <c r="D24" s="43">
        <v>0</v>
      </c>
      <c r="E24" s="43">
        <v>0</v>
      </c>
      <c r="F24" s="43">
        <v>0</v>
      </c>
      <c r="G24" s="43">
        <v>57035</v>
      </c>
      <c r="H24" s="43">
        <v>0</v>
      </c>
      <c r="I24" s="43">
        <v>0</v>
      </c>
      <c r="J24" s="43">
        <v>0</v>
      </c>
      <c r="K24" s="43">
        <v>0</v>
      </c>
      <c r="L24" s="43">
        <v>200000</v>
      </c>
      <c r="M24" s="43">
        <v>0</v>
      </c>
      <c r="N24" s="43">
        <f t="shared" si="4"/>
        <v>257035</v>
      </c>
      <c r="O24" s="44">
        <f t="shared" si="1"/>
        <v>24.230297888386122</v>
      </c>
      <c r="P24" s="9"/>
    </row>
    <row r="25" spans="1:16" ht="15.75">
      <c r="A25" s="26" t="s">
        <v>42</v>
      </c>
      <c r="B25" s="27"/>
      <c r="C25" s="28"/>
      <c r="D25" s="29">
        <f aca="true" t="shared" si="8" ref="D25:M25">SUM(D26:D26)</f>
        <v>663678</v>
      </c>
      <c r="E25" s="29">
        <f t="shared" si="8"/>
        <v>2432502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235000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3331180</v>
      </c>
      <c r="O25" s="41">
        <f t="shared" si="1"/>
        <v>314.02526395173453</v>
      </c>
      <c r="P25" s="9"/>
    </row>
    <row r="26" spans="1:16" ht="15.75" thickBot="1">
      <c r="A26" s="12"/>
      <c r="B26" s="42">
        <v>581</v>
      </c>
      <c r="C26" s="19" t="s">
        <v>41</v>
      </c>
      <c r="D26" s="43">
        <v>663678</v>
      </c>
      <c r="E26" s="43">
        <v>2432502</v>
      </c>
      <c r="F26" s="43">
        <v>0</v>
      </c>
      <c r="G26" s="43">
        <v>0</v>
      </c>
      <c r="H26" s="43">
        <v>0</v>
      </c>
      <c r="I26" s="43">
        <v>235000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3331180</v>
      </c>
      <c r="O26" s="44">
        <f t="shared" si="1"/>
        <v>314.02526395173453</v>
      </c>
      <c r="P26" s="9"/>
    </row>
    <row r="27" spans="1:119" ht="16.5" thickBot="1">
      <c r="A27" s="13" t="s">
        <v>10</v>
      </c>
      <c r="B27" s="21"/>
      <c r="C27" s="20"/>
      <c r="D27" s="14">
        <f>SUM(D5,D13,D16,D19,D21,D25)</f>
        <v>11523618</v>
      </c>
      <c r="E27" s="14">
        <f aca="true" t="shared" si="9" ref="E27:M27">SUM(E5,E13,E16,E19,E21,E25)</f>
        <v>3227699</v>
      </c>
      <c r="F27" s="14">
        <f t="shared" si="9"/>
        <v>921781</v>
      </c>
      <c r="G27" s="14">
        <f t="shared" si="9"/>
        <v>903711</v>
      </c>
      <c r="H27" s="14">
        <f t="shared" si="9"/>
        <v>0</v>
      </c>
      <c r="I27" s="14">
        <f t="shared" si="9"/>
        <v>2683277</v>
      </c>
      <c r="J27" s="14">
        <f t="shared" si="9"/>
        <v>1766261</v>
      </c>
      <c r="K27" s="14">
        <f t="shared" si="9"/>
        <v>1562287</v>
      </c>
      <c r="L27" s="14">
        <f t="shared" si="9"/>
        <v>287994</v>
      </c>
      <c r="M27" s="14">
        <f t="shared" si="9"/>
        <v>0</v>
      </c>
      <c r="N27" s="14">
        <f t="shared" si="4"/>
        <v>22876628</v>
      </c>
      <c r="O27" s="35">
        <f t="shared" si="1"/>
        <v>2156.5448717948716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49</v>
      </c>
      <c r="M29" s="90"/>
      <c r="N29" s="90"/>
      <c r="O29" s="39">
        <v>10608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1407993</v>
      </c>
      <c r="E5" s="24">
        <f aca="true" t="shared" si="0" ref="E5:M5">SUM(E6:E12)</f>
        <v>31958</v>
      </c>
      <c r="F5" s="24">
        <f t="shared" si="0"/>
        <v>907348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1883304</v>
      </c>
      <c r="K5" s="24">
        <f t="shared" si="0"/>
        <v>1420997</v>
      </c>
      <c r="L5" s="24">
        <f t="shared" si="0"/>
        <v>0</v>
      </c>
      <c r="M5" s="24">
        <f t="shared" si="0"/>
        <v>0</v>
      </c>
      <c r="N5" s="25">
        <f>SUM(D5:M5)</f>
        <v>5651600</v>
      </c>
      <c r="O5" s="30">
        <f aca="true" t="shared" si="1" ref="O5:O28">(N5/O$30)</f>
        <v>538.6066901744019</v>
      </c>
      <c r="P5" s="6"/>
    </row>
    <row r="6" spans="1:16" ht="15">
      <c r="A6" s="12"/>
      <c r="B6" s="42">
        <v>511</v>
      </c>
      <c r="C6" s="19" t="s">
        <v>19</v>
      </c>
      <c r="D6" s="43">
        <v>4352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4352</v>
      </c>
      <c r="O6" s="44">
        <f t="shared" si="1"/>
        <v>0.41475269227103784</v>
      </c>
      <c r="P6" s="9"/>
    </row>
    <row r="7" spans="1:16" ht="15">
      <c r="A7" s="12"/>
      <c r="B7" s="42">
        <v>512</v>
      </c>
      <c r="C7" s="19" t="s">
        <v>20</v>
      </c>
      <c r="D7" s="43">
        <v>352081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352081</v>
      </c>
      <c r="O7" s="44">
        <f t="shared" si="1"/>
        <v>33.55389307157152</v>
      </c>
      <c r="P7" s="9"/>
    </row>
    <row r="8" spans="1:16" ht="15">
      <c r="A8" s="12"/>
      <c r="B8" s="42">
        <v>513</v>
      </c>
      <c r="C8" s="19" t="s">
        <v>21</v>
      </c>
      <c r="D8" s="43">
        <v>385500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385500</v>
      </c>
      <c r="O8" s="44">
        <f t="shared" si="1"/>
        <v>36.73877823310779</v>
      </c>
      <c r="P8" s="9"/>
    </row>
    <row r="9" spans="1:16" ht="15">
      <c r="A9" s="12"/>
      <c r="B9" s="42">
        <v>514</v>
      </c>
      <c r="C9" s="19" t="s">
        <v>22</v>
      </c>
      <c r="D9" s="43">
        <v>125063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125063</v>
      </c>
      <c r="O9" s="44">
        <f t="shared" si="1"/>
        <v>11.91870770990184</v>
      </c>
      <c r="P9" s="9"/>
    </row>
    <row r="10" spans="1:16" ht="15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907348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907348</v>
      </c>
      <c r="O10" s="44">
        <f t="shared" si="1"/>
        <v>86.47174306680644</v>
      </c>
      <c r="P10" s="9"/>
    </row>
    <row r="11" spans="1:16" ht="15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1420997</v>
      </c>
      <c r="L11" s="43">
        <v>0</v>
      </c>
      <c r="M11" s="43">
        <v>0</v>
      </c>
      <c r="N11" s="43">
        <f t="shared" si="2"/>
        <v>1420997</v>
      </c>
      <c r="O11" s="44">
        <f t="shared" si="1"/>
        <v>135.42332983894025</v>
      </c>
      <c r="P11" s="9"/>
    </row>
    <row r="12" spans="1:16" ht="15">
      <c r="A12" s="12"/>
      <c r="B12" s="42">
        <v>519</v>
      </c>
      <c r="C12" s="19" t="s">
        <v>26</v>
      </c>
      <c r="D12" s="43">
        <v>540997</v>
      </c>
      <c r="E12" s="43">
        <v>31958</v>
      </c>
      <c r="F12" s="43">
        <v>0</v>
      </c>
      <c r="G12" s="43">
        <v>0</v>
      </c>
      <c r="H12" s="43">
        <v>0</v>
      </c>
      <c r="I12" s="43">
        <v>0</v>
      </c>
      <c r="J12" s="43">
        <v>1883304</v>
      </c>
      <c r="K12" s="43">
        <v>0</v>
      </c>
      <c r="L12" s="43">
        <v>0</v>
      </c>
      <c r="M12" s="43">
        <v>0</v>
      </c>
      <c r="N12" s="43">
        <f t="shared" si="2"/>
        <v>2456259</v>
      </c>
      <c r="O12" s="44">
        <f t="shared" si="1"/>
        <v>234.0854855618031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SUM(D14:D16)</f>
        <v>5589089</v>
      </c>
      <c r="E13" s="29">
        <f t="shared" si="3"/>
        <v>385323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48498</v>
      </c>
      <c r="M13" s="29">
        <f t="shared" si="3"/>
        <v>0</v>
      </c>
      <c r="N13" s="40">
        <f aca="true" t="shared" si="4" ref="N13:N28">SUM(D13:M13)</f>
        <v>6022910</v>
      </c>
      <c r="O13" s="41">
        <f t="shared" si="1"/>
        <v>573.9931382826646</v>
      </c>
      <c r="P13" s="10"/>
    </row>
    <row r="14" spans="1:16" ht="15">
      <c r="A14" s="12"/>
      <c r="B14" s="42">
        <v>521</v>
      </c>
      <c r="C14" s="19" t="s">
        <v>28</v>
      </c>
      <c r="D14" s="43">
        <v>4940567</v>
      </c>
      <c r="E14" s="43">
        <v>280380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5220947</v>
      </c>
      <c r="O14" s="44">
        <f t="shared" si="1"/>
        <v>497.5647574573525</v>
      </c>
      <c r="P14" s="9"/>
    </row>
    <row r="15" spans="1:16" ht="15">
      <c r="A15" s="12"/>
      <c r="B15" s="42">
        <v>524</v>
      </c>
      <c r="C15" s="19" t="s">
        <v>29</v>
      </c>
      <c r="D15" s="43">
        <v>482117</v>
      </c>
      <c r="E15" s="43">
        <v>104943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48498</v>
      </c>
      <c r="M15" s="43">
        <v>0</v>
      </c>
      <c r="N15" s="43">
        <f t="shared" si="4"/>
        <v>635558</v>
      </c>
      <c r="O15" s="44">
        <f t="shared" si="1"/>
        <v>60.56971314209473</v>
      </c>
      <c r="P15" s="9"/>
    </row>
    <row r="16" spans="1:16" ht="15">
      <c r="A16" s="12"/>
      <c r="B16" s="42">
        <v>529</v>
      </c>
      <c r="C16" s="19" t="s">
        <v>30</v>
      </c>
      <c r="D16" s="43">
        <v>166405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166405</v>
      </c>
      <c r="O16" s="44">
        <f t="shared" si="1"/>
        <v>15.858667683217384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SUM(D18:D19)</f>
        <v>354899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2589193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2944092</v>
      </c>
      <c r="O17" s="41">
        <f t="shared" si="1"/>
        <v>280.5767654626894</v>
      </c>
      <c r="P17" s="10"/>
    </row>
    <row r="18" spans="1:16" ht="15">
      <c r="A18" s="12"/>
      <c r="B18" s="42">
        <v>534</v>
      </c>
      <c r="C18" s="19" t="s">
        <v>32</v>
      </c>
      <c r="D18" s="43">
        <v>354899</v>
      </c>
      <c r="E18" s="43">
        <v>0</v>
      </c>
      <c r="F18" s="43">
        <v>0</v>
      </c>
      <c r="G18" s="43">
        <v>0</v>
      </c>
      <c r="H18" s="43">
        <v>0</v>
      </c>
      <c r="I18" s="43">
        <v>2382893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2737792</v>
      </c>
      <c r="O18" s="44">
        <f t="shared" si="1"/>
        <v>260.91603926427143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206300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206300</v>
      </c>
      <c r="O19" s="44">
        <f t="shared" si="1"/>
        <v>19.660726198417994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584844</v>
      </c>
      <c r="E20" s="29">
        <f t="shared" si="6"/>
        <v>381842</v>
      </c>
      <c r="F20" s="29">
        <f t="shared" si="6"/>
        <v>0</v>
      </c>
      <c r="G20" s="29">
        <f t="shared" si="6"/>
        <v>1071038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2037724</v>
      </c>
      <c r="O20" s="41">
        <f t="shared" si="1"/>
        <v>194.19841799294767</v>
      </c>
      <c r="P20" s="10"/>
    </row>
    <row r="21" spans="1:16" ht="15">
      <c r="A21" s="12"/>
      <c r="B21" s="42">
        <v>541</v>
      </c>
      <c r="C21" s="19" t="s">
        <v>36</v>
      </c>
      <c r="D21" s="43">
        <v>584844</v>
      </c>
      <c r="E21" s="43">
        <v>381842</v>
      </c>
      <c r="F21" s="43">
        <v>0</v>
      </c>
      <c r="G21" s="43">
        <v>1071038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2037724</v>
      </c>
      <c r="O21" s="44">
        <f t="shared" si="1"/>
        <v>194.19841799294767</v>
      </c>
      <c r="P21" s="9"/>
    </row>
    <row r="22" spans="1:16" ht="15.75">
      <c r="A22" s="26" t="s">
        <v>37</v>
      </c>
      <c r="B22" s="27"/>
      <c r="C22" s="28"/>
      <c r="D22" s="29">
        <f aca="true" t="shared" si="7" ref="D22:M22">SUM(D23:D25)</f>
        <v>2435807</v>
      </c>
      <c r="E22" s="29">
        <f t="shared" si="7"/>
        <v>0</v>
      </c>
      <c r="F22" s="29">
        <f t="shared" si="7"/>
        <v>0</v>
      </c>
      <c r="G22" s="29">
        <f t="shared" si="7"/>
        <v>302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63229</v>
      </c>
      <c r="M22" s="29">
        <f t="shared" si="7"/>
        <v>0</v>
      </c>
      <c r="N22" s="29">
        <f t="shared" si="4"/>
        <v>2499338</v>
      </c>
      <c r="O22" s="41">
        <f t="shared" si="1"/>
        <v>238.19098446583436</v>
      </c>
      <c r="P22" s="9"/>
    </row>
    <row r="23" spans="1:16" ht="15">
      <c r="A23" s="12"/>
      <c r="B23" s="42">
        <v>571</v>
      </c>
      <c r="C23" s="19" t="s">
        <v>38</v>
      </c>
      <c r="D23" s="43">
        <v>354555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3929</v>
      </c>
      <c r="M23" s="43">
        <v>0</v>
      </c>
      <c r="N23" s="43">
        <f t="shared" si="4"/>
        <v>358484</v>
      </c>
      <c r="O23" s="44">
        <f t="shared" si="1"/>
        <v>34.164109406270846</v>
      </c>
      <c r="P23" s="9"/>
    </row>
    <row r="24" spans="1:16" ht="15">
      <c r="A24" s="12"/>
      <c r="B24" s="42">
        <v>572</v>
      </c>
      <c r="C24" s="19" t="s">
        <v>39</v>
      </c>
      <c r="D24" s="43">
        <v>2081252</v>
      </c>
      <c r="E24" s="43">
        <v>0</v>
      </c>
      <c r="F24" s="43">
        <v>0</v>
      </c>
      <c r="G24" s="43">
        <v>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2081260</v>
      </c>
      <c r="O24" s="44">
        <f t="shared" si="1"/>
        <v>198.3474697417326</v>
      </c>
      <c r="P24" s="9"/>
    </row>
    <row r="25" spans="1:16" ht="15">
      <c r="A25" s="12"/>
      <c r="B25" s="42">
        <v>578</v>
      </c>
      <c r="C25" s="19" t="s">
        <v>40</v>
      </c>
      <c r="D25" s="43">
        <v>0</v>
      </c>
      <c r="E25" s="43">
        <v>0</v>
      </c>
      <c r="F25" s="43">
        <v>0</v>
      </c>
      <c r="G25" s="43">
        <v>294</v>
      </c>
      <c r="H25" s="43">
        <v>0</v>
      </c>
      <c r="I25" s="43">
        <v>0</v>
      </c>
      <c r="J25" s="43">
        <v>0</v>
      </c>
      <c r="K25" s="43">
        <v>0</v>
      </c>
      <c r="L25" s="43">
        <v>59300</v>
      </c>
      <c r="M25" s="43">
        <v>0</v>
      </c>
      <c r="N25" s="43">
        <f t="shared" si="4"/>
        <v>59594</v>
      </c>
      <c r="O25" s="44">
        <f t="shared" si="1"/>
        <v>5.679405317830935</v>
      </c>
      <c r="P25" s="9"/>
    </row>
    <row r="26" spans="1:16" ht="15.75">
      <c r="A26" s="26" t="s">
        <v>42</v>
      </c>
      <c r="B26" s="27"/>
      <c r="C26" s="28"/>
      <c r="D26" s="29">
        <f aca="true" t="shared" si="8" ref="D26:M26">SUM(D27:D27)</f>
        <v>679880</v>
      </c>
      <c r="E26" s="29">
        <f t="shared" si="8"/>
        <v>2304321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235000</v>
      </c>
      <c r="J26" s="29">
        <f t="shared" si="8"/>
        <v>0</v>
      </c>
      <c r="K26" s="29">
        <f t="shared" si="8"/>
        <v>0</v>
      </c>
      <c r="L26" s="29">
        <f t="shared" si="8"/>
        <v>64168</v>
      </c>
      <c r="M26" s="29">
        <f t="shared" si="8"/>
        <v>0</v>
      </c>
      <c r="N26" s="29">
        <f t="shared" si="4"/>
        <v>3283369</v>
      </c>
      <c r="O26" s="41">
        <f t="shared" si="1"/>
        <v>312.9104164681216</v>
      </c>
      <c r="P26" s="9"/>
    </row>
    <row r="27" spans="1:16" ht="15.75" thickBot="1">
      <c r="A27" s="12"/>
      <c r="B27" s="42">
        <v>581</v>
      </c>
      <c r="C27" s="19" t="s">
        <v>41</v>
      </c>
      <c r="D27" s="43">
        <v>679880</v>
      </c>
      <c r="E27" s="43">
        <v>2304321</v>
      </c>
      <c r="F27" s="43">
        <v>0</v>
      </c>
      <c r="G27" s="43">
        <v>0</v>
      </c>
      <c r="H27" s="43">
        <v>0</v>
      </c>
      <c r="I27" s="43">
        <v>235000</v>
      </c>
      <c r="J27" s="43">
        <v>0</v>
      </c>
      <c r="K27" s="43">
        <v>0</v>
      </c>
      <c r="L27" s="43">
        <v>64168</v>
      </c>
      <c r="M27" s="43">
        <v>0</v>
      </c>
      <c r="N27" s="43">
        <f t="shared" si="4"/>
        <v>3283369</v>
      </c>
      <c r="O27" s="44">
        <f t="shared" si="1"/>
        <v>312.9104164681216</v>
      </c>
      <c r="P27" s="9"/>
    </row>
    <row r="28" spans="1:119" ht="16.5" thickBot="1">
      <c r="A28" s="13" t="s">
        <v>10</v>
      </c>
      <c r="B28" s="21"/>
      <c r="C28" s="20"/>
      <c r="D28" s="14">
        <f>SUM(D5,D13,D17,D20,D22,D26)</f>
        <v>11052512</v>
      </c>
      <c r="E28" s="14">
        <f aca="true" t="shared" si="9" ref="E28:M28">SUM(E5,E13,E17,E20,E22,E26)</f>
        <v>3103444</v>
      </c>
      <c r="F28" s="14">
        <f t="shared" si="9"/>
        <v>907348</v>
      </c>
      <c r="G28" s="14">
        <f t="shared" si="9"/>
        <v>1071340</v>
      </c>
      <c r="H28" s="14">
        <f t="shared" si="9"/>
        <v>0</v>
      </c>
      <c r="I28" s="14">
        <f t="shared" si="9"/>
        <v>2824193</v>
      </c>
      <c r="J28" s="14">
        <f t="shared" si="9"/>
        <v>1883304</v>
      </c>
      <c r="K28" s="14">
        <f t="shared" si="9"/>
        <v>1420997</v>
      </c>
      <c r="L28" s="14">
        <f t="shared" si="9"/>
        <v>175895</v>
      </c>
      <c r="M28" s="14">
        <f t="shared" si="9"/>
        <v>0</v>
      </c>
      <c r="N28" s="14">
        <f t="shared" si="4"/>
        <v>22439033</v>
      </c>
      <c r="O28" s="35">
        <f t="shared" si="1"/>
        <v>2138.4764128466595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46</v>
      </c>
      <c r="M30" s="90"/>
      <c r="N30" s="90"/>
      <c r="O30" s="39">
        <v>10493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SUM(D6:D13)</f>
        <v>1634846</v>
      </c>
      <c r="E5" s="24">
        <f aca="true" t="shared" si="0" ref="E5:M5">SUM(E6:E13)</f>
        <v>83386</v>
      </c>
      <c r="F5" s="24">
        <f t="shared" si="0"/>
        <v>912089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1081259</v>
      </c>
      <c r="K5" s="24">
        <f t="shared" si="0"/>
        <v>1331430</v>
      </c>
      <c r="L5" s="24">
        <f t="shared" si="0"/>
        <v>0</v>
      </c>
      <c r="M5" s="24">
        <f t="shared" si="0"/>
        <v>0</v>
      </c>
      <c r="N5" s="25">
        <f>SUM(D5:M5)</f>
        <v>5043010</v>
      </c>
      <c r="O5" s="30">
        <f aca="true" t="shared" si="1" ref="O5:O30">(N5/O$32)</f>
        <v>451.4780662488809</v>
      </c>
      <c r="P5" s="6"/>
    </row>
    <row r="6" spans="1:16" ht="15">
      <c r="A6" s="12"/>
      <c r="B6" s="42">
        <v>511</v>
      </c>
      <c r="C6" s="19" t="s">
        <v>19</v>
      </c>
      <c r="D6" s="43">
        <v>5289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5289</v>
      </c>
      <c r="O6" s="44">
        <f t="shared" si="1"/>
        <v>0.4735004476275739</v>
      </c>
      <c r="P6" s="9"/>
    </row>
    <row r="7" spans="1:16" ht="15">
      <c r="A7" s="12"/>
      <c r="B7" s="42">
        <v>512</v>
      </c>
      <c r="C7" s="19" t="s">
        <v>20</v>
      </c>
      <c r="D7" s="43">
        <v>367641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367641</v>
      </c>
      <c r="O7" s="44">
        <f t="shared" si="1"/>
        <v>32.91324977618621</v>
      </c>
      <c r="P7" s="9"/>
    </row>
    <row r="8" spans="1:16" ht="15">
      <c r="A8" s="12"/>
      <c r="B8" s="42">
        <v>513</v>
      </c>
      <c r="C8" s="19" t="s">
        <v>21</v>
      </c>
      <c r="D8" s="43">
        <v>423056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423056</v>
      </c>
      <c r="O8" s="44">
        <f t="shared" si="1"/>
        <v>37.87430617726052</v>
      </c>
      <c r="P8" s="9"/>
    </row>
    <row r="9" spans="1:16" ht="15">
      <c r="A9" s="12"/>
      <c r="B9" s="42">
        <v>514</v>
      </c>
      <c r="C9" s="19" t="s">
        <v>22</v>
      </c>
      <c r="D9" s="43">
        <v>174012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174012</v>
      </c>
      <c r="O9" s="44">
        <f t="shared" si="1"/>
        <v>15.578513876454789</v>
      </c>
      <c r="P9" s="9"/>
    </row>
    <row r="10" spans="1:16" ht="15">
      <c r="A10" s="12"/>
      <c r="B10" s="42">
        <v>515</v>
      </c>
      <c r="C10" s="19" t="s">
        <v>23</v>
      </c>
      <c r="D10" s="43">
        <v>143670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143670</v>
      </c>
      <c r="O10" s="44">
        <f t="shared" si="1"/>
        <v>12.862130707251566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912089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912089</v>
      </c>
      <c r="O11" s="44">
        <f t="shared" si="1"/>
        <v>81.65523724261415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1331430</v>
      </c>
      <c r="L12" s="43">
        <v>0</v>
      </c>
      <c r="M12" s="43">
        <v>0</v>
      </c>
      <c r="N12" s="43">
        <f t="shared" si="2"/>
        <v>1331430</v>
      </c>
      <c r="O12" s="44">
        <f t="shared" si="1"/>
        <v>119.19695613249776</v>
      </c>
      <c r="P12" s="9"/>
    </row>
    <row r="13" spans="1:16" ht="15">
      <c r="A13" s="12"/>
      <c r="B13" s="42">
        <v>519</v>
      </c>
      <c r="C13" s="19" t="s">
        <v>26</v>
      </c>
      <c r="D13" s="43">
        <v>521178</v>
      </c>
      <c r="E13" s="43">
        <v>83386</v>
      </c>
      <c r="F13" s="43">
        <v>0</v>
      </c>
      <c r="G13" s="43">
        <v>0</v>
      </c>
      <c r="H13" s="43">
        <v>0</v>
      </c>
      <c r="I13" s="43">
        <v>0</v>
      </c>
      <c r="J13" s="43">
        <v>1081259</v>
      </c>
      <c r="K13" s="43">
        <v>0</v>
      </c>
      <c r="L13" s="43">
        <v>0</v>
      </c>
      <c r="M13" s="43">
        <v>0</v>
      </c>
      <c r="N13" s="43">
        <f t="shared" si="2"/>
        <v>1685823</v>
      </c>
      <c r="O13" s="44">
        <f t="shared" si="1"/>
        <v>150.92417188898835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5519890</v>
      </c>
      <c r="E14" s="29">
        <f t="shared" si="3"/>
        <v>31801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10988</v>
      </c>
      <c r="M14" s="29">
        <f t="shared" si="3"/>
        <v>0</v>
      </c>
      <c r="N14" s="40">
        <f aca="true" t="shared" si="4" ref="N14:N30">SUM(D14:M14)</f>
        <v>5562679</v>
      </c>
      <c r="O14" s="41">
        <f t="shared" si="1"/>
        <v>498.00170098478065</v>
      </c>
      <c r="P14" s="10"/>
    </row>
    <row r="15" spans="1:16" ht="15">
      <c r="A15" s="12"/>
      <c r="B15" s="42">
        <v>521</v>
      </c>
      <c r="C15" s="19" t="s">
        <v>28</v>
      </c>
      <c r="D15" s="43">
        <v>5025311</v>
      </c>
      <c r="E15" s="43">
        <v>31801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5057112</v>
      </c>
      <c r="O15" s="44">
        <f t="shared" si="1"/>
        <v>452.7405550581916</v>
      </c>
      <c r="P15" s="9"/>
    </row>
    <row r="16" spans="1:16" ht="15">
      <c r="A16" s="12"/>
      <c r="B16" s="42">
        <v>524</v>
      </c>
      <c r="C16" s="19" t="s">
        <v>29</v>
      </c>
      <c r="D16" s="43">
        <v>332214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10988</v>
      </c>
      <c r="M16" s="43">
        <v>0</v>
      </c>
      <c r="N16" s="43">
        <f t="shared" si="4"/>
        <v>343202</v>
      </c>
      <c r="O16" s="44">
        <f t="shared" si="1"/>
        <v>30.725335720680395</v>
      </c>
      <c r="P16" s="9"/>
    </row>
    <row r="17" spans="1:16" ht="15">
      <c r="A17" s="12"/>
      <c r="B17" s="42">
        <v>529</v>
      </c>
      <c r="C17" s="19" t="s">
        <v>30</v>
      </c>
      <c r="D17" s="43">
        <v>162365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162365</v>
      </c>
      <c r="O17" s="44">
        <f t="shared" si="1"/>
        <v>14.535810205908684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987490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2423254</v>
      </c>
      <c r="J18" s="29">
        <f t="shared" si="5"/>
        <v>912717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4323461</v>
      </c>
      <c r="O18" s="41">
        <f t="shared" si="1"/>
        <v>387.0600716204118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2262446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2262446</v>
      </c>
      <c r="O19" s="44">
        <f t="shared" si="1"/>
        <v>202.54664279319607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160808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160808</v>
      </c>
      <c r="O20" s="44">
        <f t="shared" si="1"/>
        <v>14.396418979409132</v>
      </c>
      <c r="P20" s="9"/>
    </row>
    <row r="21" spans="1:16" ht="15">
      <c r="A21" s="12"/>
      <c r="B21" s="42">
        <v>539</v>
      </c>
      <c r="C21" s="19" t="s">
        <v>34</v>
      </c>
      <c r="D21" s="43">
        <v>987490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912717</v>
      </c>
      <c r="K21" s="43">
        <v>0</v>
      </c>
      <c r="L21" s="43">
        <v>0</v>
      </c>
      <c r="M21" s="43">
        <v>0</v>
      </c>
      <c r="N21" s="43">
        <f t="shared" si="4"/>
        <v>1900207</v>
      </c>
      <c r="O21" s="44">
        <f t="shared" si="1"/>
        <v>170.11700984780663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472942</v>
      </c>
      <c r="E22" s="29">
        <f t="shared" si="6"/>
        <v>1031737</v>
      </c>
      <c r="F22" s="29">
        <f t="shared" si="6"/>
        <v>0</v>
      </c>
      <c r="G22" s="29">
        <f t="shared" si="6"/>
        <v>820276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2324955</v>
      </c>
      <c r="O22" s="41">
        <f t="shared" si="1"/>
        <v>208.14279319606086</v>
      </c>
      <c r="P22" s="10"/>
    </row>
    <row r="23" spans="1:16" ht="15">
      <c r="A23" s="12"/>
      <c r="B23" s="42">
        <v>541</v>
      </c>
      <c r="C23" s="19" t="s">
        <v>36</v>
      </c>
      <c r="D23" s="43">
        <v>472942</v>
      </c>
      <c r="E23" s="43">
        <v>1031737</v>
      </c>
      <c r="F23" s="43">
        <v>0</v>
      </c>
      <c r="G23" s="43">
        <v>820276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2324955</v>
      </c>
      <c r="O23" s="44">
        <f t="shared" si="1"/>
        <v>208.14279319606086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2243675</v>
      </c>
      <c r="E24" s="29">
        <f t="shared" si="7"/>
        <v>0</v>
      </c>
      <c r="F24" s="29">
        <f t="shared" si="7"/>
        <v>0</v>
      </c>
      <c r="G24" s="29">
        <f t="shared" si="7"/>
        <v>150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315396</v>
      </c>
      <c r="M24" s="29">
        <f t="shared" si="7"/>
        <v>0</v>
      </c>
      <c r="N24" s="29">
        <f t="shared" si="4"/>
        <v>2559221</v>
      </c>
      <c r="O24" s="41">
        <f t="shared" si="1"/>
        <v>229.11557743957027</v>
      </c>
      <c r="P24" s="9"/>
    </row>
    <row r="25" spans="1:16" ht="15">
      <c r="A25" s="12"/>
      <c r="B25" s="42">
        <v>571</v>
      </c>
      <c r="C25" s="19" t="s">
        <v>38</v>
      </c>
      <c r="D25" s="43">
        <v>381692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381692</v>
      </c>
      <c r="O25" s="44">
        <f t="shared" si="1"/>
        <v>34.17117278424351</v>
      </c>
      <c r="P25" s="9"/>
    </row>
    <row r="26" spans="1:16" ht="15">
      <c r="A26" s="12"/>
      <c r="B26" s="42">
        <v>572</v>
      </c>
      <c r="C26" s="19" t="s">
        <v>39</v>
      </c>
      <c r="D26" s="43">
        <v>1861983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6271</v>
      </c>
      <c r="M26" s="43">
        <v>0</v>
      </c>
      <c r="N26" s="43">
        <f t="shared" si="4"/>
        <v>1868254</v>
      </c>
      <c r="O26" s="44">
        <f t="shared" si="1"/>
        <v>167.25640107430618</v>
      </c>
      <c r="P26" s="9"/>
    </row>
    <row r="27" spans="1:16" ht="15">
      <c r="A27" s="12"/>
      <c r="B27" s="42">
        <v>578</v>
      </c>
      <c r="C27" s="19" t="s">
        <v>40</v>
      </c>
      <c r="D27" s="43">
        <v>0</v>
      </c>
      <c r="E27" s="43">
        <v>0</v>
      </c>
      <c r="F27" s="43">
        <v>0</v>
      </c>
      <c r="G27" s="43">
        <v>150</v>
      </c>
      <c r="H27" s="43">
        <v>0</v>
      </c>
      <c r="I27" s="43">
        <v>0</v>
      </c>
      <c r="J27" s="43">
        <v>0</v>
      </c>
      <c r="K27" s="43">
        <v>0</v>
      </c>
      <c r="L27" s="43">
        <v>309125</v>
      </c>
      <c r="M27" s="43">
        <v>0</v>
      </c>
      <c r="N27" s="43">
        <f t="shared" si="4"/>
        <v>309275</v>
      </c>
      <c r="O27" s="44">
        <f t="shared" si="1"/>
        <v>27.688003581020592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2089138</v>
      </c>
      <c r="E28" s="29">
        <f t="shared" si="8"/>
        <v>3762704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215000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6066842</v>
      </c>
      <c r="O28" s="41">
        <f t="shared" si="1"/>
        <v>543.1371530886303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2089138</v>
      </c>
      <c r="E29" s="43">
        <v>3762704</v>
      </c>
      <c r="F29" s="43">
        <v>0</v>
      </c>
      <c r="G29" s="43">
        <v>0</v>
      </c>
      <c r="H29" s="43">
        <v>0</v>
      </c>
      <c r="I29" s="43">
        <v>215000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6066842</v>
      </c>
      <c r="O29" s="44">
        <f t="shared" si="1"/>
        <v>543.1371530886303</v>
      </c>
      <c r="P29" s="9"/>
    </row>
    <row r="30" spans="1:119" ht="16.5" thickBot="1">
      <c r="A30" s="13" t="s">
        <v>10</v>
      </c>
      <c r="B30" s="21"/>
      <c r="C30" s="20"/>
      <c r="D30" s="14">
        <f>SUM(D5,D14,D18,D22,D24,D28)</f>
        <v>12947981</v>
      </c>
      <c r="E30" s="14">
        <f aca="true" t="shared" si="9" ref="E30:M30">SUM(E5,E14,E18,E22,E24,E28)</f>
        <v>4909628</v>
      </c>
      <c r="F30" s="14">
        <f t="shared" si="9"/>
        <v>912089</v>
      </c>
      <c r="G30" s="14">
        <f t="shared" si="9"/>
        <v>820426</v>
      </c>
      <c r="H30" s="14">
        <f t="shared" si="9"/>
        <v>0</v>
      </c>
      <c r="I30" s="14">
        <f t="shared" si="9"/>
        <v>2638254</v>
      </c>
      <c r="J30" s="14">
        <f t="shared" si="9"/>
        <v>1993976</v>
      </c>
      <c r="K30" s="14">
        <f t="shared" si="9"/>
        <v>1331430</v>
      </c>
      <c r="L30" s="14">
        <f t="shared" si="9"/>
        <v>326384</v>
      </c>
      <c r="M30" s="14">
        <f t="shared" si="9"/>
        <v>0</v>
      </c>
      <c r="N30" s="14">
        <f t="shared" si="4"/>
        <v>25880168</v>
      </c>
      <c r="O30" s="35">
        <f t="shared" si="1"/>
        <v>2316.9353625783347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11170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1592353</v>
      </c>
      <c r="E5" s="24">
        <f t="shared" si="0"/>
        <v>18425</v>
      </c>
      <c r="F5" s="24">
        <f t="shared" si="0"/>
        <v>923747</v>
      </c>
      <c r="G5" s="24">
        <f t="shared" si="0"/>
        <v>59</v>
      </c>
      <c r="H5" s="24">
        <f t="shared" si="0"/>
        <v>0</v>
      </c>
      <c r="I5" s="24">
        <f t="shared" si="0"/>
        <v>0</v>
      </c>
      <c r="J5" s="24">
        <f t="shared" si="0"/>
        <v>1062280</v>
      </c>
      <c r="K5" s="24">
        <f t="shared" si="0"/>
        <v>1316431</v>
      </c>
      <c r="L5" s="24">
        <f t="shared" si="0"/>
        <v>0</v>
      </c>
      <c r="M5" s="24">
        <f t="shared" si="0"/>
        <v>0</v>
      </c>
      <c r="N5" s="25">
        <f>SUM(D5:M5)</f>
        <v>4913295</v>
      </c>
      <c r="O5" s="30">
        <f aca="true" t="shared" si="1" ref="O5:O30">(N5/O$32)</f>
        <v>461.1690444903323</v>
      </c>
      <c r="P5" s="6"/>
    </row>
    <row r="6" spans="1:16" ht="15">
      <c r="A6" s="12"/>
      <c r="B6" s="42">
        <v>511</v>
      </c>
      <c r="C6" s="19" t="s">
        <v>19</v>
      </c>
      <c r="D6" s="43">
        <v>5755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5755</v>
      </c>
      <c r="O6" s="44">
        <f t="shared" si="1"/>
        <v>0.5401727050872912</v>
      </c>
      <c r="P6" s="9"/>
    </row>
    <row r="7" spans="1:16" ht="15">
      <c r="A7" s="12"/>
      <c r="B7" s="42">
        <v>512</v>
      </c>
      <c r="C7" s="19" t="s">
        <v>20</v>
      </c>
      <c r="D7" s="43">
        <v>371132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371132</v>
      </c>
      <c r="O7" s="44">
        <f t="shared" si="1"/>
        <v>34.83499155246856</v>
      </c>
      <c r="P7" s="9"/>
    </row>
    <row r="8" spans="1:16" ht="15">
      <c r="A8" s="12"/>
      <c r="B8" s="42">
        <v>513</v>
      </c>
      <c r="C8" s="19" t="s">
        <v>21</v>
      </c>
      <c r="D8" s="43">
        <v>389185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389185</v>
      </c>
      <c r="O8" s="44">
        <f t="shared" si="1"/>
        <v>36.52947249859208</v>
      </c>
      <c r="P8" s="9"/>
    </row>
    <row r="9" spans="1:16" ht="15">
      <c r="A9" s="12"/>
      <c r="B9" s="42">
        <v>514</v>
      </c>
      <c r="C9" s="19" t="s">
        <v>22</v>
      </c>
      <c r="D9" s="43">
        <v>119971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119971</v>
      </c>
      <c r="O9" s="44">
        <f t="shared" si="1"/>
        <v>11.260653275764971</v>
      </c>
      <c r="P9" s="9"/>
    </row>
    <row r="10" spans="1:16" ht="15">
      <c r="A10" s="12"/>
      <c r="B10" s="42">
        <v>515</v>
      </c>
      <c r="C10" s="19" t="s">
        <v>23</v>
      </c>
      <c r="D10" s="43">
        <v>147425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147425</v>
      </c>
      <c r="O10" s="44">
        <f t="shared" si="1"/>
        <v>13.837525811901633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923747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923747</v>
      </c>
      <c r="O11" s="44">
        <f t="shared" si="1"/>
        <v>86.70424253801389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1316431</v>
      </c>
      <c r="L12" s="43">
        <v>0</v>
      </c>
      <c r="M12" s="43">
        <v>0</v>
      </c>
      <c r="N12" s="43">
        <f t="shared" si="2"/>
        <v>1316431</v>
      </c>
      <c r="O12" s="44">
        <f t="shared" si="1"/>
        <v>123.56213628684063</v>
      </c>
      <c r="P12" s="9"/>
    </row>
    <row r="13" spans="1:16" ht="15">
      <c r="A13" s="12"/>
      <c r="B13" s="42">
        <v>519</v>
      </c>
      <c r="C13" s="19" t="s">
        <v>26</v>
      </c>
      <c r="D13" s="43">
        <v>558885</v>
      </c>
      <c r="E13" s="43">
        <v>18425</v>
      </c>
      <c r="F13" s="43">
        <v>0</v>
      </c>
      <c r="G13" s="43">
        <v>59</v>
      </c>
      <c r="H13" s="43">
        <v>0</v>
      </c>
      <c r="I13" s="43">
        <v>0</v>
      </c>
      <c r="J13" s="43">
        <v>1062280</v>
      </c>
      <c r="K13" s="43">
        <v>0</v>
      </c>
      <c r="L13" s="43">
        <v>0</v>
      </c>
      <c r="M13" s="43">
        <v>0</v>
      </c>
      <c r="N13" s="43">
        <f t="shared" si="2"/>
        <v>1639649</v>
      </c>
      <c r="O13" s="44">
        <f t="shared" si="1"/>
        <v>153.89984982166322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5148603</v>
      </c>
      <c r="E14" s="29">
        <f t="shared" si="3"/>
        <v>73616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0">SUM(D14:M14)</f>
        <v>5222219</v>
      </c>
      <c r="O14" s="41">
        <f t="shared" si="1"/>
        <v>490.16510230899195</v>
      </c>
      <c r="P14" s="10"/>
    </row>
    <row r="15" spans="1:16" ht="15">
      <c r="A15" s="12"/>
      <c r="B15" s="42">
        <v>521</v>
      </c>
      <c r="C15" s="19" t="s">
        <v>28</v>
      </c>
      <c r="D15" s="43">
        <v>4662071</v>
      </c>
      <c r="E15" s="43">
        <v>71464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4733535</v>
      </c>
      <c r="O15" s="44">
        <f t="shared" si="1"/>
        <v>444.29650835367</v>
      </c>
      <c r="P15" s="9"/>
    </row>
    <row r="16" spans="1:16" ht="15">
      <c r="A16" s="12"/>
      <c r="B16" s="42">
        <v>524</v>
      </c>
      <c r="C16" s="19" t="s">
        <v>29</v>
      </c>
      <c r="D16" s="43">
        <v>324452</v>
      </c>
      <c r="E16" s="43">
        <v>2152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326604</v>
      </c>
      <c r="O16" s="44">
        <f t="shared" si="1"/>
        <v>30.655528440022525</v>
      </c>
      <c r="P16" s="9"/>
    </row>
    <row r="17" spans="1:16" ht="15">
      <c r="A17" s="12"/>
      <c r="B17" s="42">
        <v>529</v>
      </c>
      <c r="C17" s="19" t="s">
        <v>30</v>
      </c>
      <c r="D17" s="43">
        <v>162080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162080</v>
      </c>
      <c r="O17" s="44">
        <f t="shared" si="1"/>
        <v>15.213065515299418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1159893</v>
      </c>
      <c r="E18" s="29">
        <f t="shared" si="5"/>
        <v>0</v>
      </c>
      <c r="F18" s="29">
        <f t="shared" si="5"/>
        <v>0</v>
      </c>
      <c r="G18" s="29">
        <f t="shared" si="5"/>
        <v>7595</v>
      </c>
      <c r="H18" s="29">
        <f t="shared" si="5"/>
        <v>0</v>
      </c>
      <c r="I18" s="29">
        <f t="shared" si="5"/>
        <v>2394287</v>
      </c>
      <c r="J18" s="29">
        <f t="shared" si="5"/>
        <v>959316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4521091</v>
      </c>
      <c r="O18" s="41">
        <f t="shared" si="1"/>
        <v>424.356204242538</v>
      </c>
      <c r="P18" s="10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2260374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2260374</v>
      </c>
      <c r="O19" s="44">
        <f t="shared" si="1"/>
        <v>212.16200488079593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133913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133913</v>
      </c>
      <c r="O20" s="44">
        <f t="shared" si="1"/>
        <v>12.569269757837432</v>
      </c>
      <c r="P20" s="9"/>
    </row>
    <row r="21" spans="1:16" ht="15">
      <c r="A21" s="12"/>
      <c r="B21" s="42">
        <v>539</v>
      </c>
      <c r="C21" s="19" t="s">
        <v>34</v>
      </c>
      <c r="D21" s="43">
        <v>1159893</v>
      </c>
      <c r="E21" s="43">
        <v>0</v>
      </c>
      <c r="F21" s="43">
        <v>0</v>
      </c>
      <c r="G21" s="43">
        <v>7595</v>
      </c>
      <c r="H21" s="43">
        <v>0</v>
      </c>
      <c r="I21" s="43">
        <v>0</v>
      </c>
      <c r="J21" s="43">
        <v>959316</v>
      </c>
      <c r="K21" s="43">
        <v>0</v>
      </c>
      <c r="L21" s="43">
        <v>0</v>
      </c>
      <c r="M21" s="43">
        <v>0</v>
      </c>
      <c r="N21" s="43">
        <f t="shared" si="4"/>
        <v>2126804</v>
      </c>
      <c r="O21" s="44">
        <f t="shared" si="1"/>
        <v>199.62492960390463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536097</v>
      </c>
      <c r="E22" s="29">
        <f t="shared" si="6"/>
        <v>277456</v>
      </c>
      <c r="F22" s="29">
        <f t="shared" si="6"/>
        <v>0</v>
      </c>
      <c r="G22" s="29">
        <f t="shared" si="6"/>
        <v>872041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1685594</v>
      </c>
      <c r="O22" s="41">
        <f t="shared" si="1"/>
        <v>158.21231462361555</v>
      </c>
      <c r="P22" s="10"/>
    </row>
    <row r="23" spans="1:16" ht="15">
      <c r="A23" s="12"/>
      <c r="B23" s="42">
        <v>541</v>
      </c>
      <c r="C23" s="19" t="s">
        <v>36</v>
      </c>
      <c r="D23" s="43">
        <v>536097</v>
      </c>
      <c r="E23" s="43">
        <v>277456</v>
      </c>
      <c r="F23" s="43">
        <v>0</v>
      </c>
      <c r="G23" s="43">
        <v>872041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1685594</v>
      </c>
      <c r="O23" s="44">
        <f t="shared" si="1"/>
        <v>158.21231462361555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2199165</v>
      </c>
      <c r="E24" s="29">
        <f t="shared" si="7"/>
        <v>8142</v>
      </c>
      <c r="F24" s="29">
        <f t="shared" si="7"/>
        <v>0</v>
      </c>
      <c r="G24" s="29">
        <f t="shared" si="7"/>
        <v>13026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180000</v>
      </c>
      <c r="M24" s="29">
        <f t="shared" si="7"/>
        <v>0</v>
      </c>
      <c r="N24" s="29">
        <f t="shared" si="4"/>
        <v>2400333</v>
      </c>
      <c r="O24" s="41">
        <f t="shared" si="1"/>
        <v>225.2987610287216</v>
      </c>
      <c r="P24" s="9"/>
    </row>
    <row r="25" spans="1:16" ht="15">
      <c r="A25" s="12"/>
      <c r="B25" s="42">
        <v>571</v>
      </c>
      <c r="C25" s="19" t="s">
        <v>38</v>
      </c>
      <c r="D25" s="43">
        <v>401299</v>
      </c>
      <c r="E25" s="43">
        <v>8012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409311</v>
      </c>
      <c r="O25" s="44">
        <f t="shared" si="1"/>
        <v>38.41852825229961</v>
      </c>
      <c r="P25" s="9"/>
    </row>
    <row r="26" spans="1:16" ht="15">
      <c r="A26" s="12"/>
      <c r="B26" s="42">
        <v>572</v>
      </c>
      <c r="C26" s="19" t="s">
        <v>39</v>
      </c>
      <c r="D26" s="43">
        <v>1797866</v>
      </c>
      <c r="E26" s="43">
        <v>0</v>
      </c>
      <c r="F26" s="43">
        <v>0</v>
      </c>
      <c r="G26" s="43">
        <v>13026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1810892</v>
      </c>
      <c r="O26" s="44">
        <f t="shared" si="1"/>
        <v>169.9729678993805</v>
      </c>
      <c r="P26" s="9"/>
    </row>
    <row r="27" spans="1:16" ht="15">
      <c r="A27" s="12"/>
      <c r="B27" s="42">
        <v>578</v>
      </c>
      <c r="C27" s="19" t="s">
        <v>40</v>
      </c>
      <c r="D27" s="43">
        <v>0</v>
      </c>
      <c r="E27" s="43">
        <v>130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180000</v>
      </c>
      <c r="M27" s="43">
        <v>0</v>
      </c>
      <c r="N27" s="43">
        <f t="shared" si="4"/>
        <v>180130</v>
      </c>
      <c r="O27" s="44">
        <f t="shared" si="1"/>
        <v>16.907264877041488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422956</v>
      </c>
      <c r="E28" s="29">
        <f t="shared" si="8"/>
        <v>2750963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215000</v>
      </c>
      <c r="J28" s="29">
        <f t="shared" si="8"/>
        <v>20554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3409473</v>
      </c>
      <c r="O28" s="41">
        <f t="shared" si="1"/>
        <v>320.01811526187345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422956</v>
      </c>
      <c r="E29" s="43">
        <v>2750963</v>
      </c>
      <c r="F29" s="43">
        <v>0</v>
      </c>
      <c r="G29" s="43">
        <v>0</v>
      </c>
      <c r="H29" s="43">
        <v>0</v>
      </c>
      <c r="I29" s="43">
        <v>215000</v>
      </c>
      <c r="J29" s="43">
        <v>20554</v>
      </c>
      <c r="K29" s="43">
        <v>0</v>
      </c>
      <c r="L29" s="43">
        <v>0</v>
      </c>
      <c r="M29" s="43">
        <v>0</v>
      </c>
      <c r="N29" s="43">
        <f t="shared" si="4"/>
        <v>3409473</v>
      </c>
      <c r="O29" s="44">
        <f t="shared" si="1"/>
        <v>320.01811526187345</v>
      </c>
      <c r="P29" s="9"/>
    </row>
    <row r="30" spans="1:119" ht="16.5" thickBot="1">
      <c r="A30" s="13" t="s">
        <v>10</v>
      </c>
      <c r="B30" s="21"/>
      <c r="C30" s="20"/>
      <c r="D30" s="14">
        <f>SUM(D5,D14,D18,D22,D24,D28)</f>
        <v>11059067</v>
      </c>
      <c r="E30" s="14">
        <f aca="true" t="shared" si="9" ref="E30:M30">SUM(E5,E14,E18,E22,E24,E28)</f>
        <v>3128602</v>
      </c>
      <c r="F30" s="14">
        <f t="shared" si="9"/>
        <v>923747</v>
      </c>
      <c r="G30" s="14">
        <f t="shared" si="9"/>
        <v>892721</v>
      </c>
      <c r="H30" s="14">
        <f t="shared" si="9"/>
        <v>0</v>
      </c>
      <c r="I30" s="14">
        <f t="shared" si="9"/>
        <v>2609287</v>
      </c>
      <c r="J30" s="14">
        <f t="shared" si="9"/>
        <v>2042150</v>
      </c>
      <c r="K30" s="14">
        <f t="shared" si="9"/>
        <v>1316431</v>
      </c>
      <c r="L30" s="14">
        <f t="shared" si="9"/>
        <v>180000</v>
      </c>
      <c r="M30" s="14">
        <f t="shared" si="9"/>
        <v>0</v>
      </c>
      <c r="N30" s="14">
        <f t="shared" si="4"/>
        <v>22152005</v>
      </c>
      <c r="O30" s="35">
        <f t="shared" si="1"/>
        <v>2079.219541956073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10654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1875379</v>
      </c>
      <c r="E5" s="24">
        <f t="shared" si="0"/>
        <v>35397</v>
      </c>
      <c r="F5" s="24">
        <f t="shared" si="0"/>
        <v>910442</v>
      </c>
      <c r="G5" s="24">
        <f t="shared" si="0"/>
        <v>670432</v>
      </c>
      <c r="H5" s="24">
        <f t="shared" si="0"/>
        <v>0</v>
      </c>
      <c r="I5" s="24">
        <f t="shared" si="0"/>
        <v>0</v>
      </c>
      <c r="J5" s="24">
        <f t="shared" si="0"/>
        <v>1086383</v>
      </c>
      <c r="K5" s="24">
        <f t="shared" si="0"/>
        <v>389433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4967466</v>
      </c>
      <c r="O5" s="30">
        <f aca="true" t="shared" si="2" ref="O5:O26">(N5/O$28)</f>
        <v>481.2037198488811</v>
      </c>
      <c r="P5" s="6"/>
    </row>
    <row r="6" spans="1:16" ht="15">
      <c r="A6" s="12"/>
      <c r="B6" s="42">
        <v>511</v>
      </c>
      <c r="C6" s="19" t="s">
        <v>19</v>
      </c>
      <c r="D6" s="43">
        <v>5433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5433</v>
      </c>
      <c r="O6" s="44">
        <f t="shared" si="2"/>
        <v>0.5263004940424295</v>
      </c>
      <c r="P6" s="9"/>
    </row>
    <row r="7" spans="1:16" ht="15">
      <c r="A7" s="12"/>
      <c r="B7" s="42">
        <v>512</v>
      </c>
      <c r="C7" s="19" t="s">
        <v>20</v>
      </c>
      <c r="D7" s="43">
        <v>395521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395521</v>
      </c>
      <c r="O7" s="44">
        <f t="shared" si="2"/>
        <v>38.31454034679841</v>
      </c>
      <c r="P7" s="9"/>
    </row>
    <row r="8" spans="1:16" ht="15">
      <c r="A8" s="12"/>
      <c r="B8" s="42">
        <v>513</v>
      </c>
      <c r="C8" s="19" t="s">
        <v>21</v>
      </c>
      <c r="D8" s="43">
        <v>468947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468947</v>
      </c>
      <c r="O8" s="44">
        <f t="shared" si="2"/>
        <v>45.42739513707256</v>
      </c>
      <c r="P8" s="9"/>
    </row>
    <row r="9" spans="1:16" ht="15">
      <c r="A9" s="12"/>
      <c r="B9" s="42">
        <v>514</v>
      </c>
      <c r="C9" s="19" t="s">
        <v>22</v>
      </c>
      <c r="D9" s="43">
        <v>137767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137767</v>
      </c>
      <c r="O9" s="44">
        <f t="shared" si="2"/>
        <v>13.345635958539184</v>
      </c>
      <c r="P9" s="9"/>
    </row>
    <row r="10" spans="1:16" ht="15">
      <c r="A10" s="12"/>
      <c r="B10" s="42">
        <v>519</v>
      </c>
      <c r="C10" s="19" t="s">
        <v>26</v>
      </c>
      <c r="D10" s="43">
        <v>867711</v>
      </c>
      <c r="E10" s="43">
        <v>35397</v>
      </c>
      <c r="F10" s="43">
        <v>910442</v>
      </c>
      <c r="G10" s="43">
        <v>670432</v>
      </c>
      <c r="H10" s="43">
        <v>0</v>
      </c>
      <c r="I10" s="43">
        <v>0</v>
      </c>
      <c r="J10" s="43">
        <v>1086383</v>
      </c>
      <c r="K10" s="43">
        <v>389433</v>
      </c>
      <c r="L10" s="43">
        <v>0</v>
      </c>
      <c r="M10" s="43">
        <v>0</v>
      </c>
      <c r="N10" s="43">
        <f t="shared" si="1"/>
        <v>3959798</v>
      </c>
      <c r="O10" s="44">
        <f t="shared" si="2"/>
        <v>383.5898479124286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4892419</v>
      </c>
      <c r="E11" s="29">
        <f t="shared" si="3"/>
        <v>105957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838087</v>
      </c>
      <c r="L11" s="29">
        <f t="shared" si="3"/>
        <v>0</v>
      </c>
      <c r="M11" s="29">
        <f t="shared" si="3"/>
        <v>0</v>
      </c>
      <c r="N11" s="40">
        <f t="shared" si="1"/>
        <v>5836463</v>
      </c>
      <c r="O11" s="41">
        <f t="shared" si="2"/>
        <v>565.3843843843844</v>
      </c>
      <c r="P11" s="10"/>
    </row>
    <row r="12" spans="1:16" ht="15">
      <c r="A12" s="12"/>
      <c r="B12" s="42">
        <v>521</v>
      </c>
      <c r="C12" s="19" t="s">
        <v>28</v>
      </c>
      <c r="D12" s="43">
        <v>4218448</v>
      </c>
      <c r="E12" s="43">
        <v>60949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838087</v>
      </c>
      <c r="L12" s="43">
        <v>0</v>
      </c>
      <c r="M12" s="43">
        <v>0</v>
      </c>
      <c r="N12" s="43">
        <f t="shared" si="1"/>
        <v>5117484</v>
      </c>
      <c r="O12" s="44">
        <f t="shared" si="2"/>
        <v>495.73612321999417</v>
      </c>
      <c r="P12" s="9"/>
    </row>
    <row r="13" spans="1:16" ht="15">
      <c r="A13" s="12"/>
      <c r="B13" s="42">
        <v>524</v>
      </c>
      <c r="C13" s="19" t="s">
        <v>29</v>
      </c>
      <c r="D13" s="43">
        <v>530034</v>
      </c>
      <c r="E13" s="43">
        <v>45008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575042</v>
      </c>
      <c r="O13" s="44">
        <f t="shared" si="2"/>
        <v>55.7049307371888</v>
      </c>
      <c r="P13" s="9"/>
    </row>
    <row r="14" spans="1:16" ht="15">
      <c r="A14" s="12"/>
      <c r="B14" s="42">
        <v>529</v>
      </c>
      <c r="C14" s="19" t="s">
        <v>30</v>
      </c>
      <c r="D14" s="43">
        <v>143937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143937</v>
      </c>
      <c r="O14" s="44">
        <f t="shared" si="2"/>
        <v>13.943330427201396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SUM(D16:D17)</f>
        <v>434973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2328930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2763903</v>
      </c>
      <c r="O15" s="41">
        <f t="shared" si="2"/>
        <v>267.7422260970648</v>
      </c>
      <c r="P15" s="10"/>
    </row>
    <row r="16" spans="1:16" ht="15">
      <c r="A16" s="12"/>
      <c r="B16" s="42">
        <v>534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2328930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2328930</v>
      </c>
      <c r="O16" s="44">
        <f t="shared" si="2"/>
        <v>225.60592850915432</v>
      </c>
      <c r="P16" s="9"/>
    </row>
    <row r="17" spans="1:16" ht="15">
      <c r="A17" s="12"/>
      <c r="B17" s="42">
        <v>539</v>
      </c>
      <c r="C17" s="19" t="s">
        <v>34</v>
      </c>
      <c r="D17" s="43">
        <v>434973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434973</v>
      </c>
      <c r="O17" s="44">
        <f t="shared" si="2"/>
        <v>42.13629758791049</v>
      </c>
      <c r="P17" s="9"/>
    </row>
    <row r="18" spans="1:16" ht="15.75">
      <c r="A18" s="26" t="s">
        <v>35</v>
      </c>
      <c r="B18" s="27"/>
      <c r="C18" s="28"/>
      <c r="D18" s="29">
        <f aca="true" t="shared" si="5" ref="D18:M18">SUM(D19:D19)</f>
        <v>733254</v>
      </c>
      <c r="E18" s="29">
        <f t="shared" si="5"/>
        <v>420903</v>
      </c>
      <c r="F18" s="29">
        <f t="shared" si="5"/>
        <v>0</v>
      </c>
      <c r="G18" s="29">
        <f t="shared" si="5"/>
        <v>324987</v>
      </c>
      <c r="H18" s="29">
        <f t="shared" si="5"/>
        <v>0</v>
      </c>
      <c r="I18" s="29">
        <f t="shared" si="5"/>
        <v>150783</v>
      </c>
      <c r="J18" s="29">
        <f t="shared" si="5"/>
        <v>973271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2603198</v>
      </c>
      <c r="O18" s="41">
        <f t="shared" si="2"/>
        <v>252.17456165843262</v>
      </c>
      <c r="P18" s="10"/>
    </row>
    <row r="19" spans="1:16" ht="15">
      <c r="A19" s="12"/>
      <c r="B19" s="42">
        <v>541</v>
      </c>
      <c r="C19" s="19" t="s">
        <v>36</v>
      </c>
      <c r="D19" s="43">
        <v>733254</v>
      </c>
      <c r="E19" s="43">
        <v>420903</v>
      </c>
      <c r="F19" s="43">
        <v>0</v>
      </c>
      <c r="G19" s="43">
        <v>324987</v>
      </c>
      <c r="H19" s="43">
        <v>0</v>
      </c>
      <c r="I19" s="43">
        <v>150783</v>
      </c>
      <c r="J19" s="43">
        <v>973271</v>
      </c>
      <c r="K19" s="43">
        <v>0</v>
      </c>
      <c r="L19" s="43">
        <v>0</v>
      </c>
      <c r="M19" s="43">
        <v>0</v>
      </c>
      <c r="N19" s="43">
        <f t="shared" si="1"/>
        <v>2603198</v>
      </c>
      <c r="O19" s="44">
        <f t="shared" si="2"/>
        <v>252.17456165843262</v>
      </c>
      <c r="P19" s="9"/>
    </row>
    <row r="20" spans="1:16" ht="15.75">
      <c r="A20" s="26" t="s">
        <v>37</v>
      </c>
      <c r="B20" s="27"/>
      <c r="C20" s="28"/>
      <c r="D20" s="29">
        <f aca="true" t="shared" si="6" ref="D20:M20">SUM(D21:D23)</f>
        <v>2614813</v>
      </c>
      <c r="E20" s="29">
        <f t="shared" si="6"/>
        <v>3284</v>
      </c>
      <c r="F20" s="29">
        <f t="shared" si="6"/>
        <v>0</v>
      </c>
      <c r="G20" s="29">
        <f t="shared" si="6"/>
        <v>147533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180000</v>
      </c>
      <c r="M20" s="29">
        <f t="shared" si="6"/>
        <v>0</v>
      </c>
      <c r="N20" s="29">
        <f t="shared" si="1"/>
        <v>2945630</v>
      </c>
      <c r="O20" s="41">
        <f t="shared" si="2"/>
        <v>285.34631405599146</v>
      </c>
      <c r="P20" s="9"/>
    </row>
    <row r="21" spans="1:16" ht="15">
      <c r="A21" s="12"/>
      <c r="B21" s="42">
        <v>571</v>
      </c>
      <c r="C21" s="19" t="s">
        <v>38</v>
      </c>
      <c r="D21" s="43">
        <v>391202</v>
      </c>
      <c r="E21" s="43">
        <v>0</v>
      </c>
      <c r="F21" s="43">
        <v>0</v>
      </c>
      <c r="G21" s="43">
        <v>30561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421763</v>
      </c>
      <c r="O21" s="44">
        <f t="shared" si="2"/>
        <v>40.85663082437276</v>
      </c>
      <c r="P21" s="9"/>
    </row>
    <row r="22" spans="1:16" ht="15">
      <c r="A22" s="12"/>
      <c r="B22" s="42">
        <v>572</v>
      </c>
      <c r="C22" s="19" t="s">
        <v>39</v>
      </c>
      <c r="D22" s="43">
        <v>2223611</v>
      </c>
      <c r="E22" s="43">
        <v>3284</v>
      </c>
      <c r="F22" s="43">
        <v>0</v>
      </c>
      <c r="G22" s="43">
        <v>109172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2336067</v>
      </c>
      <c r="O22" s="44">
        <f t="shared" si="2"/>
        <v>226.2972972972973</v>
      </c>
      <c r="P22" s="9"/>
    </row>
    <row r="23" spans="1:16" ht="15">
      <c r="A23" s="12"/>
      <c r="B23" s="42">
        <v>578</v>
      </c>
      <c r="C23" s="19" t="s">
        <v>40</v>
      </c>
      <c r="D23" s="43">
        <v>0</v>
      </c>
      <c r="E23" s="43">
        <v>0</v>
      </c>
      <c r="F23" s="43">
        <v>0</v>
      </c>
      <c r="G23" s="43">
        <v>7800</v>
      </c>
      <c r="H23" s="43">
        <v>0</v>
      </c>
      <c r="I23" s="43">
        <v>0</v>
      </c>
      <c r="J23" s="43">
        <v>0</v>
      </c>
      <c r="K23" s="43">
        <v>0</v>
      </c>
      <c r="L23" s="43">
        <v>180000</v>
      </c>
      <c r="M23" s="43">
        <v>0</v>
      </c>
      <c r="N23" s="43">
        <f t="shared" si="1"/>
        <v>187800</v>
      </c>
      <c r="O23" s="44">
        <f t="shared" si="2"/>
        <v>18.19238593432142</v>
      </c>
      <c r="P23" s="9"/>
    </row>
    <row r="24" spans="1:16" ht="15.75">
      <c r="A24" s="26" t="s">
        <v>42</v>
      </c>
      <c r="B24" s="27"/>
      <c r="C24" s="28"/>
      <c r="D24" s="29">
        <f aca="true" t="shared" si="7" ref="D24:M24">SUM(D25:D25)</f>
        <v>1191542</v>
      </c>
      <c r="E24" s="29">
        <f t="shared" si="7"/>
        <v>2755004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4156546</v>
      </c>
      <c r="O24" s="41">
        <f t="shared" si="2"/>
        <v>402.6490361329071</v>
      </c>
      <c r="P24" s="9"/>
    </row>
    <row r="25" spans="1:16" ht="15.75" thickBot="1">
      <c r="A25" s="12"/>
      <c r="B25" s="42">
        <v>581</v>
      </c>
      <c r="C25" s="19" t="s">
        <v>41</v>
      </c>
      <c r="D25" s="43">
        <v>1191542</v>
      </c>
      <c r="E25" s="43">
        <v>2755004</v>
      </c>
      <c r="F25" s="43">
        <v>0</v>
      </c>
      <c r="G25" s="43">
        <v>0</v>
      </c>
      <c r="H25" s="43">
        <v>0</v>
      </c>
      <c r="I25" s="43">
        <v>210000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4156546</v>
      </c>
      <c r="O25" s="44">
        <f t="shared" si="2"/>
        <v>402.6490361329071</v>
      </c>
      <c r="P25" s="9"/>
    </row>
    <row r="26" spans="1:119" ht="16.5" thickBot="1">
      <c r="A26" s="13" t="s">
        <v>10</v>
      </c>
      <c r="B26" s="21"/>
      <c r="C26" s="20"/>
      <c r="D26" s="14">
        <f>SUM(D5,D11,D15,D18,D20,D24)</f>
        <v>11742380</v>
      </c>
      <c r="E26" s="14">
        <f aca="true" t="shared" si="8" ref="E26:M26">SUM(E5,E11,E15,E18,E20,E24)</f>
        <v>3320545</v>
      </c>
      <c r="F26" s="14">
        <f t="shared" si="8"/>
        <v>910442</v>
      </c>
      <c r="G26" s="14">
        <f t="shared" si="8"/>
        <v>1142952</v>
      </c>
      <c r="H26" s="14">
        <f t="shared" si="8"/>
        <v>0</v>
      </c>
      <c r="I26" s="14">
        <f t="shared" si="8"/>
        <v>2689713</v>
      </c>
      <c r="J26" s="14">
        <f t="shared" si="8"/>
        <v>2059654</v>
      </c>
      <c r="K26" s="14">
        <f t="shared" si="8"/>
        <v>1227520</v>
      </c>
      <c r="L26" s="14">
        <f t="shared" si="8"/>
        <v>180000</v>
      </c>
      <c r="M26" s="14">
        <f t="shared" si="8"/>
        <v>0</v>
      </c>
      <c r="N26" s="14">
        <f t="shared" si="1"/>
        <v>23273206</v>
      </c>
      <c r="O26" s="35">
        <f t="shared" si="2"/>
        <v>2254.5002421776617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10323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2546624</v>
      </c>
      <c r="E5" s="24">
        <f t="shared" si="0"/>
        <v>60</v>
      </c>
      <c r="F5" s="24">
        <f t="shared" si="0"/>
        <v>903664</v>
      </c>
      <c r="G5" s="24">
        <f t="shared" si="0"/>
        <v>150806</v>
      </c>
      <c r="H5" s="24">
        <f t="shared" si="0"/>
        <v>0</v>
      </c>
      <c r="I5" s="24">
        <f t="shared" si="0"/>
        <v>76234</v>
      </c>
      <c r="J5" s="24">
        <f t="shared" si="0"/>
        <v>893110</v>
      </c>
      <c r="K5" s="24">
        <f t="shared" si="0"/>
        <v>2532247</v>
      </c>
      <c r="L5" s="24">
        <f t="shared" si="0"/>
        <v>0</v>
      </c>
      <c r="M5" s="24">
        <f t="shared" si="0"/>
        <v>0</v>
      </c>
      <c r="N5" s="25">
        <f>SUM(D5:M5)</f>
        <v>7102745</v>
      </c>
      <c r="O5" s="30">
        <f aca="true" t="shared" si="1" ref="O5:O33">(N5/O$35)</f>
        <v>656.6279929740224</v>
      </c>
      <c r="P5" s="6"/>
    </row>
    <row r="6" spans="1:16" ht="15">
      <c r="A6" s="12"/>
      <c r="B6" s="42">
        <v>511</v>
      </c>
      <c r="C6" s="19" t="s">
        <v>19</v>
      </c>
      <c r="D6" s="43">
        <v>13640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13640</v>
      </c>
      <c r="O6" s="44">
        <f t="shared" si="1"/>
        <v>1.2609780900434502</v>
      </c>
      <c r="P6" s="9"/>
    </row>
    <row r="7" spans="1:16" ht="15">
      <c r="A7" s="12"/>
      <c r="B7" s="42">
        <v>512</v>
      </c>
      <c r="C7" s="19" t="s">
        <v>20</v>
      </c>
      <c r="D7" s="43">
        <v>601400</v>
      </c>
      <c r="E7" s="43">
        <v>60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601460</v>
      </c>
      <c r="O7" s="44">
        <f t="shared" si="1"/>
        <v>55.603217158176946</v>
      </c>
      <c r="P7" s="9"/>
    </row>
    <row r="8" spans="1:16" ht="15">
      <c r="A8" s="12"/>
      <c r="B8" s="42">
        <v>513</v>
      </c>
      <c r="C8" s="19" t="s">
        <v>21</v>
      </c>
      <c r="D8" s="43">
        <v>412012</v>
      </c>
      <c r="E8" s="43">
        <v>0</v>
      </c>
      <c r="F8" s="43">
        <v>0</v>
      </c>
      <c r="G8" s="43">
        <v>9100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421112</v>
      </c>
      <c r="O8" s="44">
        <f t="shared" si="1"/>
        <v>38.93057224738837</v>
      </c>
      <c r="P8" s="9"/>
    </row>
    <row r="9" spans="1:16" ht="15">
      <c r="A9" s="12"/>
      <c r="B9" s="42">
        <v>514</v>
      </c>
      <c r="C9" s="19" t="s">
        <v>22</v>
      </c>
      <c r="D9" s="43">
        <v>385540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385540</v>
      </c>
      <c r="O9" s="44">
        <f t="shared" si="1"/>
        <v>35.642044929277986</v>
      </c>
      <c r="P9" s="9"/>
    </row>
    <row r="10" spans="1:16" ht="15">
      <c r="A10" s="12"/>
      <c r="B10" s="42">
        <v>515</v>
      </c>
      <c r="C10" s="19" t="s">
        <v>23</v>
      </c>
      <c r="D10" s="43">
        <v>180282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180282</v>
      </c>
      <c r="O10" s="44">
        <f t="shared" si="1"/>
        <v>16.666543403901265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898664</v>
      </c>
      <c r="G11" s="43">
        <v>0</v>
      </c>
      <c r="H11" s="43">
        <v>0</v>
      </c>
      <c r="I11" s="43">
        <v>76234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974898</v>
      </c>
      <c r="O11" s="44">
        <f t="shared" si="1"/>
        <v>90.12646759730055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2532247</v>
      </c>
      <c r="L12" s="43">
        <v>0</v>
      </c>
      <c r="M12" s="43">
        <v>0</v>
      </c>
      <c r="N12" s="43">
        <f t="shared" si="2"/>
        <v>2532247</v>
      </c>
      <c r="O12" s="44">
        <f t="shared" si="1"/>
        <v>234.09882592215956</v>
      </c>
      <c r="P12" s="9"/>
    </row>
    <row r="13" spans="1:16" ht="15">
      <c r="A13" s="12"/>
      <c r="B13" s="42">
        <v>519</v>
      </c>
      <c r="C13" s="19" t="s">
        <v>58</v>
      </c>
      <c r="D13" s="43">
        <v>953750</v>
      </c>
      <c r="E13" s="43">
        <v>0</v>
      </c>
      <c r="F13" s="43">
        <v>5000</v>
      </c>
      <c r="G13" s="43">
        <v>141706</v>
      </c>
      <c r="H13" s="43">
        <v>0</v>
      </c>
      <c r="I13" s="43">
        <v>0</v>
      </c>
      <c r="J13" s="43">
        <v>893110</v>
      </c>
      <c r="K13" s="43">
        <v>0</v>
      </c>
      <c r="L13" s="43">
        <v>0</v>
      </c>
      <c r="M13" s="43">
        <v>0</v>
      </c>
      <c r="N13" s="43">
        <f t="shared" si="2"/>
        <v>1993566</v>
      </c>
      <c r="O13" s="44">
        <f t="shared" si="1"/>
        <v>184.29934362577424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SUM(D15:D18)</f>
        <v>7527123</v>
      </c>
      <c r="E14" s="29">
        <f t="shared" si="3"/>
        <v>1279951</v>
      </c>
      <c r="F14" s="29">
        <f t="shared" si="3"/>
        <v>0</v>
      </c>
      <c r="G14" s="29">
        <f t="shared" si="3"/>
        <v>182036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8989110</v>
      </c>
      <c r="O14" s="41">
        <f t="shared" si="1"/>
        <v>831.0169178145512</v>
      </c>
      <c r="P14" s="10"/>
    </row>
    <row r="15" spans="1:16" ht="15">
      <c r="A15" s="12"/>
      <c r="B15" s="42">
        <v>521</v>
      </c>
      <c r="C15" s="19" t="s">
        <v>28</v>
      </c>
      <c r="D15" s="43">
        <v>6679942</v>
      </c>
      <c r="E15" s="43">
        <v>893241</v>
      </c>
      <c r="F15" s="43">
        <v>0</v>
      </c>
      <c r="G15" s="43">
        <v>182036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7755219</v>
      </c>
      <c r="O15" s="44">
        <f t="shared" si="1"/>
        <v>716.9473051677915</v>
      </c>
      <c r="P15" s="9"/>
    </row>
    <row r="16" spans="1:16" ht="15">
      <c r="A16" s="12"/>
      <c r="B16" s="42">
        <v>524</v>
      </c>
      <c r="C16" s="19" t="s">
        <v>29</v>
      </c>
      <c r="D16" s="43">
        <v>629616</v>
      </c>
      <c r="E16" s="43">
        <v>19138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648754</v>
      </c>
      <c r="O16" s="44">
        <f t="shared" si="1"/>
        <v>59.97540907830267</v>
      </c>
      <c r="P16" s="9"/>
    </row>
    <row r="17" spans="1:16" ht="15">
      <c r="A17" s="12"/>
      <c r="B17" s="42">
        <v>525</v>
      </c>
      <c r="C17" s="19" t="s">
        <v>81</v>
      </c>
      <c r="D17" s="43">
        <v>0</v>
      </c>
      <c r="E17" s="43">
        <v>367572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367572</v>
      </c>
      <c r="O17" s="44">
        <f t="shared" si="1"/>
        <v>33.98095590274568</v>
      </c>
      <c r="P17" s="9"/>
    </row>
    <row r="18" spans="1:16" ht="15">
      <c r="A18" s="12"/>
      <c r="B18" s="42">
        <v>529</v>
      </c>
      <c r="C18" s="19" t="s">
        <v>30</v>
      </c>
      <c r="D18" s="43">
        <v>217565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217565</v>
      </c>
      <c r="O18" s="44">
        <f t="shared" si="1"/>
        <v>20.11324766571138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SUM(D20:D23)</f>
        <v>1720926</v>
      </c>
      <c r="E19" s="29">
        <f t="shared" si="5"/>
        <v>121234</v>
      </c>
      <c r="F19" s="29">
        <f t="shared" si="5"/>
        <v>0</v>
      </c>
      <c r="G19" s="29">
        <f t="shared" si="5"/>
        <v>254085</v>
      </c>
      <c r="H19" s="29">
        <f t="shared" si="5"/>
        <v>0</v>
      </c>
      <c r="I19" s="29">
        <f t="shared" si="5"/>
        <v>3158164</v>
      </c>
      <c r="J19" s="29">
        <f t="shared" si="5"/>
        <v>1248796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6503205</v>
      </c>
      <c r="O19" s="41">
        <f t="shared" si="1"/>
        <v>601.2022741980217</v>
      </c>
      <c r="P19" s="10"/>
    </row>
    <row r="20" spans="1:16" ht="15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2809256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2809256</v>
      </c>
      <c r="O20" s="44">
        <f t="shared" si="1"/>
        <v>259.7074974577055</v>
      </c>
      <c r="P20" s="9"/>
    </row>
    <row r="21" spans="1:16" ht="15">
      <c r="A21" s="12"/>
      <c r="B21" s="42">
        <v>535</v>
      </c>
      <c r="C21" s="19" t="s">
        <v>33</v>
      </c>
      <c r="D21" s="43">
        <v>0</v>
      </c>
      <c r="E21" s="43">
        <v>40000</v>
      </c>
      <c r="F21" s="43">
        <v>0</v>
      </c>
      <c r="G21" s="43">
        <v>0</v>
      </c>
      <c r="H21" s="43">
        <v>0</v>
      </c>
      <c r="I21" s="43">
        <v>66759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106759</v>
      </c>
      <c r="O21" s="44">
        <f t="shared" si="1"/>
        <v>9.8695571785153</v>
      </c>
      <c r="P21" s="9"/>
    </row>
    <row r="22" spans="1:16" ht="15">
      <c r="A22" s="12"/>
      <c r="B22" s="42">
        <v>538</v>
      </c>
      <c r="C22" s="19" t="s">
        <v>66</v>
      </c>
      <c r="D22" s="43">
        <v>0</v>
      </c>
      <c r="E22" s="43">
        <v>81234</v>
      </c>
      <c r="F22" s="43">
        <v>0</v>
      </c>
      <c r="G22" s="43">
        <v>0</v>
      </c>
      <c r="H22" s="43">
        <v>0</v>
      </c>
      <c r="I22" s="43">
        <v>282149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363383</v>
      </c>
      <c r="O22" s="44">
        <f t="shared" si="1"/>
        <v>33.593695109549785</v>
      </c>
      <c r="P22" s="9"/>
    </row>
    <row r="23" spans="1:16" ht="15">
      <c r="A23" s="12"/>
      <c r="B23" s="42">
        <v>539</v>
      </c>
      <c r="C23" s="19" t="s">
        <v>34</v>
      </c>
      <c r="D23" s="43">
        <v>1720926</v>
      </c>
      <c r="E23" s="43">
        <v>0</v>
      </c>
      <c r="F23" s="43">
        <v>0</v>
      </c>
      <c r="G23" s="43">
        <v>254085</v>
      </c>
      <c r="H23" s="43">
        <v>0</v>
      </c>
      <c r="I23" s="43">
        <v>0</v>
      </c>
      <c r="J23" s="43">
        <v>1248796</v>
      </c>
      <c r="K23" s="43">
        <v>0</v>
      </c>
      <c r="L23" s="43">
        <v>0</v>
      </c>
      <c r="M23" s="43">
        <v>0</v>
      </c>
      <c r="N23" s="43">
        <f t="shared" si="4"/>
        <v>3223807</v>
      </c>
      <c r="O23" s="44">
        <f t="shared" si="1"/>
        <v>298.03152445225106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SUM(D25:D26)</f>
        <v>0</v>
      </c>
      <c r="E24" s="29">
        <f t="shared" si="6"/>
        <v>955023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955023</v>
      </c>
      <c r="O24" s="41">
        <f t="shared" si="1"/>
        <v>88.28908200055469</v>
      </c>
      <c r="P24" s="10"/>
    </row>
    <row r="25" spans="1:16" ht="15">
      <c r="A25" s="12"/>
      <c r="B25" s="42">
        <v>541</v>
      </c>
      <c r="C25" s="19" t="s">
        <v>60</v>
      </c>
      <c r="D25" s="43">
        <v>0</v>
      </c>
      <c r="E25" s="43">
        <v>929675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929675</v>
      </c>
      <c r="O25" s="44">
        <f t="shared" si="1"/>
        <v>85.94573356753259</v>
      </c>
      <c r="P25" s="9"/>
    </row>
    <row r="26" spans="1:16" ht="15">
      <c r="A26" s="12"/>
      <c r="B26" s="42">
        <v>544</v>
      </c>
      <c r="C26" s="19" t="s">
        <v>67</v>
      </c>
      <c r="D26" s="43">
        <v>0</v>
      </c>
      <c r="E26" s="43">
        <v>25348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25348</v>
      </c>
      <c r="O26" s="44">
        <f t="shared" si="1"/>
        <v>2.343348433022095</v>
      </c>
      <c r="P26" s="9"/>
    </row>
    <row r="27" spans="1:16" ht="15.75">
      <c r="A27" s="26" t="s">
        <v>37</v>
      </c>
      <c r="B27" s="27"/>
      <c r="C27" s="28"/>
      <c r="D27" s="29">
        <f aca="true" t="shared" si="7" ref="D27:M27">SUM(D28:D30)</f>
        <v>2355803</v>
      </c>
      <c r="E27" s="29">
        <f t="shared" si="7"/>
        <v>292890</v>
      </c>
      <c r="F27" s="29">
        <f t="shared" si="7"/>
        <v>0</v>
      </c>
      <c r="G27" s="29">
        <f t="shared" si="7"/>
        <v>1762390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4411083</v>
      </c>
      <c r="O27" s="41">
        <f t="shared" si="1"/>
        <v>407.79171674216514</v>
      </c>
      <c r="P27" s="9"/>
    </row>
    <row r="28" spans="1:16" ht="15">
      <c r="A28" s="12"/>
      <c r="B28" s="42">
        <v>571</v>
      </c>
      <c r="C28" s="19" t="s">
        <v>38</v>
      </c>
      <c r="D28" s="43">
        <v>449475</v>
      </c>
      <c r="E28" s="43">
        <v>262455</v>
      </c>
      <c r="F28" s="43">
        <v>0</v>
      </c>
      <c r="G28" s="43">
        <v>6600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718530</v>
      </c>
      <c r="O28" s="44">
        <f t="shared" si="1"/>
        <v>66.4259961172229</v>
      </c>
      <c r="P28" s="9"/>
    </row>
    <row r="29" spans="1:16" ht="15">
      <c r="A29" s="12"/>
      <c r="B29" s="42">
        <v>572</v>
      </c>
      <c r="C29" s="19" t="s">
        <v>61</v>
      </c>
      <c r="D29" s="43">
        <v>1906328</v>
      </c>
      <c r="E29" s="43">
        <v>30247</v>
      </c>
      <c r="F29" s="43">
        <v>0</v>
      </c>
      <c r="G29" s="43">
        <v>1741851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3678426</v>
      </c>
      <c r="O29" s="44">
        <f t="shared" si="1"/>
        <v>340.0597208098364</v>
      </c>
      <c r="P29" s="9"/>
    </row>
    <row r="30" spans="1:16" ht="15">
      <c r="A30" s="12"/>
      <c r="B30" s="42">
        <v>578</v>
      </c>
      <c r="C30" s="19" t="s">
        <v>40</v>
      </c>
      <c r="D30" s="43">
        <v>0</v>
      </c>
      <c r="E30" s="43">
        <v>188</v>
      </c>
      <c r="F30" s="43">
        <v>0</v>
      </c>
      <c r="G30" s="43">
        <v>13939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14127</v>
      </c>
      <c r="O30" s="44">
        <f t="shared" si="1"/>
        <v>1.3059998151058518</v>
      </c>
      <c r="P30" s="9"/>
    </row>
    <row r="31" spans="1:16" ht="15.75">
      <c r="A31" s="26" t="s">
        <v>62</v>
      </c>
      <c r="B31" s="27"/>
      <c r="C31" s="28"/>
      <c r="D31" s="29">
        <f aca="true" t="shared" si="8" ref="D31:M31">SUM(D32:D32)</f>
        <v>1615965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481234</v>
      </c>
      <c r="J31" s="29">
        <f t="shared" si="8"/>
        <v>58569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2155768</v>
      </c>
      <c r="O31" s="41">
        <f t="shared" si="1"/>
        <v>199.29444393084958</v>
      </c>
      <c r="P31" s="9"/>
    </row>
    <row r="32" spans="1:16" ht="15.75" thickBot="1">
      <c r="A32" s="12"/>
      <c r="B32" s="42">
        <v>581</v>
      </c>
      <c r="C32" s="19" t="s">
        <v>63</v>
      </c>
      <c r="D32" s="43">
        <v>1615965</v>
      </c>
      <c r="E32" s="43">
        <v>0</v>
      </c>
      <c r="F32" s="43">
        <v>0</v>
      </c>
      <c r="G32" s="43">
        <v>0</v>
      </c>
      <c r="H32" s="43">
        <v>0</v>
      </c>
      <c r="I32" s="43">
        <v>481234</v>
      </c>
      <c r="J32" s="43">
        <v>58569</v>
      </c>
      <c r="K32" s="43">
        <v>0</v>
      </c>
      <c r="L32" s="43">
        <v>0</v>
      </c>
      <c r="M32" s="43">
        <v>0</v>
      </c>
      <c r="N32" s="43">
        <f t="shared" si="4"/>
        <v>2155768</v>
      </c>
      <c r="O32" s="44">
        <f t="shared" si="1"/>
        <v>199.29444393084958</v>
      </c>
      <c r="P32" s="9"/>
    </row>
    <row r="33" spans="1:119" ht="16.5" thickBot="1">
      <c r="A33" s="13" t="s">
        <v>10</v>
      </c>
      <c r="B33" s="21"/>
      <c r="C33" s="20"/>
      <c r="D33" s="14">
        <f>SUM(D5,D14,D19,D24,D27,D31)</f>
        <v>15766441</v>
      </c>
      <c r="E33" s="14">
        <f aca="true" t="shared" si="9" ref="E33:M33">SUM(E5,E14,E19,E24,E27,E31)</f>
        <v>2649158</v>
      </c>
      <c r="F33" s="14">
        <f t="shared" si="9"/>
        <v>903664</v>
      </c>
      <c r="G33" s="14">
        <f t="shared" si="9"/>
        <v>2349317</v>
      </c>
      <c r="H33" s="14">
        <f t="shared" si="9"/>
        <v>0</v>
      </c>
      <c r="I33" s="14">
        <f t="shared" si="9"/>
        <v>3715632</v>
      </c>
      <c r="J33" s="14">
        <f t="shared" si="9"/>
        <v>2200475</v>
      </c>
      <c r="K33" s="14">
        <f t="shared" si="9"/>
        <v>2532247</v>
      </c>
      <c r="L33" s="14">
        <f t="shared" si="9"/>
        <v>0</v>
      </c>
      <c r="M33" s="14">
        <f t="shared" si="9"/>
        <v>0</v>
      </c>
      <c r="N33" s="14">
        <f t="shared" si="4"/>
        <v>30116934</v>
      </c>
      <c r="O33" s="35">
        <f t="shared" si="1"/>
        <v>2784.2224276601646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82</v>
      </c>
      <c r="M35" s="90"/>
      <c r="N35" s="90"/>
      <c r="O35" s="39">
        <v>10817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2489671</v>
      </c>
      <c r="E5" s="24">
        <f t="shared" si="0"/>
        <v>10000</v>
      </c>
      <c r="F5" s="24">
        <f t="shared" si="0"/>
        <v>455291</v>
      </c>
      <c r="G5" s="24">
        <f t="shared" si="0"/>
        <v>106117</v>
      </c>
      <c r="H5" s="24">
        <f t="shared" si="0"/>
        <v>0</v>
      </c>
      <c r="I5" s="24">
        <f t="shared" si="0"/>
        <v>0</v>
      </c>
      <c r="J5" s="24">
        <f t="shared" si="0"/>
        <v>869250</v>
      </c>
      <c r="K5" s="24">
        <f t="shared" si="0"/>
        <v>3327186</v>
      </c>
      <c r="L5" s="24">
        <f t="shared" si="0"/>
        <v>0</v>
      </c>
      <c r="M5" s="24">
        <f t="shared" si="0"/>
        <v>0</v>
      </c>
      <c r="N5" s="25">
        <f>SUM(D5:M5)</f>
        <v>7257515</v>
      </c>
      <c r="O5" s="30">
        <f aca="true" t="shared" si="1" ref="O5:O33">(N5/O$35)</f>
        <v>671.6811661267932</v>
      </c>
      <c r="P5" s="6"/>
    </row>
    <row r="6" spans="1:16" ht="15">
      <c r="A6" s="12"/>
      <c r="B6" s="42">
        <v>511</v>
      </c>
      <c r="C6" s="19" t="s">
        <v>19</v>
      </c>
      <c r="D6" s="43">
        <v>101972</v>
      </c>
      <c r="E6" s="43">
        <v>10000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111972</v>
      </c>
      <c r="O6" s="44">
        <f t="shared" si="1"/>
        <v>10.36298010180472</v>
      </c>
      <c r="P6" s="9"/>
    </row>
    <row r="7" spans="1:16" ht="15">
      <c r="A7" s="12"/>
      <c r="B7" s="42">
        <v>512</v>
      </c>
      <c r="C7" s="19" t="s">
        <v>20</v>
      </c>
      <c r="D7" s="43">
        <v>579279</v>
      </c>
      <c r="E7" s="43">
        <v>0</v>
      </c>
      <c r="F7" s="43">
        <v>0</v>
      </c>
      <c r="G7" s="43">
        <v>12499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591778</v>
      </c>
      <c r="O7" s="44">
        <f t="shared" si="1"/>
        <v>54.76890328551597</v>
      </c>
      <c r="P7" s="9"/>
    </row>
    <row r="8" spans="1:16" ht="15">
      <c r="A8" s="12"/>
      <c r="B8" s="42">
        <v>513</v>
      </c>
      <c r="C8" s="19" t="s">
        <v>21</v>
      </c>
      <c r="D8" s="43">
        <v>471046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471046</v>
      </c>
      <c r="O8" s="44">
        <f t="shared" si="1"/>
        <v>43.59518741323461</v>
      </c>
      <c r="P8" s="9"/>
    </row>
    <row r="9" spans="1:16" ht="15">
      <c r="A9" s="12"/>
      <c r="B9" s="42">
        <v>514</v>
      </c>
      <c r="C9" s="19" t="s">
        <v>22</v>
      </c>
      <c r="D9" s="43">
        <v>297116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297116</v>
      </c>
      <c r="O9" s="44">
        <f t="shared" si="1"/>
        <v>27.498010180472004</v>
      </c>
      <c r="P9" s="9"/>
    </row>
    <row r="10" spans="1:16" ht="15">
      <c r="A10" s="12"/>
      <c r="B10" s="42">
        <v>515</v>
      </c>
      <c r="C10" s="19" t="s">
        <v>23</v>
      </c>
      <c r="D10" s="43">
        <v>177387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177387</v>
      </c>
      <c r="O10" s="44">
        <f t="shared" si="1"/>
        <v>16.417121702915317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455291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455291</v>
      </c>
      <c r="O11" s="44">
        <f t="shared" si="1"/>
        <v>42.13706617306802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3327186</v>
      </c>
      <c r="L12" s="43">
        <v>0</v>
      </c>
      <c r="M12" s="43">
        <v>0</v>
      </c>
      <c r="N12" s="43">
        <f t="shared" si="2"/>
        <v>3327186</v>
      </c>
      <c r="O12" s="44">
        <f t="shared" si="1"/>
        <v>307.9302174919019</v>
      </c>
      <c r="P12" s="9"/>
    </row>
    <row r="13" spans="1:16" ht="15">
      <c r="A13" s="12"/>
      <c r="B13" s="42">
        <v>519</v>
      </c>
      <c r="C13" s="19" t="s">
        <v>58</v>
      </c>
      <c r="D13" s="43">
        <v>862871</v>
      </c>
      <c r="E13" s="43">
        <v>0</v>
      </c>
      <c r="F13" s="43">
        <v>0</v>
      </c>
      <c r="G13" s="43">
        <v>93618</v>
      </c>
      <c r="H13" s="43">
        <v>0</v>
      </c>
      <c r="I13" s="43">
        <v>0</v>
      </c>
      <c r="J13" s="43">
        <v>869250</v>
      </c>
      <c r="K13" s="43">
        <v>0</v>
      </c>
      <c r="L13" s="43">
        <v>0</v>
      </c>
      <c r="M13" s="43">
        <v>0</v>
      </c>
      <c r="N13" s="43">
        <f t="shared" si="2"/>
        <v>1825739</v>
      </c>
      <c r="O13" s="44">
        <f t="shared" si="1"/>
        <v>168.9716797778806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7873042</v>
      </c>
      <c r="E14" s="29">
        <f t="shared" si="3"/>
        <v>369435</v>
      </c>
      <c r="F14" s="29">
        <f t="shared" si="3"/>
        <v>0</v>
      </c>
      <c r="G14" s="29">
        <f t="shared" si="3"/>
        <v>161879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3">SUM(D14:M14)</f>
        <v>8404356</v>
      </c>
      <c r="O14" s="41">
        <f t="shared" si="1"/>
        <v>777.8210087922258</v>
      </c>
      <c r="P14" s="10"/>
    </row>
    <row r="15" spans="1:16" ht="15">
      <c r="A15" s="12"/>
      <c r="B15" s="42">
        <v>521</v>
      </c>
      <c r="C15" s="19" t="s">
        <v>28</v>
      </c>
      <c r="D15" s="43">
        <v>7024737</v>
      </c>
      <c r="E15" s="43">
        <v>266293</v>
      </c>
      <c r="F15" s="43">
        <v>0</v>
      </c>
      <c r="G15" s="43">
        <v>161879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7452909</v>
      </c>
      <c r="O15" s="44">
        <f t="shared" si="1"/>
        <v>689.7648310967145</v>
      </c>
      <c r="P15" s="9"/>
    </row>
    <row r="16" spans="1:16" ht="15">
      <c r="A16" s="12"/>
      <c r="B16" s="42">
        <v>524</v>
      </c>
      <c r="C16" s="19" t="s">
        <v>29</v>
      </c>
      <c r="D16" s="43">
        <v>619101</v>
      </c>
      <c r="E16" s="43">
        <v>103142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722243</v>
      </c>
      <c r="O16" s="44">
        <f t="shared" si="1"/>
        <v>66.84340583063397</v>
      </c>
      <c r="P16" s="9"/>
    </row>
    <row r="17" spans="1:16" ht="15">
      <c r="A17" s="12"/>
      <c r="B17" s="42">
        <v>529</v>
      </c>
      <c r="C17" s="19" t="s">
        <v>30</v>
      </c>
      <c r="D17" s="43">
        <v>229204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229204</v>
      </c>
      <c r="O17" s="44">
        <f t="shared" si="1"/>
        <v>21.21277186487737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1788402</v>
      </c>
      <c r="E18" s="29">
        <f t="shared" si="5"/>
        <v>96548</v>
      </c>
      <c r="F18" s="29">
        <f t="shared" si="5"/>
        <v>0</v>
      </c>
      <c r="G18" s="29">
        <f t="shared" si="5"/>
        <v>93210</v>
      </c>
      <c r="H18" s="29">
        <f t="shared" si="5"/>
        <v>0</v>
      </c>
      <c r="I18" s="29">
        <f t="shared" si="5"/>
        <v>3057747</v>
      </c>
      <c r="J18" s="29">
        <f t="shared" si="5"/>
        <v>1281564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6317471</v>
      </c>
      <c r="O18" s="41">
        <f t="shared" si="1"/>
        <v>584.6803331790837</v>
      </c>
      <c r="P18" s="10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2612667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2612667</v>
      </c>
      <c r="O19" s="44">
        <f t="shared" si="1"/>
        <v>241.80166589541878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165821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165821</v>
      </c>
      <c r="O20" s="44">
        <f t="shared" si="1"/>
        <v>15.346691346598798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279259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279259</v>
      </c>
      <c r="O21" s="44">
        <f t="shared" si="1"/>
        <v>25.845349375289217</v>
      </c>
      <c r="P21" s="9"/>
    </row>
    <row r="22" spans="1:16" ht="15">
      <c r="A22" s="12"/>
      <c r="B22" s="42">
        <v>539</v>
      </c>
      <c r="C22" s="19" t="s">
        <v>34</v>
      </c>
      <c r="D22" s="43">
        <v>1788402</v>
      </c>
      <c r="E22" s="43">
        <v>96548</v>
      </c>
      <c r="F22" s="43">
        <v>0</v>
      </c>
      <c r="G22" s="43">
        <v>93210</v>
      </c>
      <c r="H22" s="43">
        <v>0</v>
      </c>
      <c r="I22" s="43">
        <v>0</v>
      </c>
      <c r="J22" s="43">
        <v>1281564</v>
      </c>
      <c r="K22" s="43">
        <v>0</v>
      </c>
      <c r="L22" s="43">
        <v>0</v>
      </c>
      <c r="M22" s="43">
        <v>0</v>
      </c>
      <c r="N22" s="43">
        <f t="shared" si="4"/>
        <v>3259724</v>
      </c>
      <c r="O22" s="44">
        <f t="shared" si="1"/>
        <v>301.68662656177696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0</v>
      </c>
      <c r="E23" s="29">
        <f t="shared" si="6"/>
        <v>1152217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1152217</v>
      </c>
      <c r="O23" s="41">
        <f t="shared" si="1"/>
        <v>106.63739009717723</v>
      </c>
      <c r="P23" s="10"/>
    </row>
    <row r="24" spans="1:16" ht="15">
      <c r="A24" s="12"/>
      <c r="B24" s="42">
        <v>541</v>
      </c>
      <c r="C24" s="19" t="s">
        <v>60</v>
      </c>
      <c r="D24" s="43">
        <v>0</v>
      </c>
      <c r="E24" s="43">
        <v>1079159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1079159</v>
      </c>
      <c r="O24" s="44">
        <f t="shared" si="1"/>
        <v>99.87589079130032</v>
      </c>
      <c r="P24" s="9"/>
    </row>
    <row r="25" spans="1:16" ht="15">
      <c r="A25" s="12"/>
      <c r="B25" s="42">
        <v>544</v>
      </c>
      <c r="C25" s="19" t="s">
        <v>67</v>
      </c>
      <c r="D25" s="43">
        <v>0</v>
      </c>
      <c r="E25" s="43">
        <v>73058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73058</v>
      </c>
      <c r="O25" s="44">
        <f t="shared" si="1"/>
        <v>6.761499305876908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SUM(D27:D29)</f>
        <v>2958193</v>
      </c>
      <c r="E26" s="29">
        <f t="shared" si="7"/>
        <v>95996</v>
      </c>
      <c r="F26" s="29">
        <f t="shared" si="7"/>
        <v>0</v>
      </c>
      <c r="G26" s="29">
        <f t="shared" si="7"/>
        <v>323857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3378046</v>
      </c>
      <c r="O26" s="41">
        <f t="shared" si="1"/>
        <v>312.63729754743173</v>
      </c>
      <c r="P26" s="9"/>
    </row>
    <row r="27" spans="1:16" ht="15">
      <c r="A27" s="12"/>
      <c r="B27" s="42">
        <v>571</v>
      </c>
      <c r="C27" s="19" t="s">
        <v>38</v>
      </c>
      <c r="D27" s="43">
        <v>442552</v>
      </c>
      <c r="E27" s="43">
        <v>47052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489604</v>
      </c>
      <c r="O27" s="44">
        <f t="shared" si="1"/>
        <v>45.312725590004625</v>
      </c>
      <c r="P27" s="9"/>
    </row>
    <row r="28" spans="1:16" ht="15">
      <c r="A28" s="12"/>
      <c r="B28" s="42">
        <v>572</v>
      </c>
      <c r="C28" s="19" t="s">
        <v>61</v>
      </c>
      <c r="D28" s="43">
        <v>2515641</v>
      </c>
      <c r="E28" s="43">
        <v>48757</v>
      </c>
      <c r="F28" s="43">
        <v>0</v>
      </c>
      <c r="G28" s="43">
        <v>323857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2888255</v>
      </c>
      <c r="O28" s="44">
        <f t="shared" si="1"/>
        <v>267.30726515502084</v>
      </c>
      <c r="P28" s="9"/>
    </row>
    <row r="29" spans="1:16" ht="15">
      <c r="A29" s="12"/>
      <c r="B29" s="42">
        <v>578</v>
      </c>
      <c r="C29" s="19" t="s">
        <v>40</v>
      </c>
      <c r="D29" s="43">
        <v>0</v>
      </c>
      <c r="E29" s="43">
        <v>187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187</v>
      </c>
      <c r="O29" s="44">
        <f t="shared" si="1"/>
        <v>0.017306802406293384</v>
      </c>
      <c r="P29" s="9"/>
    </row>
    <row r="30" spans="1:16" ht="15.75">
      <c r="A30" s="26" t="s">
        <v>62</v>
      </c>
      <c r="B30" s="27"/>
      <c r="C30" s="28"/>
      <c r="D30" s="29">
        <f aca="true" t="shared" si="8" ref="D30:M30">SUM(D31:D32)</f>
        <v>1772093</v>
      </c>
      <c r="E30" s="29">
        <f t="shared" si="8"/>
        <v>3143601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4727561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9643255</v>
      </c>
      <c r="O30" s="41">
        <f t="shared" si="1"/>
        <v>892.4807959278112</v>
      </c>
      <c r="P30" s="9"/>
    </row>
    <row r="31" spans="1:16" ht="15">
      <c r="A31" s="12"/>
      <c r="B31" s="42">
        <v>581</v>
      </c>
      <c r="C31" s="19" t="s">
        <v>63</v>
      </c>
      <c r="D31" s="43">
        <v>1772093</v>
      </c>
      <c r="E31" s="43">
        <v>3143601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5315694</v>
      </c>
      <c r="O31" s="44">
        <f t="shared" si="1"/>
        <v>491.9661267931513</v>
      </c>
      <c r="P31" s="9"/>
    </row>
    <row r="32" spans="1:16" ht="15.75" thickBot="1">
      <c r="A32" s="12"/>
      <c r="B32" s="42">
        <v>590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4327561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4327561</v>
      </c>
      <c r="O32" s="44">
        <f t="shared" si="1"/>
        <v>400.51466913465987</v>
      </c>
      <c r="P32" s="9"/>
    </row>
    <row r="33" spans="1:119" ht="16.5" thickBot="1">
      <c r="A33" s="13" t="s">
        <v>10</v>
      </c>
      <c r="B33" s="21"/>
      <c r="C33" s="20"/>
      <c r="D33" s="14">
        <f>SUM(D5,D14,D18,D23,D26,D30)</f>
        <v>16881401</v>
      </c>
      <c r="E33" s="14">
        <f aca="true" t="shared" si="9" ref="E33:M33">SUM(E5,E14,E18,E23,E26,E30)</f>
        <v>4867797</v>
      </c>
      <c r="F33" s="14">
        <f t="shared" si="9"/>
        <v>455291</v>
      </c>
      <c r="G33" s="14">
        <f t="shared" si="9"/>
        <v>685063</v>
      </c>
      <c r="H33" s="14">
        <f t="shared" si="9"/>
        <v>0</v>
      </c>
      <c r="I33" s="14">
        <f t="shared" si="9"/>
        <v>7785308</v>
      </c>
      <c r="J33" s="14">
        <f t="shared" si="9"/>
        <v>2150814</v>
      </c>
      <c r="K33" s="14">
        <f t="shared" si="9"/>
        <v>3327186</v>
      </c>
      <c r="L33" s="14">
        <f t="shared" si="9"/>
        <v>0</v>
      </c>
      <c r="M33" s="14">
        <f t="shared" si="9"/>
        <v>0</v>
      </c>
      <c r="N33" s="14">
        <f t="shared" si="4"/>
        <v>36152860</v>
      </c>
      <c r="O33" s="35">
        <f t="shared" si="1"/>
        <v>3345.937991670523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79</v>
      </c>
      <c r="M35" s="90"/>
      <c r="N35" s="90"/>
      <c r="O35" s="39">
        <v>10805</v>
      </c>
    </row>
    <row r="36" spans="1:15" ht="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5" ht="15.75" customHeight="1" thickBot="1">
      <c r="A37" s="94" t="s">
        <v>47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2361715</v>
      </c>
      <c r="E5" s="24">
        <f t="shared" si="0"/>
        <v>759443</v>
      </c>
      <c r="F5" s="24">
        <f t="shared" si="0"/>
        <v>680805</v>
      </c>
      <c r="G5" s="24">
        <f t="shared" si="0"/>
        <v>108795</v>
      </c>
      <c r="H5" s="24">
        <f t="shared" si="0"/>
        <v>0</v>
      </c>
      <c r="I5" s="24">
        <f t="shared" si="0"/>
        <v>0</v>
      </c>
      <c r="J5" s="24">
        <f t="shared" si="0"/>
        <v>458901</v>
      </c>
      <c r="K5" s="24">
        <f t="shared" si="0"/>
        <v>2124731</v>
      </c>
      <c r="L5" s="24">
        <f t="shared" si="0"/>
        <v>0</v>
      </c>
      <c r="M5" s="24">
        <f t="shared" si="0"/>
        <v>0</v>
      </c>
      <c r="N5" s="25">
        <f>SUM(D5:M5)</f>
        <v>6494390</v>
      </c>
      <c r="O5" s="30">
        <f aca="true" t="shared" si="1" ref="O5:O32">(N5/O$34)</f>
        <v>602.2245919881306</v>
      </c>
      <c r="P5" s="6"/>
    </row>
    <row r="6" spans="1:16" ht="15">
      <c r="A6" s="12"/>
      <c r="B6" s="42">
        <v>511</v>
      </c>
      <c r="C6" s="19" t="s">
        <v>19</v>
      </c>
      <c r="D6" s="43">
        <v>37672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37672</v>
      </c>
      <c r="O6" s="44">
        <f t="shared" si="1"/>
        <v>3.4933234421364987</v>
      </c>
      <c r="P6" s="9"/>
    </row>
    <row r="7" spans="1:16" ht="15">
      <c r="A7" s="12"/>
      <c r="B7" s="42">
        <v>512</v>
      </c>
      <c r="C7" s="19" t="s">
        <v>20</v>
      </c>
      <c r="D7" s="43">
        <v>394193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394193</v>
      </c>
      <c r="O7" s="44">
        <f t="shared" si="1"/>
        <v>36.55350519287834</v>
      </c>
      <c r="P7" s="9"/>
    </row>
    <row r="8" spans="1:16" ht="15">
      <c r="A8" s="12"/>
      <c r="B8" s="42">
        <v>513</v>
      </c>
      <c r="C8" s="19" t="s">
        <v>21</v>
      </c>
      <c r="D8" s="43">
        <v>546345</v>
      </c>
      <c r="E8" s="43">
        <v>0</v>
      </c>
      <c r="F8" s="43">
        <v>0</v>
      </c>
      <c r="G8" s="43">
        <v>24655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571000</v>
      </c>
      <c r="O8" s="44">
        <f t="shared" si="1"/>
        <v>52.94881305637982</v>
      </c>
      <c r="P8" s="9"/>
    </row>
    <row r="9" spans="1:16" ht="15">
      <c r="A9" s="12"/>
      <c r="B9" s="42">
        <v>514</v>
      </c>
      <c r="C9" s="19" t="s">
        <v>22</v>
      </c>
      <c r="D9" s="43">
        <v>250655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250655</v>
      </c>
      <c r="O9" s="44">
        <f t="shared" si="1"/>
        <v>23.243230712166174</v>
      </c>
      <c r="P9" s="9"/>
    </row>
    <row r="10" spans="1:16" ht="15">
      <c r="A10" s="12"/>
      <c r="B10" s="42">
        <v>515</v>
      </c>
      <c r="C10" s="19" t="s">
        <v>23</v>
      </c>
      <c r="D10" s="43">
        <v>272093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272093</v>
      </c>
      <c r="O10" s="44">
        <f t="shared" si="1"/>
        <v>25.23117581602374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680805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680805</v>
      </c>
      <c r="O11" s="44">
        <f t="shared" si="1"/>
        <v>63.131027448071215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2124731</v>
      </c>
      <c r="L12" s="43">
        <v>0</v>
      </c>
      <c r="M12" s="43">
        <v>0</v>
      </c>
      <c r="N12" s="43">
        <f t="shared" si="2"/>
        <v>2124731</v>
      </c>
      <c r="O12" s="44">
        <f t="shared" si="1"/>
        <v>197.02624258160236</v>
      </c>
      <c r="P12" s="9"/>
    </row>
    <row r="13" spans="1:16" ht="15">
      <c r="A13" s="12"/>
      <c r="B13" s="42">
        <v>519</v>
      </c>
      <c r="C13" s="19" t="s">
        <v>58</v>
      </c>
      <c r="D13" s="43">
        <v>860757</v>
      </c>
      <c r="E13" s="43">
        <v>759443</v>
      </c>
      <c r="F13" s="43">
        <v>0</v>
      </c>
      <c r="G13" s="43">
        <v>84140</v>
      </c>
      <c r="H13" s="43">
        <v>0</v>
      </c>
      <c r="I13" s="43">
        <v>0</v>
      </c>
      <c r="J13" s="43">
        <v>458901</v>
      </c>
      <c r="K13" s="43">
        <v>0</v>
      </c>
      <c r="L13" s="43">
        <v>0</v>
      </c>
      <c r="M13" s="43">
        <v>0</v>
      </c>
      <c r="N13" s="43">
        <f t="shared" si="2"/>
        <v>2163241</v>
      </c>
      <c r="O13" s="44">
        <f t="shared" si="1"/>
        <v>200.59727373887242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7517490</v>
      </c>
      <c r="E14" s="29">
        <f t="shared" si="3"/>
        <v>237043</v>
      </c>
      <c r="F14" s="29">
        <f t="shared" si="3"/>
        <v>0</v>
      </c>
      <c r="G14" s="29">
        <f t="shared" si="3"/>
        <v>35589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7790122</v>
      </c>
      <c r="O14" s="41">
        <f t="shared" si="1"/>
        <v>722.3777818991098</v>
      </c>
      <c r="P14" s="10"/>
    </row>
    <row r="15" spans="1:16" ht="15">
      <c r="A15" s="12"/>
      <c r="B15" s="42">
        <v>521</v>
      </c>
      <c r="C15" s="19" t="s">
        <v>28</v>
      </c>
      <c r="D15" s="43">
        <v>6772524</v>
      </c>
      <c r="E15" s="43">
        <v>183703</v>
      </c>
      <c r="F15" s="43">
        <v>0</v>
      </c>
      <c r="G15" s="43">
        <v>35589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6991816</v>
      </c>
      <c r="O15" s="44">
        <f t="shared" si="1"/>
        <v>648.3508902077151</v>
      </c>
      <c r="P15" s="9"/>
    </row>
    <row r="16" spans="1:16" ht="15">
      <c r="A16" s="12"/>
      <c r="B16" s="42">
        <v>524</v>
      </c>
      <c r="C16" s="19" t="s">
        <v>29</v>
      </c>
      <c r="D16" s="43">
        <v>575149</v>
      </c>
      <c r="E16" s="43">
        <v>53340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628489</v>
      </c>
      <c r="O16" s="44">
        <f t="shared" si="1"/>
        <v>58.27976632047478</v>
      </c>
      <c r="P16" s="9"/>
    </row>
    <row r="17" spans="1:16" ht="15">
      <c r="A17" s="12"/>
      <c r="B17" s="42">
        <v>529</v>
      </c>
      <c r="C17" s="19" t="s">
        <v>30</v>
      </c>
      <c r="D17" s="43">
        <v>169817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169817</v>
      </c>
      <c r="O17" s="44">
        <f t="shared" si="1"/>
        <v>15.747125370919882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1693516</v>
      </c>
      <c r="E18" s="29">
        <f t="shared" si="5"/>
        <v>2254230</v>
      </c>
      <c r="F18" s="29">
        <f t="shared" si="5"/>
        <v>0</v>
      </c>
      <c r="G18" s="29">
        <f t="shared" si="5"/>
        <v>73953</v>
      </c>
      <c r="H18" s="29">
        <f t="shared" si="5"/>
        <v>0</v>
      </c>
      <c r="I18" s="29">
        <f t="shared" si="5"/>
        <v>2812527</v>
      </c>
      <c r="J18" s="29">
        <f t="shared" si="5"/>
        <v>1175012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8009238</v>
      </c>
      <c r="O18" s="41">
        <f t="shared" si="1"/>
        <v>742.6964020771513</v>
      </c>
      <c r="P18" s="10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2461906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2461906</v>
      </c>
      <c r="O19" s="44">
        <f t="shared" si="1"/>
        <v>228.2924703264095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148717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148717</v>
      </c>
      <c r="O20" s="44">
        <f t="shared" si="1"/>
        <v>13.79052299703264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201904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201904</v>
      </c>
      <c r="O21" s="44">
        <f t="shared" si="1"/>
        <v>18.722551928783382</v>
      </c>
      <c r="P21" s="9"/>
    </row>
    <row r="22" spans="1:16" ht="15">
      <c r="A22" s="12"/>
      <c r="B22" s="42">
        <v>539</v>
      </c>
      <c r="C22" s="19" t="s">
        <v>34</v>
      </c>
      <c r="D22" s="43">
        <v>1693516</v>
      </c>
      <c r="E22" s="43">
        <v>2254230</v>
      </c>
      <c r="F22" s="43">
        <v>0</v>
      </c>
      <c r="G22" s="43">
        <v>73953</v>
      </c>
      <c r="H22" s="43">
        <v>0</v>
      </c>
      <c r="I22" s="43">
        <v>0</v>
      </c>
      <c r="J22" s="43">
        <v>1175012</v>
      </c>
      <c r="K22" s="43">
        <v>0</v>
      </c>
      <c r="L22" s="43">
        <v>0</v>
      </c>
      <c r="M22" s="43">
        <v>0</v>
      </c>
      <c r="N22" s="43">
        <f t="shared" si="4"/>
        <v>5196711</v>
      </c>
      <c r="O22" s="44">
        <f t="shared" si="1"/>
        <v>481.89085682492583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0</v>
      </c>
      <c r="E23" s="29">
        <f t="shared" si="6"/>
        <v>580354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580354</v>
      </c>
      <c r="O23" s="41">
        <f t="shared" si="1"/>
        <v>53.816209198813056</v>
      </c>
      <c r="P23" s="10"/>
    </row>
    <row r="24" spans="1:16" ht="15">
      <c r="A24" s="12"/>
      <c r="B24" s="42">
        <v>541</v>
      </c>
      <c r="C24" s="19" t="s">
        <v>60</v>
      </c>
      <c r="D24" s="43">
        <v>0</v>
      </c>
      <c r="E24" s="43">
        <v>526931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526931</v>
      </c>
      <c r="O24" s="44">
        <f t="shared" si="1"/>
        <v>48.862295994065285</v>
      </c>
      <c r="P24" s="9"/>
    </row>
    <row r="25" spans="1:16" ht="15">
      <c r="A25" s="12"/>
      <c r="B25" s="42">
        <v>544</v>
      </c>
      <c r="C25" s="19" t="s">
        <v>67</v>
      </c>
      <c r="D25" s="43">
        <v>0</v>
      </c>
      <c r="E25" s="43">
        <v>53423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53423</v>
      </c>
      <c r="O25" s="44">
        <f t="shared" si="1"/>
        <v>4.953913204747774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SUM(D27:D29)</f>
        <v>2796265</v>
      </c>
      <c r="E26" s="29">
        <f t="shared" si="7"/>
        <v>26760</v>
      </c>
      <c r="F26" s="29">
        <f t="shared" si="7"/>
        <v>0</v>
      </c>
      <c r="G26" s="29">
        <f t="shared" si="7"/>
        <v>158128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2981153</v>
      </c>
      <c r="O26" s="41">
        <f t="shared" si="1"/>
        <v>276.44222922848667</v>
      </c>
      <c r="P26" s="9"/>
    </row>
    <row r="27" spans="1:16" ht="15">
      <c r="A27" s="12"/>
      <c r="B27" s="42">
        <v>571</v>
      </c>
      <c r="C27" s="19" t="s">
        <v>38</v>
      </c>
      <c r="D27" s="43">
        <v>433505</v>
      </c>
      <c r="E27" s="43">
        <v>11160</v>
      </c>
      <c r="F27" s="43">
        <v>0</v>
      </c>
      <c r="G27" s="43">
        <v>13415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458080</v>
      </c>
      <c r="O27" s="44">
        <f t="shared" si="1"/>
        <v>42.47774480712166</v>
      </c>
      <c r="P27" s="9"/>
    </row>
    <row r="28" spans="1:16" ht="15">
      <c r="A28" s="12"/>
      <c r="B28" s="42">
        <v>572</v>
      </c>
      <c r="C28" s="19" t="s">
        <v>61</v>
      </c>
      <c r="D28" s="43">
        <v>2362760</v>
      </c>
      <c r="E28" s="43">
        <v>15600</v>
      </c>
      <c r="F28" s="43">
        <v>0</v>
      </c>
      <c r="G28" s="43">
        <v>141713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2520073</v>
      </c>
      <c r="O28" s="44">
        <f t="shared" si="1"/>
        <v>233.68629451038575</v>
      </c>
      <c r="P28" s="9"/>
    </row>
    <row r="29" spans="1:16" ht="15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3000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3000</v>
      </c>
      <c r="O29" s="44">
        <f t="shared" si="1"/>
        <v>0.27818991097922846</v>
      </c>
      <c r="P29" s="9"/>
    </row>
    <row r="30" spans="1:16" ht="15.75">
      <c r="A30" s="26" t="s">
        <v>62</v>
      </c>
      <c r="B30" s="27"/>
      <c r="C30" s="28"/>
      <c r="D30" s="29">
        <f aca="true" t="shared" si="8" ref="D30:M30">SUM(D31:D31)</f>
        <v>674814</v>
      </c>
      <c r="E30" s="29">
        <f t="shared" si="8"/>
        <v>1956125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3030939</v>
      </c>
      <c r="O30" s="41">
        <f t="shared" si="1"/>
        <v>281.0588835311573</v>
      </c>
      <c r="P30" s="9"/>
    </row>
    <row r="31" spans="1:16" ht="15.75" thickBot="1">
      <c r="A31" s="12"/>
      <c r="B31" s="42">
        <v>581</v>
      </c>
      <c r="C31" s="19" t="s">
        <v>63</v>
      </c>
      <c r="D31" s="43">
        <v>674814</v>
      </c>
      <c r="E31" s="43">
        <v>1956125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3030939</v>
      </c>
      <c r="O31" s="44">
        <f t="shared" si="1"/>
        <v>281.0588835311573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15043800</v>
      </c>
      <c r="E32" s="14">
        <f aca="true" t="shared" si="9" ref="E32:M32">SUM(E5,E14,E18,E23,E26,E30)</f>
        <v>5813955</v>
      </c>
      <c r="F32" s="14">
        <f t="shared" si="9"/>
        <v>680805</v>
      </c>
      <c r="G32" s="14">
        <f t="shared" si="9"/>
        <v>376465</v>
      </c>
      <c r="H32" s="14">
        <f t="shared" si="9"/>
        <v>0</v>
      </c>
      <c r="I32" s="14">
        <f t="shared" si="9"/>
        <v>3212527</v>
      </c>
      <c r="J32" s="14">
        <f t="shared" si="9"/>
        <v>1633913</v>
      </c>
      <c r="K32" s="14">
        <f t="shared" si="9"/>
        <v>2124731</v>
      </c>
      <c r="L32" s="14">
        <f t="shared" si="9"/>
        <v>0</v>
      </c>
      <c r="M32" s="14">
        <f t="shared" si="9"/>
        <v>0</v>
      </c>
      <c r="N32" s="14">
        <f t="shared" si="4"/>
        <v>28886196</v>
      </c>
      <c r="O32" s="35">
        <f t="shared" si="1"/>
        <v>2678.6160979228484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76</v>
      </c>
      <c r="M34" s="90"/>
      <c r="N34" s="90"/>
      <c r="O34" s="39">
        <v>10784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2472724</v>
      </c>
      <c r="E5" s="24">
        <f t="shared" si="0"/>
        <v>85852</v>
      </c>
      <c r="F5" s="24">
        <f t="shared" si="0"/>
        <v>830873</v>
      </c>
      <c r="G5" s="24">
        <f t="shared" si="0"/>
        <v>552665</v>
      </c>
      <c r="H5" s="24">
        <f t="shared" si="0"/>
        <v>0</v>
      </c>
      <c r="I5" s="24">
        <f t="shared" si="0"/>
        <v>0</v>
      </c>
      <c r="J5" s="24">
        <f t="shared" si="0"/>
        <v>779372</v>
      </c>
      <c r="K5" s="24">
        <f t="shared" si="0"/>
        <v>1827755</v>
      </c>
      <c r="L5" s="24">
        <f t="shared" si="0"/>
        <v>0</v>
      </c>
      <c r="M5" s="24">
        <f t="shared" si="0"/>
        <v>0</v>
      </c>
      <c r="N5" s="25">
        <f>SUM(D5:M5)</f>
        <v>6549241</v>
      </c>
      <c r="O5" s="30">
        <f aca="true" t="shared" si="1" ref="O5:O32">(N5/O$34)</f>
        <v>608.6089582752533</v>
      </c>
      <c r="P5" s="6"/>
    </row>
    <row r="6" spans="1:16" ht="15">
      <c r="A6" s="12"/>
      <c r="B6" s="42">
        <v>511</v>
      </c>
      <c r="C6" s="19" t="s">
        <v>19</v>
      </c>
      <c r="D6" s="43">
        <v>39011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39011</v>
      </c>
      <c r="O6" s="44">
        <f t="shared" si="1"/>
        <v>3.6252207043955025</v>
      </c>
      <c r="P6" s="9"/>
    </row>
    <row r="7" spans="1:16" ht="15">
      <c r="A7" s="12"/>
      <c r="B7" s="42">
        <v>512</v>
      </c>
      <c r="C7" s="19" t="s">
        <v>20</v>
      </c>
      <c r="D7" s="43">
        <v>421992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421992</v>
      </c>
      <c r="O7" s="44">
        <f t="shared" si="1"/>
        <v>39.21494284917758</v>
      </c>
      <c r="P7" s="9"/>
    </row>
    <row r="8" spans="1:16" ht="15">
      <c r="A8" s="12"/>
      <c r="B8" s="42">
        <v>513</v>
      </c>
      <c r="C8" s="19" t="s">
        <v>21</v>
      </c>
      <c r="D8" s="43">
        <v>607636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607636</v>
      </c>
      <c r="O8" s="44">
        <f t="shared" si="1"/>
        <v>56.46649939596692</v>
      </c>
      <c r="P8" s="9"/>
    </row>
    <row r="9" spans="1:16" ht="15">
      <c r="A9" s="12"/>
      <c r="B9" s="42">
        <v>514</v>
      </c>
      <c r="C9" s="19" t="s">
        <v>22</v>
      </c>
      <c r="D9" s="43">
        <v>352443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352443</v>
      </c>
      <c r="O9" s="44">
        <f t="shared" si="1"/>
        <v>32.75188179537218</v>
      </c>
      <c r="P9" s="9"/>
    </row>
    <row r="10" spans="1:16" ht="15">
      <c r="A10" s="12"/>
      <c r="B10" s="42">
        <v>515</v>
      </c>
      <c r="C10" s="19" t="s">
        <v>23</v>
      </c>
      <c r="D10" s="43">
        <v>189618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189618</v>
      </c>
      <c r="O10" s="44">
        <f t="shared" si="1"/>
        <v>17.620853080568722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830873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830873</v>
      </c>
      <c r="O11" s="44">
        <f t="shared" si="1"/>
        <v>77.21150450701607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1827755</v>
      </c>
      <c r="L12" s="43">
        <v>0</v>
      </c>
      <c r="M12" s="43">
        <v>0</v>
      </c>
      <c r="N12" s="43">
        <f t="shared" si="2"/>
        <v>1827755</v>
      </c>
      <c r="O12" s="44">
        <f t="shared" si="1"/>
        <v>169.84992101105846</v>
      </c>
      <c r="P12" s="9"/>
    </row>
    <row r="13" spans="1:16" ht="15">
      <c r="A13" s="12"/>
      <c r="B13" s="42">
        <v>519</v>
      </c>
      <c r="C13" s="19" t="s">
        <v>58</v>
      </c>
      <c r="D13" s="43">
        <v>862024</v>
      </c>
      <c r="E13" s="43">
        <v>85852</v>
      </c>
      <c r="F13" s="43">
        <v>0</v>
      </c>
      <c r="G13" s="43">
        <v>552665</v>
      </c>
      <c r="H13" s="43">
        <v>0</v>
      </c>
      <c r="I13" s="43">
        <v>0</v>
      </c>
      <c r="J13" s="43">
        <v>779372</v>
      </c>
      <c r="K13" s="43">
        <v>0</v>
      </c>
      <c r="L13" s="43">
        <v>0</v>
      </c>
      <c r="M13" s="43">
        <v>0</v>
      </c>
      <c r="N13" s="43">
        <f t="shared" si="2"/>
        <v>2279913</v>
      </c>
      <c r="O13" s="44">
        <f t="shared" si="1"/>
        <v>211.8681349316978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7239736</v>
      </c>
      <c r="E14" s="29">
        <f t="shared" si="3"/>
        <v>282876</v>
      </c>
      <c r="F14" s="29">
        <f t="shared" si="3"/>
        <v>0</v>
      </c>
      <c r="G14" s="29">
        <f t="shared" si="3"/>
        <v>83960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1025</v>
      </c>
      <c r="M14" s="29">
        <f t="shared" si="3"/>
        <v>0</v>
      </c>
      <c r="N14" s="40">
        <f aca="true" t="shared" si="4" ref="N14:N32">SUM(D14:M14)</f>
        <v>7607597</v>
      </c>
      <c r="O14" s="41">
        <f t="shared" si="1"/>
        <v>706.9600408883932</v>
      </c>
      <c r="P14" s="10"/>
    </row>
    <row r="15" spans="1:16" ht="15">
      <c r="A15" s="12"/>
      <c r="B15" s="42">
        <v>521</v>
      </c>
      <c r="C15" s="19" t="s">
        <v>28</v>
      </c>
      <c r="D15" s="43">
        <v>6520494</v>
      </c>
      <c r="E15" s="43">
        <v>220159</v>
      </c>
      <c r="F15" s="43">
        <v>0</v>
      </c>
      <c r="G15" s="43">
        <v>83960</v>
      </c>
      <c r="H15" s="43">
        <v>0</v>
      </c>
      <c r="I15" s="43">
        <v>0</v>
      </c>
      <c r="J15" s="43">
        <v>0</v>
      </c>
      <c r="K15" s="43">
        <v>0</v>
      </c>
      <c r="L15" s="43">
        <v>1025</v>
      </c>
      <c r="M15" s="43">
        <v>0</v>
      </c>
      <c r="N15" s="43">
        <f t="shared" si="4"/>
        <v>6825638</v>
      </c>
      <c r="O15" s="44">
        <f t="shared" si="1"/>
        <v>634.2940247188923</v>
      </c>
      <c r="P15" s="9"/>
    </row>
    <row r="16" spans="1:16" ht="15">
      <c r="A16" s="12"/>
      <c r="B16" s="42">
        <v>524</v>
      </c>
      <c r="C16" s="19" t="s">
        <v>29</v>
      </c>
      <c r="D16" s="43">
        <v>559552</v>
      </c>
      <c r="E16" s="43">
        <v>62717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622269</v>
      </c>
      <c r="O16" s="44">
        <f t="shared" si="1"/>
        <v>57.826317256760525</v>
      </c>
      <c r="P16" s="9"/>
    </row>
    <row r="17" spans="1:16" ht="15">
      <c r="A17" s="12"/>
      <c r="B17" s="42">
        <v>529</v>
      </c>
      <c r="C17" s="19" t="s">
        <v>30</v>
      </c>
      <c r="D17" s="43">
        <v>159690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159690</v>
      </c>
      <c r="O17" s="44">
        <f t="shared" si="1"/>
        <v>14.839698912740452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1532913</v>
      </c>
      <c r="E18" s="29">
        <f t="shared" si="5"/>
        <v>1081822</v>
      </c>
      <c r="F18" s="29">
        <f t="shared" si="5"/>
        <v>0</v>
      </c>
      <c r="G18" s="29">
        <f t="shared" si="5"/>
        <v>20542</v>
      </c>
      <c r="H18" s="29">
        <f t="shared" si="5"/>
        <v>0</v>
      </c>
      <c r="I18" s="29">
        <f t="shared" si="5"/>
        <v>2795164</v>
      </c>
      <c r="J18" s="29">
        <f t="shared" si="5"/>
        <v>1143740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6574181</v>
      </c>
      <c r="O18" s="41">
        <f t="shared" si="1"/>
        <v>610.9265867484435</v>
      </c>
      <c r="P18" s="10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2464762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2464762</v>
      </c>
      <c r="O19" s="44">
        <f t="shared" si="1"/>
        <v>229.04581358609795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105707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105707</v>
      </c>
      <c r="O20" s="44">
        <f t="shared" si="1"/>
        <v>9.823157699098596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224695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224695</v>
      </c>
      <c r="O21" s="44">
        <f t="shared" si="1"/>
        <v>20.880494377845924</v>
      </c>
      <c r="P21" s="9"/>
    </row>
    <row r="22" spans="1:16" ht="15">
      <c r="A22" s="12"/>
      <c r="B22" s="42">
        <v>539</v>
      </c>
      <c r="C22" s="19" t="s">
        <v>34</v>
      </c>
      <c r="D22" s="43">
        <v>1532913</v>
      </c>
      <c r="E22" s="43">
        <v>1081822</v>
      </c>
      <c r="F22" s="43">
        <v>0</v>
      </c>
      <c r="G22" s="43">
        <v>20542</v>
      </c>
      <c r="H22" s="43">
        <v>0</v>
      </c>
      <c r="I22" s="43">
        <v>0</v>
      </c>
      <c r="J22" s="43">
        <v>1143740</v>
      </c>
      <c r="K22" s="43">
        <v>0</v>
      </c>
      <c r="L22" s="43">
        <v>0</v>
      </c>
      <c r="M22" s="43">
        <v>0</v>
      </c>
      <c r="N22" s="43">
        <f t="shared" si="4"/>
        <v>3779017</v>
      </c>
      <c r="O22" s="44">
        <f t="shared" si="1"/>
        <v>351.177121085401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0</v>
      </c>
      <c r="E23" s="29">
        <f t="shared" si="6"/>
        <v>548884</v>
      </c>
      <c r="F23" s="29">
        <f t="shared" si="6"/>
        <v>0</v>
      </c>
      <c r="G23" s="29">
        <f t="shared" si="6"/>
        <v>68239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617123</v>
      </c>
      <c r="O23" s="41">
        <f t="shared" si="1"/>
        <v>57.34810891181117</v>
      </c>
      <c r="P23" s="10"/>
    </row>
    <row r="24" spans="1:16" ht="15">
      <c r="A24" s="12"/>
      <c r="B24" s="42">
        <v>541</v>
      </c>
      <c r="C24" s="19" t="s">
        <v>60</v>
      </c>
      <c r="D24" s="43">
        <v>0</v>
      </c>
      <c r="E24" s="43">
        <v>491968</v>
      </c>
      <c r="F24" s="43">
        <v>0</v>
      </c>
      <c r="G24" s="43">
        <v>68239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560207</v>
      </c>
      <c r="O24" s="44">
        <f t="shared" si="1"/>
        <v>52.05900938574482</v>
      </c>
      <c r="P24" s="9"/>
    </row>
    <row r="25" spans="1:16" ht="15">
      <c r="A25" s="12"/>
      <c r="B25" s="42">
        <v>544</v>
      </c>
      <c r="C25" s="19" t="s">
        <v>67</v>
      </c>
      <c r="D25" s="43">
        <v>0</v>
      </c>
      <c r="E25" s="43">
        <v>56916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56916</v>
      </c>
      <c r="O25" s="44">
        <f t="shared" si="1"/>
        <v>5.289099526066351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SUM(D27:D29)</f>
        <v>2568464</v>
      </c>
      <c r="E26" s="29">
        <f t="shared" si="7"/>
        <v>74425</v>
      </c>
      <c r="F26" s="29">
        <f t="shared" si="7"/>
        <v>0</v>
      </c>
      <c r="G26" s="29">
        <f t="shared" si="7"/>
        <v>252624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2895513</v>
      </c>
      <c r="O26" s="41">
        <f t="shared" si="1"/>
        <v>269.07471424588795</v>
      </c>
      <c r="P26" s="9"/>
    </row>
    <row r="27" spans="1:16" ht="15">
      <c r="A27" s="12"/>
      <c r="B27" s="42">
        <v>571</v>
      </c>
      <c r="C27" s="19" t="s">
        <v>38</v>
      </c>
      <c r="D27" s="43">
        <v>377031</v>
      </c>
      <c r="E27" s="43">
        <v>44515</v>
      </c>
      <c r="F27" s="43">
        <v>0</v>
      </c>
      <c r="G27" s="43">
        <v>5083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426629</v>
      </c>
      <c r="O27" s="44">
        <f t="shared" si="1"/>
        <v>39.645850757364556</v>
      </c>
      <c r="P27" s="9"/>
    </row>
    <row r="28" spans="1:16" ht="15">
      <c r="A28" s="12"/>
      <c r="B28" s="42">
        <v>572</v>
      </c>
      <c r="C28" s="19" t="s">
        <v>61</v>
      </c>
      <c r="D28" s="43">
        <v>2191433</v>
      </c>
      <c r="E28" s="43">
        <v>29910</v>
      </c>
      <c r="F28" s="43">
        <v>0</v>
      </c>
      <c r="G28" s="43">
        <v>214122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2435465</v>
      </c>
      <c r="O28" s="44">
        <f t="shared" si="1"/>
        <v>226.3232970913484</v>
      </c>
      <c r="P28" s="9"/>
    </row>
    <row r="29" spans="1:16" ht="15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33419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33419</v>
      </c>
      <c r="O29" s="44">
        <f t="shared" si="1"/>
        <v>3.1055663971749836</v>
      </c>
      <c r="P29" s="9"/>
    </row>
    <row r="30" spans="1:16" ht="15.75">
      <c r="A30" s="26" t="s">
        <v>62</v>
      </c>
      <c r="B30" s="27"/>
      <c r="C30" s="28"/>
      <c r="D30" s="29">
        <f aca="true" t="shared" si="8" ref="D30:M30">SUM(D31:D31)</f>
        <v>1848031</v>
      </c>
      <c r="E30" s="29">
        <f t="shared" si="8"/>
        <v>2286758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4534789</v>
      </c>
      <c r="O30" s="41">
        <f t="shared" si="1"/>
        <v>421.4096273580522</v>
      </c>
      <c r="P30" s="9"/>
    </row>
    <row r="31" spans="1:16" ht="15.75" thickBot="1">
      <c r="A31" s="12"/>
      <c r="B31" s="42">
        <v>581</v>
      </c>
      <c r="C31" s="19" t="s">
        <v>63</v>
      </c>
      <c r="D31" s="43">
        <v>1848031</v>
      </c>
      <c r="E31" s="43">
        <v>2286758</v>
      </c>
      <c r="F31" s="43">
        <v>0</v>
      </c>
      <c r="G31" s="43">
        <v>0</v>
      </c>
      <c r="H31" s="43">
        <v>0</v>
      </c>
      <c r="I31" s="43">
        <v>400000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4534789</v>
      </c>
      <c r="O31" s="44">
        <f t="shared" si="1"/>
        <v>421.4096273580522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15661868</v>
      </c>
      <c r="E32" s="14">
        <f aca="true" t="shared" si="9" ref="E32:M32">SUM(E5,E14,E18,E23,E26,E30)</f>
        <v>4360617</v>
      </c>
      <c r="F32" s="14">
        <f t="shared" si="9"/>
        <v>830873</v>
      </c>
      <c r="G32" s="14">
        <f t="shared" si="9"/>
        <v>978030</v>
      </c>
      <c r="H32" s="14">
        <f t="shared" si="9"/>
        <v>0</v>
      </c>
      <c r="I32" s="14">
        <f t="shared" si="9"/>
        <v>3195164</v>
      </c>
      <c r="J32" s="14">
        <f t="shared" si="9"/>
        <v>1923112</v>
      </c>
      <c r="K32" s="14">
        <f t="shared" si="9"/>
        <v>1827755</v>
      </c>
      <c r="L32" s="14">
        <f t="shared" si="9"/>
        <v>1025</v>
      </c>
      <c r="M32" s="14">
        <f t="shared" si="9"/>
        <v>0</v>
      </c>
      <c r="N32" s="14">
        <f t="shared" si="4"/>
        <v>28778444</v>
      </c>
      <c r="O32" s="35">
        <f t="shared" si="1"/>
        <v>2674.328036427841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74</v>
      </c>
      <c r="M34" s="90"/>
      <c r="N34" s="90"/>
      <c r="O34" s="39">
        <v>10761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2258775</v>
      </c>
      <c r="E5" s="24">
        <f t="shared" si="0"/>
        <v>0</v>
      </c>
      <c r="F5" s="24">
        <f t="shared" si="0"/>
        <v>831700</v>
      </c>
      <c r="G5" s="24">
        <f t="shared" si="0"/>
        <v>1206557</v>
      </c>
      <c r="H5" s="24">
        <f t="shared" si="0"/>
        <v>0</v>
      </c>
      <c r="I5" s="24">
        <f t="shared" si="0"/>
        <v>0</v>
      </c>
      <c r="J5" s="24">
        <f t="shared" si="0"/>
        <v>663460</v>
      </c>
      <c r="K5" s="24">
        <f t="shared" si="0"/>
        <v>1982915</v>
      </c>
      <c r="L5" s="24">
        <f t="shared" si="0"/>
        <v>0</v>
      </c>
      <c r="M5" s="24">
        <f t="shared" si="0"/>
        <v>0</v>
      </c>
      <c r="N5" s="25">
        <f>SUM(D5:M5)</f>
        <v>6943407</v>
      </c>
      <c r="O5" s="30">
        <f aca="true" t="shared" si="1" ref="O5:O32">(N5/O$34)</f>
        <v>642.3133209990749</v>
      </c>
      <c r="P5" s="6"/>
    </row>
    <row r="6" spans="1:16" ht="15">
      <c r="A6" s="12"/>
      <c r="B6" s="42">
        <v>511</v>
      </c>
      <c r="C6" s="19" t="s">
        <v>19</v>
      </c>
      <c r="D6" s="43">
        <v>12510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12510</v>
      </c>
      <c r="O6" s="44">
        <f t="shared" si="1"/>
        <v>1.1572617946345976</v>
      </c>
      <c r="P6" s="9"/>
    </row>
    <row r="7" spans="1:16" ht="15">
      <c r="A7" s="12"/>
      <c r="B7" s="42">
        <v>512</v>
      </c>
      <c r="C7" s="19" t="s">
        <v>20</v>
      </c>
      <c r="D7" s="43">
        <v>367279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367279</v>
      </c>
      <c r="O7" s="44">
        <f t="shared" si="1"/>
        <v>33.97585568917669</v>
      </c>
      <c r="P7" s="9"/>
    </row>
    <row r="8" spans="1:16" ht="15">
      <c r="A8" s="12"/>
      <c r="B8" s="42">
        <v>513</v>
      </c>
      <c r="C8" s="19" t="s">
        <v>21</v>
      </c>
      <c r="D8" s="43">
        <v>573120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573120</v>
      </c>
      <c r="O8" s="44">
        <f t="shared" si="1"/>
        <v>53.01757631822387</v>
      </c>
      <c r="P8" s="9"/>
    </row>
    <row r="9" spans="1:16" ht="15">
      <c r="A9" s="12"/>
      <c r="B9" s="42">
        <v>514</v>
      </c>
      <c r="C9" s="19" t="s">
        <v>22</v>
      </c>
      <c r="D9" s="43">
        <v>337873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337873</v>
      </c>
      <c r="O9" s="44">
        <f t="shared" si="1"/>
        <v>31.255596669750233</v>
      </c>
      <c r="P9" s="9"/>
    </row>
    <row r="10" spans="1:16" ht="15">
      <c r="A10" s="12"/>
      <c r="B10" s="42">
        <v>515</v>
      </c>
      <c r="C10" s="19" t="s">
        <v>23</v>
      </c>
      <c r="D10" s="43">
        <v>211534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211534</v>
      </c>
      <c r="O10" s="44">
        <f t="shared" si="1"/>
        <v>19.56836262719704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831700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831700</v>
      </c>
      <c r="O11" s="44">
        <f t="shared" si="1"/>
        <v>76.93802035152636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1982915</v>
      </c>
      <c r="L12" s="43">
        <v>0</v>
      </c>
      <c r="M12" s="43">
        <v>0</v>
      </c>
      <c r="N12" s="43">
        <f t="shared" si="2"/>
        <v>1982915</v>
      </c>
      <c r="O12" s="44">
        <f t="shared" si="1"/>
        <v>183.43339500462534</v>
      </c>
      <c r="P12" s="9"/>
    </row>
    <row r="13" spans="1:16" ht="15">
      <c r="A13" s="12"/>
      <c r="B13" s="42">
        <v>519</v>
      </c>
      <c r="C13" s="19" t="s">
        <v>58</v>
      </c>
      <c r="D13" s="43">
        <v>756459</v>
      </c>
      <c r="E13" s="43">
        <v>0</v>
      </c>
      <c r="F13" s="43">
        <v>0</v>
      </c>
      <c r="G13" s="43">
        <v>1206557</v>
      </c>
      <c r="H13" s="43">
        <v>0</v>
      </c>
      <c r="I13" s="43">
        <v>0</v>
      </c>
      <c r="J13" s="43">
        <v>663460</v>
      </c>
      <c r="K13" s="43">
        <v>0</v>
      </c>
      <c r="L13" s="43">
        <v>0</v>
      </c>
      <c r="M13" s="43">
        <v>0</v>
      </c>
      <c r="N13" s="43">
        <f t="shared" si="2"/>
        <v>2626476</v>
      </c>
      <c r="O13" s="44">
        <f t="shared" si="1"/>
        <v>242.9672525439408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6988860</v>
      </c>
      <c r="E14" s="29">
        <f t="shared" si="3"/>
        <v>295295</v>
      </c>
      <c r="F14" s="29">
        <f t="shared" si="3"/>
        <v>0</v>
      </c>
      <c r="G14" s="29">
        <f t="shared" si="3"/>
        <v>27708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2">SUM(D14:M14)</f>
        <v>7311863</v>
      </c>
      <c r="O14" s="41">
        <f t="shared" si="1"/>
        <v>676.3980573543016</v>
      </c>
      <c r="P14" s="10"/>
    </row>
    <row r="15" spans="1:16" ht="15">
      <c r="A15" s="12"/>
      <c r="B15" s="42">
        <v>521</v>
      </c>
      <c r="C15" s="19" t="s">
        <v>28</v>
      </c>
      <c r="D15" s="43">
        <v>6245528</v>
      </c>
      <c r="E15" s="43">
        <v>271496</v>
      </c>
      <c r="F15" s="43">
        <v>0</v>
      </c>
      <c r="G15" s="43">
        <v>27708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6544732</v>
      </c>
      <c r="O15" s="44">
        <f t="shared" si="1"/>
        <v>605.4331174838113</v>
      </c>
      <c r="P15" s="9"/>
    </row>
    <row r="16" spans="1:16" ht="15">
      <c r="A16" s="12"/>
      <c r="B16" s="42">
        <v>524</v>
      </c>
      <c r="C16" s="19" t="s">
        <v>29</v>
      </c>
      <c r="D16" s="43">
        <v>560783</v>
      </c>
      <c r="E16" s="43">
        <v>23799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584582</v>
      </c>
      <c r="O16" s="44">
        <f t="shared" si="1"/>
        <v>54.07789084181314</v>
      </c>
      <c r="P16" s="9"/>
    </row>
    <row r="17" spans="1:16" ht="15">
      <c r="A17" s="12"/>
      <c r="B17" s="42">
        <v>529</v>
      </c>
      <c r="C17" s="19" t="s">
        <v>30</v>
      </c>
      <c r="D17" s="43">
        <v>182549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182549</v>
      </c>
      <c r="O17" s="44">
        <f t="shared" si="1"/>
        <v>16.88704902867715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SUM(D19:D22)</f>
        <v>1498996</v>
      </c>
      <c r="E18" s="29">
        <f t="shared" si="5"/>
        <v>331861</v>
      </c>
      <c r="F18" s="29">
        <f t="shared" si="5"/>
        <v>0</v>
      </c>
      <c r="G18" s="29">
        <f t="shared" si="5"/>
        <v>150230</v>
      </c>
      <c r="H18" s="29">
        <f t="shared" si="5"/>
        <v>0</v>
      </c>
      <c r="I18" s="29">
        <f t="shared" si="5"/>
        <v>2828582</v>
      </c>
      <c r="J18" s="29">
        <f t="shared" si="5"/>
        <v>1005512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5815181</v>
      </c>
      <c r="O18" s="41">
        <f t="shared" si="1"/>
        <v>537.9445883441258</v>
      </c>
      <c r="P18" s="10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2528666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2528666</v>
      </c>
      <c r="O19" s="44">
        <f t="shared" si="1"/>
        <v>233.91914893617022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62204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62204</v>
      </c>
      <c r="O20" s="44">
        <f t="shared" si="1"/>
        <v>5.754301572617947</v>
      </c>
      <c r="P20" s="9"/>
    </row>
    <row r="21" spans="1:16" ht="15">
      <c r="A21" s="12"/>
      <c r="B21" s="42">
        <v>538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237712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237712</v>
      </c>
      <c r="O21" s="44">
        <f t="shared" si="1"/>
        <v>21.990009250693802</v>
      </c>
      <c r="P21" s="9"/>
    </row>
    <row r="22" spans="1:16" ht="15">
      <c r="A22" s="12"/>
      <c r="B22" s="42">
        <v>539</v>
      </c>
      <c r="C22" s="19" t="s">
        <v>34</v>
      </c>
      <c r="D22" s="43">
        <v>1498996</v>
      </c>
      <c r="E22" s="43">
        <v>331861</v>
      </c>
      <c r="F22" s="43">
        <v>0</v>
      </c>
      <c r="G22" s="43">
        <v>150230</v>
      </c>
      <c r="H22" s="43">
        <v>0</v>
      </c>
      <c r="I22" s="43">
        <v>0</v>
      </c>
      <c r="J22" s="43">
        <v>1005512</v>
      </c>
      <c r="K22" s="43">
        <v>0</v>
      </c>
      <c r="L22" s="43">
        <v>0</v>
      </c>
      <c r="M22" s="43">
        <v>0</v>
      </c>
      <c r="N22" s="43">
        <f t="shared" si="4"/>
        <v>2986599</v>
      </c>
      <c r="O22" s="44">
        <f t="shared" si="1"/>
        <v>276.28112858464385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SUM(D24:D25)</f>
        <v>0</v>
      </c>
      <c r="E23" s="29">
        <f t="shared" si="6"/>
        <v>459953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459953</v>
      </c>
      <c r="O23" s="41">
        <f t="shared" si="1"/>
        <v>42.548843663274745</v>
      </c>
      <c r="P23" s="10"/>
    </row>
    <row r="24" spans="1:16" ht="15">
      <c r="A24" s="12"/>
      <c r="B24" s="42">
        <v>541</v>
      </c>
      <c r="C24" s="19" t="s">
        <v>60</v>
      </c>
      <c r="D24" s="43">
        <v>0</v>
      </c>
      <c r="E24" s="43">
        <v>362007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362007</v>
      </c>
      <c r="O24" s="44">
        <f t="shared" si="1"/>
        <v>33.48815911193339</v>
      </c>
      <c r="P24" s="9"/>
    </row>
    <row r="25" spans="1:16" ht="15">
      <c r="A25" s="12"/>
      <c r="B25" s="42">
        <v>544</v>
      </c>
      <c r="C25" s="19" t="s">
        <v>67</v>
      </c>
      <c r="D25" s="43">
        <v>0</v>
      </c>
      <c r="E25" s="43">
        <v>97946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97946</v>
      </c>
      <c r="O25" s="44">
        <f t="shared" si="1"/>
        <v>9.060684551341351</v>
      </c>
      <c r="P25" s="9"/>
    </row>
    <row r="26" spans="1:16" ht="15.75">
      <c r="A26" s="26" t="s">
        <v>37</v>
      </c>
      <c r="B26" s="27"/>
      <c r="C26" s="28"/>
      <c r="D26" s="29">
        <f aca="true" t="shared" si="7" ref="D26:M26">SUM(D27:D29)</f>
        <v>2677817</v>
      </c>
      <c r="E26" s="29">
        <f t="shared" si="7"/>
        <v>61473</v>
      </c>
      <c r="F26" s="29">
        <f t="shared" si="7"/>
        <v>0</v>
      </c>
      <c r="G26" s="29">
        <f t="shared" si="7"/>
        <v>31082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2770372</v>
      </c>
      <c r="O26" s="41">
        <f t="shared" si="1"/>
        <v>256.27863089731727</v>
      </c>
      <c r="P26" s="9"/>
    </row>
    <row r="27" spans="1:16" ht="15">
      <c r="A27" s="12"/>
      <c r="B27" s="42">
        <v>571</v>
      </c>
      <c r="C27" s="19" t="s">
        <v>38</v>
      </c>
      <c r="D27" s="43">
        <v>411792</v>
      </c>
      <c r="E27" s="43">
        <v>16857</v>
      </c>
      <c r="F27" s="43">
        <v>0</v>
      </c>
      <c r="G27" s="43">
        <v>8795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437444</v>
      </c>
      <c r="O27" s="44">
        <f t="shared" si="1"/>
        <v>40.46660499537465</v>
      </c>
      <c r="P27" s="9"/>
    </row>
    <row r="28" spans="1:16" ht="15">
      <c r="A28" s="12"/>
      <c r="B28" s="42">
        <v>572</v>
      </c>
      <c r="C28" s="19" t="s">
        <v>61</v>
      </c>
      <c r="D28" s="43">
        <v>2266025</v>
      </c>
      <c r="E28" s="43">
        <v>44616</v>
      </c>
      <c r="F28" s="43">
        <v>0</v>
      </c>
      <c r="G28" s="43">
        <v>21076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2331717</v>
      </c>
      <c r="O28" s="44">
        <f t="shared" si="1"/>
        <v>215.7</v>
      </c>
      <c r="P28" s="9"/>
    </row>
    <row r="29" spans="1:16" ht="15">
      <c r="A29" s="12"/>
      <c r="B29" s="42">
        <v>578</v>
      </c>
      <c r="C29" s="19" t="s">
        <v>40</v>
      </c>
      <c r="D29" s="43">
        <v>0</v>
      </c>
      <c r="E29" s="43">
        <v>0</v>
      </c>
      <c r="F29" s="43">
        <v>0</v>
      </c>
      <c r="G29" s="43">
        <v>1211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1211</v>
      </c>
      <c r="O29" s="44">
        <f t="shared" si="1"/>
        <v>0.1120259019426457</v>
      </c>
      <c r="P29" s="9"/>
    </row>
    <row r="30" spans="1:16" ht="15.75">
      <c r="A30" s="26" t="s">
        <v>62</v>
      </c>
      <c r="B30" s="27"/>
      <c r="C30" s="28"/>
      <c r="D30" s="29">
        <f aca="true" t="shared" si="8" ref="D30:M30">SUM(D31:D31)</f>
        <v>1643262</v>
      </c>
      <c r="E30" s="29">
        <f t="shared" si="8"/>
        <v>2369050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400000</v>
      </c>
      <c r="J30" s="29">
        <f t="shared" si="8"/>
        <v>62000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4474312</v>
      </c>
      <c r="O30" s="41">
        <f t="shared" si="1"/>
        <v>413.90490286771507</v>
      </c>
      <c r="P30" s="9"/>
    </row>
    <row r="31" spans="1:16" ht="15.75" thickBot="1">
      <c r="A31" s="12"/>
      <c r="B31" s="42">
        <v>581</v>
      </c>
      <c r="C31" s="19" t="s">
        <v>63</v>
      </c>
      <c r="D31" s="43">
        <v>1643262</v>
      </c>
      <c r="E31" s="43">
        <v>2369050</v>
      </c>
      <c r="F31" s="43">
        <v>0</v>
      </c>
      <c r="G31" s="43">
        <v>0</v>
      </c>
      <c r="H31" s="43">
        <v>0</v>
      </c>
      <c r="I31" s="43">
        <v>400000</v>
      </c>
      <c r="J31" s="43">
        <v>62000</v>
      </c>
      <c r="K31" s="43">
        <v>0</v>
      </c>
      <c r="L31" s="43">
        <v>0</v>
      </c>
      <c r="M31" s="43">
        <v>0</v>
      </c>
      <c r="N31" s="43">
        <f t="shared" si="4"/>
        <v>4474312</v>
      </c>
      <c r="O31" s="44">
        <f t="shared" si="1"/>
        <v>413.90490286771507</v>
      </c>
      <c r="P31" s="9"/>
    </row>
    <row r="32" spans="1:119" ht="16.5" thickBot="1">
      <c r="A32" s="13" t="s">
        <v>10</v>
      </c>
      <c r="B32" s="21"/>
      <c r="C32" s="20"/>
      <c r="D32" s="14">
        <f>SUM(D5,D14,D18,D23,D26,D30)</f>
        <v>15067710</v>
      </c>
      <c r="E32" s="14">
        <f aca="true" t="shared" si="9" ref="E32:M32">SUM(E5,E14,E18,E23,E26,E30)</f>
        <v>3517632</v>
      </c>
      <c r="F32" s="14">
        <f t="shared" si="9"/>
        <v>831700</v>
      </c>
      <c r="G32" s="14">
        <f t="shared" si="9"/>
        <v>1415577</v>
      </c>
      <c r="H32" s="14">
        <f t="shared" si="9"/>
        <v>0</v>
      </c>
      <c r="I32" s="14">
        <f t="shared" si="9"/>
        <v>3228582</v>
      </c>
      <c r="J32" s="14">
        <f t="shared" si="9"/>
        <v>1730972</v>
      </c>
      <c r="K32" s="14">
        <f t="shared" si="9"/>
        <v>1982915</v>
      </c>
      <c r="L32" s="14">
        <f t="shared" si="9"/>
        <v>0</v>
      </c>
      <c r="M32" s="14">
        <f t="shared" si="9"/>
        <v>0</v>
      </c>
      <c r="N32" s="14">
        <f t="shared" si="4"/>
        <v>27775088</v>
      </c>
      <c r="O32" s="35">
        <f t="shared" si="1"/>
        <v>2569.3883441258095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72</v>
      </c>
      <c r="M34" s="90"/>
      <c r="N34" s="90"/>
      <c r="O34" s="39">
        <v>10810</v>
      </c>
    </row>
    <row r="35" spans="1:15" ht="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2205934</v>
      </c>
      <c r="E5" s="24">
        <f t="shared" si="0"/>
        <v>0</v>
      </c>
      <c r="F5" s="24">
        <f t="shared" si="0"/>
        <v>55426</v>
      </c>
      <c r="G5" s="24">
        <f t="shared" si="0"/>
        <v>4872675</v>
      </c>
      <c r="H5" s="24">
        <f t="shared" si="0"/>
        <v>0</v>
      </c>
      <c r="I5" s="24">
        <f t="shared" si="0"/>
        <v>0</v>
      </c>
      <c r="J5" s="24">
        <f t="shared" si="0"/>
        <v>862605</v>
      </c>
      <c r="K5" s="24">
        <f t="shared" si="0"/>
        <v>1724451</v>
      </c>
      <c r="L5" s="24">
        <f t="shared" si="0"/>
        <v>0</v>
      </c>
      <c r="M5" s="24">
        <f t="shared" si="0"/>
        <v>0</v>
      </c>
      <c r="N5" s="25">
        <f>SUM(D5:M5)</f>
        <v>9721091</v>
      </c>
      <c r="O5" s="30">
        <f aca="true" t="shared" si="1" ref="O5:O31">(N5/O$33)</f>
        <v>899.6012400518231</v>
      </c>
      <c r="P5" s="6"/>
    </row>
    <row r="6" spans="1:16" ht="15">
      <c r="A6" s="12"/>
      <c r="B6" s="42">
        <v>511</v>
      </c>
      <c r="C6" s="19" t="s">
        <v>19</v>
      </c>
      <c r="D6" s="43">
        <v>7333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7333</v>
      </c>
      <c r="O6" s="44">
        <f t="shared" si="1"/>
        <v>0.6786044789931519</v>
      </c>
      <c r="P6" s="9"/>
    </row>
    <row r="7" spans="1:16" ht="15">
      <c r="A7" s="12"/>
      <c r="B7" s="42">
        <v>512</v>
      </c>
      <c r="C7" s="19" t="s">
        <v>20</v>
      </c>
      <c r="D7" s="43">
        <v>372316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372316</v>
      </c>
      <c r="O7" s="44">
        <f t="shared" si="1"/>
        <v>34.454562280214695</v>
      </c>
      <c r="P7" s="9"/>
    </row>
    <row r="8" spans="1:16" ht="15">
      <c r="A8" s="12"/>
      <c r="B8" s="42">
        <v>513</v>
      </c>
      <c r="C8" s="19" t="s">
        <v>21</v>
      </c>
      <c r="D8" s="43">
        <v>476459</v>
      </c>
      <c r="E8" s="43">
        <v>0</v>
      </c>
      <c r="F8" s="43">
        <v>0</v>
      </c>
      <c r="G8" s="43">
        <v>33544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510003</v>
      </c>
      <c r="O8" s="44">
        <f t="shared" si="1"/>
        <v>47.196279844530814</v>
      </c>
      <c r="P8" s="9"/>
    </row>
    <row r="9" spans="1:16" ht="15">
      <c r="A9" s="12"/>
      <c r="B9" s="42">
        <v>514</v>
      </c>
      <c r="C9" s="19" t="s">
        <v>22</v>
      </c>
      <c r="D9" s="43">
        <v>274023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274023</v>
      </c>
      <c r="O9" s="44">
        <f t="shared" si="1"/>
        <v>25.358411993337036</v>
      </c>
      <c r="P9" s="9"/>
    </row>
    <row r="10" spans="1:16" ht="15">
      <c r="A10" s="12"/>
      <c r="B10" s="42">
        <v>515</v>
      </c>
      <c r="C10" s="19" t="s">
        <v>23</v>
      </c>
      <c r="D10" s="43">
        <v>155562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155562</v>
      </c>
      <c r="O10" s="44">
        <f t="shared" si="1"/>
        <v>14.39589117157135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4798211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4798211</v>
      </c>
      <c r="O11" s="44">
        <f t="shared" si="1"/>
        <v>444.0321117897464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1724451</v>
      </c>
      <c r="L12" s="43">
        <v>0</v>
      </c>
      <c r="M12" s="43">
        <v>0</v>
      </c>
      <c r="N12" s="43">
        <f t="shared" si="2"/>
        <v>1724451</v>
      </c>
      <c r="O12" s="44">
        <f t="shared" si="1"/>
        <v>159.58273181565798</v>
      </c>
      <c r="P12" s="9"/>
    </row>
    <row r="13" spans="1:16" ht="15">
      <c r="A13" s="12"/>
      <c r="B13" s="42">
        <v>519</v>
      </c>
      <c r="C13" s="19" t="s">
        <v>58</v>
      </c>
      <c r="D13" s="43">
        <v>920241</v>
      </c>
      <c r="E13" s="43">
        <v>0</v>
      </c>
      <c r="F13" s="43">
        <v>55426</v>
      </c>
      <c r="G13" s="43">
        <v>40920</v>
      </c>
      <c r="H13" s="43">
        <v>0</v>
      </c>
      <c r="I13" s="43">
        <v>0</v>
      </c>
      <c r="J13" s="43">
        <v>862605</v>
      </c>
      <c r="K13" s="43">
        <v>0</v>
      </c>
      <c r="L13" s="43">
        <v>0</v>
      </c>
      <c r="M13" s="43">
        <v>0</v>
      </c>
      <c r="N13" s="43">
        <f t="shared" si="2"/>
        <v>1879192</v>
      </c>
      <c r="O13" s="44">
        <f t="shared" si="1"/>
        <v>173.9026466777716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6747221</v>
      </c>
      <c r="E14" s="29">
        <f t="shared" si="3"/>
        <v>374262</v>
      </c>
      <c r="F14" s="29">
        <f t="shared" si="3"/>
        <v>0</v>
      </c>
      <c r="G14" s="29">
        <f t="shared" si="3"/>
        <v>59955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31">SUM(D14:M14)</f>
        <v>7181438</v>
      </c>
      <c r="O14" s="41">
        <f t="shared" si="1"/>
        <v>664.5787525448825</v>
      </c>
      <c r="P14" s="10"/>
    </row>
    <row r="15" spans="1:16" ht="15">
      <c r="A15" s="12"/>
      <c r="B15" s="42">
        <v>521</v>
      </c>
      <c r="C15" s="19" t="s">
        <v>28</v>
      </c>
      <c r="D15" s="43">
        <v>6037597</v>
      </c>
      <c r="E15" s="43">
        <v>350328</v>
      </c>
      <c r="F15" s="43">
        <v>0</v>
      </c>
      <c r="G15" s="43">
        <v>59955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6447880</v>
      </c>
      <c r="O15" s="44">
        <f t="shared" si="1"/>
        <v>596.6944290209143</v>
      </c>
      <c r="P15" s="9"/>
    </row>
    <row r="16" spans="1:16" ht="15">
      <c r="A16" s="12"/>
      <c r="B16" s="42">
        <v>524</v>
      </c>
      <c r="C16" s="19" t="s">
        <v>29</v>
      </c>
      <c r="D16" s="43">
        <v>535259</v>
      </c>
      <c r="E16" s="43">
        <v>23934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559193</v>
      </c>
      <c r="O16" s="44">
        <f t="shared" si="1"/>
        <v>51.748380529335556</v>
      </c>
      <c r="P16" s="9"/>
    </row>
    <row r="17" spans="1:16" ht="15">
      <c r="A17" s="12"/>
      <c r="B17" s="42">
        <v>529</v>
      </c>
      <c r="C17" s="19" t="s">
        <v>30</v>
      </c>
      <c r="D17" s="43">
        <v>174365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174365</v>
      </c>
      <c r="O17" s="44">
        <f t="shared" si="1"/>
        <v>16.13594299463261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SUM(D19:D21)</f>
        <v>1272602</v>
      </c>
      <c r="E18" s="29">
        <f t="shared" si="5"/>
        <v>146929</v>
      </c>
      <c r="F18" s="29">
        <f t="shared" si="5"/>
        <v>0</v>
      </c>
      <c r="G18" s="29">
        <f t="shared" si="5"/>
        <v>413587</v>
      </c>
      <c r="H18" s="29">
        <f t="shared" si="5"/>
        <v>0</v>
      </c>
      <c r="I18" s="29">
        <f t="shared" si="5"/>
        <v>2416869</v>
      </c>
      <c r="J18" s="29">
        <f t="shared" si="5"/>
        <v>949089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5199076</v>
      </c>
      <c r="O18" s="41">
        <f t="shared" si="1"/>
        <v>481.1286322413474</v>
      </c>
      <c r="P18" s="10"/>
    </row>
    <row r="19" spans="1:16" ht="15">
      <c r="A19" s="12"/>
      <c r="B19" s="42">
        <v>534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2223695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2223695</v>
      </c>
      <c r="O19" s="44">
        <f t="shared" si="1"/>
        <v>205.78336109568758</v>
      </c>
      <c r="P19" s="9"/>
    </row>
    <row r="20" spans="1:16" ht="15">
      <c r="A20" s="12"/>
      <c r="B20" s="42">
        <v>538</v>
      </c>
      <c r="C20" s="19" t="s">
        <v>66</v>
      </c>
      <c r="D20" s="43">
        <v>0</v>
      </c>
      <c r="E20" s="43">
        <v>146929</v>
      </c>
      <c r="F20" s="43">
        <v>0</v>
      </c>
      <c r="G20" s="43">
        <v>0</v>
      </c>
      <c r="H20" s="43">
        <v>0</v>
      </c>
      <c r="I20" s="43">
        <v>193174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340103</v>
      </c>
      <c r="O20" s="44">
        <f t="shared" si="1"/>
        <v>31.473533222283915</v>
      </c>
      <c r="P20" s="9"/>
    </row>
    <row r="21" spans="1:16" ht="15">
      <c r="A21" s="12"/>
      <c r="B21" s="42">
        <v>539</v>
      </c>
      <c r="C21" s="19" t="s">
        <v>34</v>
      </c>
      <c r="D21" s="43">
        <v>1272602</v>
      </c>
      <c r="E21" s="43">
        <v>0</v>
      </c>
      <c r="F21" s="43">
        <v>0</v>
      </c>
      <c r="G21" s="43">
        <v>413587</v>
      </c>
      <c r="H21" s="43">
        <v>0</v>
      </c>
      <c r="I21" s="43">
        <v>0</v>
      </c>
      <c r="J21" s="43">
        <v>949089</v>
      </c>
      <c r="K21" s="43">
        <v>0</v>
      </c>
      <c r="L21" s="43">
        <v>0</v>
      </c>
      <c r="M21" s="43">
        <v>0</v>
      </c>
      <c r="N21" s="43">
        <f t="shared" si="4"/>
        <v>2635278</v>
      </c>
      <c r="O21" s="44">
        <f t="shared" si="1"/>
        <v>243.8717379233759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SUM(D23:D24)</f>
        <v>0</v>
      </c>
      <c r="E22" s="29">
        <f t="shared" si="6"/>
        <v>1089889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1089889</v>
      </c>
      <c r="O22" s="41">
        <f t="shared" si="1"/>
        <v>100.85961502868777</v>
      </c>
      <c r="P22" s="10"/>
    </row>
    <row r="23" spans="1:16" ht="15">
      <c r="A23" s="12"/>
      <c r="B23" s="42">
        <v>541</v>
      </c>
      <c r="C23" s="19" t="s">
        <v>60</v>
      </c>
      <c r="D23" s="43">
        <v>0</v>
      </c>
      <c r="E23" s="43">
        <v>976870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976870</v>
      </c>
      <c r="O23" s="44">
        <f t="shared" si="1"/>
        <v>90.40070331297427</v>
      </c>
      <c r="P23" s="9"/>
    </row>
    <row r="24" spans="1:16" ht="15">
      <c r="A24" s="12"/>
      <c r="B24" s="42">
        <v>544</v>
      </c>
      <c r="C24" s="19" t="s">
        <v>67</v>
      </c>
      <c r="D24" s="43">
        <v>0</v>
      </c>
      <c r="E24" s="43">
        <v>113019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113019</v>
      </c>
      <c r="O24" s="44">
        <f t="shared" si="1"/>
        <v>10.458911715713493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2549231</v>
      </c>
      <c r="E25" s="29">
        <f t="shared" si="7"/>
        <v>33525</v>
      </c>
      <c r="F25" s="29">
        <f t="shared" si="7"/>
        <v>0</v>
      </c>
      <c r="G25" s="29">
        <f t="shared" si="7"/>
        <v>116209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250000</v>
      </c>
      <c r="M25" s="29">
        <f t="shared" si="7"/>
        <v>0</v>
      </c>
      <c r="N25" s="29">
        <f t="shared" si="4"/>
        <v>2948965</v>
      </c>
      <c r="O25" s="41">
        <f t="shared" si="1"/>
        <v>272.90070331297426</v>
      </c>
      <c r="P25" s="9"/>
    </row>
    <row r="26" spans="1:16" ht="15">
      <c r="A26" s="12"/>
      <c r="B26" s="42">
        <v>571</v>
      </c>
      <c r="C26" s="19" t="s">
        <v>38</v>
      </c>
      <c r="D26" s="43">
        <v>386000</v>
      </c>
      <c r="E26" s="43">
        <v>10205</v>
      </c>
      <c r="F26" s="43">
        <v>0</v>
      </c>
      <c r="G26" s="43">
        <v>19050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415255</v>
      </c>
      <c r="O26" s="44">
        <f t="shared" si="1"/>
        <v>38.428188043679434</v>
      </c>
      <c r="P26" s="9"/>
    </row>
    <row r="27" spans="1:16" ht="15">
      <c r="A27" s="12"/>
      <c r="B27" s="42">
        <v>572</v>
      </c>
      <c r="C27" s="19" t="s">
        <v>61</v>
      </c>
      <c r="D27" s="43">
        <v>2163231</v>
      </c>
      <c r="E27" s="43">
        <v>23320</v>
      </c>
      <c r="F27" s="43">
        <v>0</v>
      </c>
      <c r="G27" s="43">
        <v>93060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2279611</v>
      </c>
      <c r="O27" s="44">
        <f t="shared" si="1"/>
        <v>210.9578937627244</v>
      </c>
      <c r="P27" s="9"/>
    </row>
    <row r="28" spans="1:16" ht="15">
      <c r="A28" s="12"/>
      <c r="B28" s="42">
        <v>578</v>
      </c>
      <c r="C28" s="19" t="s">
        <v>40</v>
      </c>
      <c r="D28" s="43">
        <v>0</v>
      </c>
      <c r="E28" s="43">
        <v>0</v>
      </c>
      <c r="F28" s="43">
        <v>0</v>
      </c>
      <c r="G28" s="43">
        <v>4099</v>
      </c>
      <c r="H28" s="43">
        <v>0</v>
      </c>
      <c r="I28" s="43">
        <v>0</v>
      </c>
      <c r="J28" s="43">
        <v>0</v>
      </c>
      <c r="K28" s="43">
        <v>0</v>
      </c>
      <c r="L28" s="43">
        <v>250000</v>
      </c>
      <c r="M28" s="43">
        <v>0</v>
      </c>
      <c r="N28" s="43">
        <f t="shared" si="4"/>
        <v>254099</v>
      </c>
      <c r="O28" s="44">
        <f t="shared" si="1"/>
        <v>23.514621506570425</v>
      </c>
      <c r="P28" s="9"/>
    </row>
    <row r="29" spans="1:16" ht="15.75">
      <c r="A29" s="26" t="s">
        <v>62</v>
      </c>
      <c r="B29" s="27"/>
      <c r="C29" s="28"/>
      <c r="D29" s="29">
        <f aca="true" t="shared" si="8" ref="D29:M29">SUM(D30:D30)</f>
        <v>606500</v>
      </c>
      <c r="E29" s="29">
        <f t="shared" si="8"/>
        <v>2200570</v>
      </c>
      <c r="F29" s="29">
        <f t="shared" si="8"/>
        <v>0</v>
      </c>
      <c r="G29" s="29">
        <f t="shared" si="8"/>
        <v>30000</v>
      </c>
      <c r="H29" s="29">
        <f t="shared" si="8"/>
        <v>0</v>
      </c>
      <c r="I29" s="29">
        <f t="shared" si="8"/>
        <v>400000</v>
      </c>
      <c r="J29" s="29">
        <f t="shared" si="8"/>
        <v>122000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3359070</v>
      </c>
      <c r="O29" s="41">
        <f t="shared" si="1"/>
        <v>310.85230427540256</v>
      </c>
      <c r="P29" s="9"/>
    </row>
    <row r="30" spans="1:16" ht="15.75" thickBot="1">
      <c r="A30" s="12"/>
      <c r="B30" s="42">
        <v>581</v>
      </c>
      <c r="C30" s="19" t="s">
        <v>63</v>
      </c>
      <c r="D30" s="43">
        <v>606500</v>
      </c>
      <c r="E30" s="43">
        <v>2200570</v>
      </c>
      <c r="F30" s="43">
        <v>0</v>
      </c>
      <c r="G30" s="43">
        <v>30000</v>
      </c>
      <c r="H30" s="43">
        <v>0</v>
      </c>
      <c r="I30" s="43">
        <v>400000</v>
      </c>
      <c r="J30" s="43">
        <v>122000</v>
      </c>
      <c r="K30" s="43">
        <v>0</v>
      </c>
      <c r="L30" s="43">
        <v>0</v>
      </c>
      <c r="M30" s="43">
        <v>0</v>
      </c>
      <c r="N30" s="43">
        <f t="shared" si="4"/>
        <v>3359070</v>
      </c>
      <c r="O30" s="44">
        <f t="shared" si="1"/>
        <v>310.85230427540256</v>
      </c>
      <c r="P30" s="9"/>
    </row>
    <row r="31" spans="1:119" ht="16.5" thickBot="1">
      <c r="A31" s="13" t="s">
        <v>10</v>
      </c>
      <c r="B31" s="21"/>
      <c r="C31" s="20"/>
      <c r="D31" s="14">
        <f>SUM(D5,D14,D18,D22,D25,D29)</f>
        <v>13381488</v>
      </c>
      <c r="E31" s="14">
        <f aca="true" t="shared" si="9" ref="E31:M31">SUM(E5,E14,E18,E22,E25,E29)</f>
        <v>3845175</v>
      </c>
      <c r="F31" s="14">
        <f t="shared" si="9"/>
        <v>55426</v>
      </c>
      <c r="G31" s="14">
        <f t="shared" si="9"/>
        <v>5492426</v>
      </c>
      <c r="H31" s="14">
        <f t="shared" si="9"/>
        <v>0</v>
      </c>
      <c r="I31" s="14">
        <f t="shared" si="9"/>
        <v>2816869</v>
      </c>
      <c r="J31" s="14">
        <f t="shared" si="9"/>
        <v>1933694</v>
      </c>
      <c r="K31" s="14">
        <f t="shared" si="9"/>
        <v>1724451</v>
      </c>
      <c r="L31" s="14">
        <f t="shared" si="9"/>
        <v>250000</v>
      </c>
      <c r="M31" s="14">
        <f t="shared" si="9"/>
        <v>0</v>
      </c>
      <c r="N31" s="14">
        <f t="shared" si="4"/>
        <v>29499529</v>
      </c>
      <c r="O31" s="35">
        <f t="shared" si="1"/>
        <v>2729.9212474551177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68</v>
      </c>
      <c r="M33" s="90"/>
      <c r="N33" s="90"/>
      <c r="O33" s="39">
        <v>10806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SUM(D6:D13)</f>
        <v>1951131</v>
      </c>
      <c r="E5" s="56">
        <f t="shared" si="0"/>
        <v>175</v>
      </c>
      <c r="F5" s="56">
        <f t="shared" si="0"/>
        <v>884226</v>
      </c>
      <c r="G5" s="56">
        <f t="shared" si="0"/>
        <v>90228</v>
      </c>
      <c r="H5" s="56">
        <f t="shared" si="0"/>
        <v>0</v>
      </c>
      <c r="I5" s="56">
        <f t="shared" si="0"/>
        <v>0</v>
      </c>
      <c r="J5" s="56">
        <f t="shared" si="0"/>
        <v>688145</v>
      </c>
      <c r="K5" s="56">
        <f t="shared" si="0"/>
        <v>1801239</v>
      </c>
      <c r="L5" s="56">
        <f t="shared" si="0"/>
        <v>0</v>
      </c>
      <c r="M5" s="56">
        <f t="shared" si="0"/>
        <v>0</v>
      </c>
      <c r="N5" s="57">
        <f>SUM(D5:M5)</f>
        <v>5415144</v>
      </c>
      <c r="O5" s="58">
        <f aca="true" t="shared" si="1" ref="O5:O29">(N5/O$31)</f>
        <v>502.28587329561265</v>
      </c>
      <c r="P5" s="59"/>
    </row>
    <row r="6" spans="1:16" ht="15">
      <c r="A6" s="61"/>
      <c r="B6" s="62">
        <v>511</v>
      </c>
      <c r="C6" s="63" t="s">
        <v>19</v>
      </c>
      <c r="D6" s="64">
        <v>4991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4991</v>
      </c>
      <c r="O6" s="65">
        <f t="shared" si="1"/>
        <v>0.4629440682682497</v>
      </c>
      <c r="P6" s="66"/>
    </row>
    <row r="7" spans="1:16" ht="15">
      <c r="A7" s="61"/>
      <c r="B7" s="62">
        <v>512</v>
      </c>
      <c r="C7" s="63" t="s">
        <v>20</v>
      </c>
      <c r="D7" s="64">
        <v>355647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3">SUM(D7:M7)</f>
        <v>355647</v>
      </c>
      <c r="O7" s="65">
        <f t="shared" si="1"/>
        <v>32.98831277247009</v>
      </c>
      <c r="P7" s="66"/>
    </row>
    <row r="8" spans="1:16" ht="15">
      <c r="A8" s="61"/>
      <c r="B8" s="62">
        <v>513</v>
      </c>
      <c r="C8" s="63" t="s">
        <v>21</v>
      </c>
      <c r="D8" s="64">
        <v>447535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447535</v>
      </c>
      <c r="O8" s="65">
        <f t="shared" si="1"/>
        <v>41.5114553380948</v>
      </c>
      <c r="P8" s="66"/>
    </row>
    <row r="9" spans="1:16" ht="15">
      <c r="A9" s="61"/>
      <c r="B9" s="62">
        <v>514</v>
      </c>
      <c r="C9" s="63" t="s">
        <v>22</v>
      </c>
      <c r="D9" s="64">
        <v>242995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242995</v>
      </c>
      <c r="O9" s="65">
        <f t="shared" si="1"/>
        <v>22.53918931453483</v>
      </c>
      <c r="P9" s="66"/>
    </row>
    <row r="10" spans="1:16" ht="15">
      <c r="A10" s="61"/>
      <c r="B10" s="62">
        <v>515</v>
      </c>
      <c r="C10" s="63" t="s">
        <v>23</v>
      </c>
      <c r="D10" s="64">
        <v>147593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147593</v>
      </c>
      <c r="O10" s="65">
        <f t="shared" si="1"/>
        <v>13.690102958909192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872876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872876</v>
      </c>
      <c r="O11" s="65">
        <f t="shared" si="1"/>
        <v>80.96428902699193</v>
      </c>
      <c r="P11" s="66"/>
    </row>
    <row r="12" spans="1:16" ht="15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1801239</v>
      </c>
      <c r="L12" s="64">
        <v>0</v>
      </c>
      <c r="M12" s="64">
        <v>0</v>
      </c>
      <c r="N12" s="64">
        <f t="shared" si="2"/>
        <v>1801239</v>
      </c>
      <c r="O12" s="65">
        <f t="shared" si="1"/>
        <v>167.0753176885261</v>
      </c>
      <c r="P12" s="66"/>
    </row>
    <row r="13" spans="1:16" ht="15">
      <c r="A13" s="61"/>
      <c r="B13" s="62">
        <v>519</v>
      </c>
      <c r="C13" s="63" t="s">
        <v>58</v>
      </c>
      <c r="D13" s="64">
        <v>752370</v>
      </c>
      <c r="E13" s="64">
        <v>175</v>
      </c>
      <c r="F13" s="64">
        <v>11350</v>
      </c>
      <c r="G13" s="64">
        <v>90228</v>
      </c>
      <c r="H13" s="64">
        <v>0</v>
      </c>
      <c r="I13" s="64">
        <v>0</v>
      </c>
      <c r="J13" s="64">
        <v>688145</v>
      </c>
      <c r="K13" s="64">
        <v>0</v>
      </c>
      <c r="L13" s="64">
        <v>0</v>
      </c>
      <c r="M13" s="64">
        <v>0</v>
      </c>
      <c r="N13" s="64">
        <f t="shared" si="2"/>
        <v>1542268</v>
      </c>
      <c r="O13" s="65">
        <f t="shared" si="1"/>
        <v>143.05426212781745</v>
      </c>
      <c r="P13" s="66"/>
    </row>
    <row r="14" spans="1:16" ht="15.75">
      <c r="A14" s="67" t="s">
        <v>27</v>
      </c>
      <c r="B14" s="68"/>
      <c r="C14" s="69"/>
      <c r="D14" s="70">
        <f aca="true" t="shared" si="3" ref="D14:M14">SUM(D15:D17)</f>
        <v>6874378</v>
      </c>
      <c r="E14" s="70">
        <f t="shared" si="3"/>
        <v>461066</v>
      </c>
      <c r="F14" s="70">
        <f t="shared" si="3"/>
        <v>0</v>
      </c>
      <c r="G14" s="70">
        <f t="shared" si="3"/>
        <v>97529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aca="true" t="shared" si="4" ref="N14:N29">SUM(D14:M14)</f>
        <v>7432973</v>
      </c>
      <c r="O14" s="72">
        <f t="shared" si="1"/>
        <v>689.4511640849643</v>
      </c>
      <c r="P14" s="73"/>
    </row>
    <row r="15" spans="1:16" ht="15">
      <c r="A15" s="61"/>
      <c r="B15" s="62">
        <v>521</v>
      </c>
      <c r="C15" s="63" t="s">
        <v>28</v>
      </c>
      <c r="D15" s="64">
        <v>6219932</v>
      </c>
      <c r="E15" s="64">
        <v>437407</v>
      </c>
      <c r="F15" s="64">
        <v>0</v>
      </c>
      <c r="G15" s="64">
        <v>97529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6754868</v>
      </c>
      <c r="O15" s="65">
        <f t="shared" si="1"/>
        <v>626.5530099248679</v>
      </c>
      <c r="P15" s="66"/>
    </row>
    <row r="16" spans="1:16" ht="15">
      <c r="A16" s="61"/>
      <c r="B16" s="62">
        <v>524</v>
      </c>
      <c r="C16" s="63" t="s">
        <v>29</v>
      </c>
      <c r="D16" s="64">
        <v>489075</v>
      </c>
      <c r="E16" s="64">
        <v>23659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512734</v>
      </c>
      <c r="O16" s="65">
        <f t="shared" si="1"/>
        <v>47.55903905018087</v>
      </c>
      <c r="P16" s="66"/>
    </row>
    <row r="17" spans="1:16" ht="15">
      <c r="A17" s="61"/>
      <c r="B17" s="62">
        <v>529</v>
      </c>
      <c r="C17" s="63" t="s">
        <v>30</v>
      </c>
      <c r="D17" s="64">
        <v>165371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165371</v>
      </c>
      <c r="O17" s="65">
        <f t="shared" si="1"/>
        <v>15.339115109915593</v>
      </c>
      <c r="P17" s="66"/>
    </row>
    <row r="18" spans="1:16" ht="15.75">
      <c r="A18" s="67" t="s">
        <v>31</v>
      </c>
      <c r="B18" s="68"/>
      <c r="C18" s="69"/>
      <c r="D18" s="70">
        <f aca="true" t="shared" si="5" ref="D18:M18">SUM(D19:D20)</f>
        <v>352409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2459936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2812345</v>
      </c>
      <c r="O18" s="72">
        <f t="shared" si="1"/>
        <v>260.8612373620258</v>
      </c>
      <c r="P18" s="73"/>
    </row>
    <row r="19" spans="1:16" ht="15">
      <c r="A19" s="61"/>
      <c r="B19" s="62">
        <v>534</v>
      </c>
      <c r="C19" s="63" t="s">
        <v>59</v>
      </c>
      <c r="D19" s="64">
        <v>352409</v>
      </c>
      <c r="E19" s="64">
        <v>0</v>
      </c>
      <c r="F19" s="64">
        <v>0</v>
      </c>
      <c r="G19" s="64">
        <v>0</v>
      </c>
      <c r="H19" s="64">
        <v>0</v>
      </c>
      <c r="I19" s="64">
        <v>2294399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2646808</v>
      </c>
      <c r="O19" s="65">
        <f t="shared" si="1"/>
        <v>245.5067247936184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165537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165537</v>
      </c>
      <c r="O20" s="65">
        <f t="shared" si="1"/>
        <v>15.354512568407383</v>
      </c>
      <c r="P20" s="66"/>
    </row>
    <row r="21" spans="1:16" ht="15.75">
      <c r="A21" s="67" t="s">
        <v>35</v>
      </c>
      <c r="B21" s="68"/>
      <c r="C21" s="69"/>
      <c r="D21" s="70">
        <f aca="true" t="shared" si="6" ref="D21:M21">SUM(D22:D22)</f>
        <v>607997</v>
      </c>
      <c r="E21" s="70">
        <f t="shared" si="6"/>
        <v>1101936</v>
      </c>
      <c r="F21" s="70">
        <f t="shared" si="6"/>
        <v>0</v>
      </c>
      <c r="G21" s="70">
        <f t="shared" si="6"/>
        <v>157631</v>
      </c>
      <c r="H21" s="70">
        <f t="shared" si="6"/>
        <v>0</v>
      </c>
      <c r="I21" s="70">
        <f t="shared" si="6"/>
        <v>0</v>
      </c>
      <c r="J21" s="70">
        <f t="shared" si="6"/>
        <v>1066732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2934296</v>
      </c>
      <c r="O21" s="72">
        <f t="shared" si="1"/>
        <v>272.1728967628235</v>
      </c>
      <c r="P21" s="73"/>
    </row>
    <row r="22" spans="1:16" ht="15">
      <c r="A22" s="61"/>
      <c r="B22" s="62">
        <v>541</v>
      </c>
      <c r="C22" s="63" t="s">
        <v>60</v>
      </c>
      <c r="D22" s="64">
        <v>607997</v>
      </c>
      <c r="E22" s="64">
        <v>1101936</v>
      </c>
      <c r="F22" s="64">
        <v>0</v>
      </c>
      <c r="G22" s="64">
        <v>157631</v>
      </c>
      <c r="H22" s="64">
        <v>0</v>
      </c>
      <c r="I22" s="64">
        <v>0</v>
      </c>
      <c r="J22" s="64">
        <v>1066732</v>
      </c>
      <c r="K22" s="64">
        <v>0</v>
      </c>
      <c r="L22" s="64">
        <v>0</v>
      </c>
      <c r="M22" s="64">
        <v>0</v>
      </c>
      <c r="N22" s="64">
        <f t="shared" si="4"/>
        <v>2934296</v>
      </c>
      <c r="O22" s="65">
        <f t="shared" si="1"/>
        <v>272.1728967628235</v>
      </c>
      <c r="P22" s="66"/>
    </row>
    <row r="23" spans="1:16" ht="15.75">
      <c r="A23" s="67" t="s">
        <v>37</v>
      </c>
      <c r="B23" s="68"/>
      <c r="C23" s="69"/>
      <c r="D23" s="70">
        <f aca="true" t="shared" si="7" ref="D23:M23">SUM(D24:D26)</f>
        <v>2963489</v>
      </c>
      <c r="E23" s="70">
        <f t="shared" si="7"/>
        <v>15650</v>
      </c>
      <c r="F23" s="70">
        <f t="shared" si="7"/>
        <v>0</v>
      </c>
      <c r="G23" s="70">
        <f t="shared" si="7"/>
        <v>149557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3128696</v>
      </c>
      <c r="O23" s="72">
        <f t="shared" si="1"/>
        <v>290.20461923754755</v>
      </c>
      <c r="P23" s="66"/>
    </row>
    <row r="24" spans="1:16" ht="15">
      <c r="A24" s="61"/>
      <c r="B24" s="62">
        <v>571</v>
      </c>
      <c r="C24" s="63" t="s">
        <v>38</v>
      </c>
      <c r="D24" s="64">
        <v>389590</v>
      </c>
      <c r="E24" s="64">
        <v>1645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391235</v>
      </c>
      <c r="O24" s="65">
        <f t="shared" si="1"/>
        <v>36.28930525925239</v>
      </c>
      <c r="P24" s="66"/>
    </row>
    <row r="25" spans="1:16" ht="15">
      <c r="A25" s="61"/>
      <c r="B25" s="62">
        <v>572</v>
      </c>
      <c r="C25" s="63" t="s">
        <v>61</v>
      </c>
      <c r="D25" s="64">
        <v>2573899</v>
      </c>
      <c r="E25" s="64">
        <v>14005</v>
      </c>
      <c r="F25" s="64">
        <v>0</v>
      </c>
      <c r="G25" s="64">
        <v>146573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2734477</v>
      </c>
      <c r="O25" s="65">
        <f t="shared" si="1"/>
        <v>253.6385307485391</v>
      </c>
      <c r="P25" s="66"/>
    </row>
    <row r="26" spans="1:16" ht="15">
      <c r="A26" s="61"/>
      <c r="B26" s="62">
        <v>578</v>
      </c>
      <c r="C26" s="63" t="s">
        <v>40</v>
      </c>
      <c r="D26" s="64">
        <v>0</v>
      </c>
      <c r="E26" s="64">
        <v>0</v>
      </c>
      <c r="F26" s="64">
        <v>0</v>
      </c>
      <c r="G26" s="64">
        <v>2984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2984</v>
      </c>
      <c r="O26" s="65">
        <f t="shared" si="1"/>
        <v>0.2767832297560523</v>
      </c>
      <c r="P26" s="66"/>
    </row>
    <row r="27" spans="1:16" ht="15.75">
      <c r="A27" s="67" t="s">
        <v>62</v>
      </c>
      <c r="B27" s="68"/>
      <c r="C27" s="69"/>
      <c r="D27" s="70">
        <f aca="true" t="shared" si="8" ref="D27:M27">SUM(D28:D28)</f>
        <v>571100</v>
      </c>
      <c r="E27" s="70">
        <f t="shared" si="8"/>
        <v>2261573</v>
      </c>
      <c r="F27" s="70">
        <f t="shared" si="8"/>
        <v>37000</v>
      </c>
      <c r="G27" s="70">
        <f t="shared" si="8"/>
        <v>0</v>
      </c>
      <c r="H27" s="70">
        <f t="shared" si="8"/>
        <v>0</v>
      </c>
      <c r="I27" s="70">
        <f t="shared" si="8"/>
        <v>395000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3264673</v>
      </c>
      <c r="O27" s="72">
        <f t="shared" si="1"/>
        <v>302.81727112512755</v>
      </c>
      <c r="P27" s="66"/>
    </row>
    <row r="28" spans="1:16" ht="15.75" thickBot="1">
      <c r="A28" s="61"/>
      <c r="B28" s="62">
        <v>581</v>
      </c>
      <c r="C28" s="63" t="s">
        <v>63</v>
      </c>
      <c r="D28" s="64">
        <v>571100</v>
      </c>
      <c r="E28" s="64">
        <v>2261573</v>
      </c>
      <c r="F28" s="64">
        <v>37000</v>
      </c>
      <c r="G28" s="64">
        <v>0</v>
      </c>
      <c r="H28" s="64">
        <v>0</v>
      </c>
      <c r="I28" s="64">
        <v>395000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3264673</v>
      </c>
      <c r="O28" s="65">
        <f t="shared" si="1"/>
        <v>302.81727112512755</v>
      </c>
      <c r="P28" s="66"/>
    </row>
    <row r="29" spans="1:119" ht="16.5" thickBot="1">
      <c r="A29" s="74" t="s">
        <v>10</v>
      </c>
      <c r="B29" s="75"/>
      <c r="C29" s="76"/>
      <c r="D29" s="77">
        <f>SUM(D5,D14,D18,D21,D23,D27)</f>
        <v>13320504</v>
      </c>
      <c r="E29" s="77">
        <f aca="true" t="shared" si="9" ref="E29:M29">SUM(E5,E14,E18,E21,E23,E27)</f>
        <v>3840400</v>
      </c>
      <c r="F29" s="77">
        <f t="shared" si="9"/>
        <v>921226</v>
      </c>
      <c r="G29" s="77">
        <f t="shared" si="9"/>
        <v>494945</v>
      </c>
      <c r="H29" s="77">
        <f t="shared" si="9"/>
        <v>0</v>
      </c>
      <c r="I29" s="77">
        <f t="shared" si="9"/>
        <v>2854936</v>
      </c>
      <c r="J29" s="77">
        <f t="shared" si="9"/>
        <v>1754877</v>
      </c>
      <c r="K29" s="77">
        <f t="shared" si="9"/>
        <v>1801239</v>
      </c>
      <c r="L29" s="77">
        <f t="shared" si="9"/>
        <v>0</v>
      </c>
      <c r="M29" s="77">
        <f t="shared" si="9"/>
        <v>0</v>
      </c>
      <c r="N29" s="77">
        <f t="shared" si="4"/>
        <v>24988127</v>
      </c>
      <c r="O29" s="78">
        <f t="shared" si="1"/>
        <v>2317.793061868101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5" ht="15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5" ht="15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64</v>
      </c>
      <c r="M31" s="114"/>
      <c r="N31" s="114"/>
      <c r="O31" s="88">
        <v>10781</v>
      </c>
    </row>
    <row r="32" spans="1:15" ht="1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1761258</v>
      </c>
      <c r="E5" s="24">
        <f t="shared" si="0"/>
        <v>0</v>
      </c>
      <c r="F5" s="24">
        <f t="shared" si="0"/>
        <v>4865565</v>
      </c>
      <c r="G5" s="24">
        <f t="shared" si="0"/>
        <v>263166</v>
      </c>
      <c r="H5" s="24">
        <f t="shared" si="0"/>
        <v>0</v>
      </c>
      <c r="I5" s="24">
        <f t="shared" si="0"/>
        <v>0</v>
      </c>
      <c r="J5" s="24">
        <f t="shared" si="0"/>
        <v>1795994</v>
      </c>
      <c r="K5" s="24">
        <f t="shared" si="0"/>
        <v>1633994</v>
      </c>
      <c r="L5" s="24">
        <f t="shared" si="0"/>
        <v>0</v>
      </c>
      <c r="M5" s="24">
        <f t="shared" si="0"/>
        <v>0</v>
      </c>
      <c r="N5" s="25">
        <f>SUM(D5:M5)</f>
        <v>10319977</v>
      </c>
      <c r="O5" s="30">
        <f aca="true" t="shared" si="1" ref="O5:O30">(N5/O$32)</f>
        <v>957.6816072754269</v>
      </c>
      <c r="P5" s="6"/>
    </row>
    <row r="6" spans="1:16" ht="15">
      <c r="A6" s="12"/>
      <c r="B6" s="42">
        <v>511</v>
      </c>
      <c r="C6" s="19" t="s">
        <v>19</v>
      </c>
      <c r="D6" s="43">
        <v>6968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6968</v>
      </c>
      <c r="O6" s="44">
        <f t="shared" si="1"/>
        <v>0.6466221232368226</v>
      </c>
      <c r="P6" s="9"/>
    </row>
    <row r="7" spans="1:16" ht="15">
      <c r="A7" s="12"/>
      <c r="B7" s="42">
        <v>512</v>
      </c>
      <c r="C7" s="19" t="s">
        <v>20</v>
      </c>
      <c r="D7" s="43">
        <v>374906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374906</v>
      </c>
      <c r="O7" s="44">
        <f t="shared" si="1"/>
        <v>34.79083147735709</v>
      </c>
      <c r="P7" s="9"/>
    </row>
    <row r="8" spans="1:16" ht="15">
      <c r="A8" s="12"/>
      <c r="B8" s="42">
        <v>513</v>
      </c>
      <c r="C8" s="19" t="s">
        <v>21</v>
      </c>
      <c r="D8" s="43">
        <v>447314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447314</v>
      </c>
      <c r="O8" s="44">
        <f t="shared" si="1"/>
        <v>41.510207869339276</v>
      </c>
      <c r="P8" s="9"/>
    </row>
    <row r="9" spans="1:16" ht="15">
      <c r="A9" s="12"/>
      <c r="B9" s="42">
        <v>514</v>
      </c>
      <c r="C9" s="19" t="s">
        <v>22</v>
      </c>
      <c r="D9" s="43">
        <v>146705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146705</v>
      </c>
      <c r="O9" s="44">
        <f t="shared" si="1"/>
        <v>13.614049740163326</v>
      </c>
      <c r="P9" s="9"/>
    </row>
    <row r="10" spans="1:16" ht="15">
      <c r="A10" s="12"/>
      <c r="B10" s="42">
        <v>515</v>
      </c>
      <c r="C10" s="19" t="s">
        <v>23</v>
      </c>
      <c r="D10" s="43">
        <v>146215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146215</v>
      </c>
      <c r="O10" s="44">
        <f t="shared" si="1"/>
        <v>13.568578322197476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4795577</v>
      </c>
      <c r="G11" s="43">
        <v>0</v>
      </c>
      <c r="H11" s="43">
        <v>0</v>
      </c>
      <c r="I11" s="43">
        <v>0</v>
      </c>
      <c r="J11" s="43">
        <v>616</v>
      </c>
      <c r="K11" s="43">
        <v>0</v>
      </c>
      <c r="L11" s="43">
        <v>0</v>
      </c>
      <c r="M11" s="43">
        <v>0</v>
      </c>
      <c r="N11" s="43">
        <f t="shared" si="2"/>
        <v>4796193</v>
      </c>
      <c r="O11" s="44">
        <f t="shared" si="1"/>
        <v>445.08101336302894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1633994</v>
      </c>
      <c r="L12" s="43">
        <v>0</v>
      </c>
      <c r="M12" s="43">
        <v>0</v>
      </c>
      <c r="N12" s="43">
        <f t="shared" si="2"/>
        <v>1633994</v>
      </c>
      <c r="O12" s="44">
        <f t="shared" si="1"/>
        <v>151.63270230141055</v>
      </c>
      <c r="P12" s="9"/>
    </row>
    <row r="13" spans="1:16" ht="15">
      <c r="A13" s="12"/>
      <c r="B13" s="42">
        <v>519</v>
      </c>
      <c r="C13" s="19" t="s">
        <v>26</v>
      </c>
      <c r="D13" s="43">
        <v>639150</v>
      </c>
      <c r="E13" s="43">
        <v>0</v>
      </c>
      <c r="F13" s="43">
        <v>69988</v>
      </c>
      <c r="G13" s="43">
        <v>263166</v>
      </c>
      <c r="H13" s="43">
        <v>0</v>
      </c>
      <c r="I13" s="43">
        <v>0</v>
      </c>
      <c r="J13" s="43">
        <v>1795378</v>
      </c>
      <c r="K13" s="43">
        <v>0</v>
      </c>
      <c r="L13" s="43">
        <v>0</v>
      </c>
      <c r="M13" s="43">
        <v>0</v>
      </c>
      <c r="N13" s="43">
        <f t="shared" si="2"/>
        <v>2767682</v>
      </c>
      <c r="O13" s="44">
        <f t="shared" si="1"/>
        <v>256.8376020786934</v>
      </c>
      <c r="P13" s="9"/>
    </row>
    <row r="14" spans="1:16" ht="15.75">
      <c r="A14" s="26" t="s">
        <v>27</v>
      </c>
      <c r="B14" s="27"/>
      <c r="C14" s="28"/>
      <c r="D14" s="29">
        <f aca="true" t="shared" si="3" ref="D14:M14">SUM(D15:D17)</f>
        <v>6595907</v>
      </c>
      <c r="E14" s="29">
        <f t="shared" si="3"/>
        <v>271746</v>
      </c>
      <c r="F14" s="29">
        <f t="shared" si="3"/>
        <v>0</v>
      </c>
      <c r="G14" s="29">
        <f t="shared" si="3"/>
        <v>260290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21685</v>
      </c>
      <c r="M14" s="29">
        <f t="shared" si="3"/>
        <v>0</v>
      </c>
      <c r="N14" s="40">
        <f aca="true" t="shared" si="4" ref="N14:N30">SUM(D14:M14)</f>
        <v>7149628</v>
      </c>
      <c r="O14" s="41">
        <f t="shared" si="1"/>
        <v>663.4769858945806</v>
      </c>
      <c r="P14" s="10"/>
    </row>
    <row r="15" spans="1:16" ht="15">
      <c r="A15" s="12"/>
      <c r="B15" s="42">
        <v>521</v>
      </c>
      <c r="C15" s="19" t="s">
        <v>28</v>
      </c>
      <c r="D15" s="43">
        <v>6027279</v>
      </c>
      <c r="E15" s="43">
        <v>271746</v>
      </c>
      <c r="F15" s="43">
        <v>0</v>
      </c>
      <c r="G15" s="43">
        <v>260290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6559315</v>
      </c>
      <c r="O15" s="44">
        <f t="shared" si="1"/>
        <v>608.6966406829993</v>
      </c>
      <c r="P15" s="9"/>
    </row>
    <row r="16" spans="1:16" ht="15">
      <c r="A16" s="12"/>
      <c r="B16" s="42">
        <v>524</v>
      </c>
      <c r="C16" s="19" t="s">
        <v>29</v>
      </c>
      <c r="D16" s="43">
        <v>405637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21685</v>
      </c>
      <c r="M16" s="43">
        <v>0</v>
      </c>
      <c r="N16" s="43">
        <f t="shared" si="4"/>
        <v>427322</v>
      </c>
      <c r="O16" s="44">
        <f t="shared" si="1"/>
        <v>39.65497401633259</v>
      </c>
      <c r="P16" s="9"/>
    </row>
    <row r="17" spans="1:16" ht="15">
      <c r="A17" s="12"/>
      <c r="B17" s="42">
        <v>529</v>
      </c>
      <c r="C17" s="19" t="s">
        <v>30</v>
      </c>
      <c r="D17" s="43">
        <v>162991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162991</v>
      </c>
      <c r="O17" s="44">
        <f t="shared" si="1"/>
        <v>15.1253711952487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SUM(D19:D20)</f>
        <v>347357</v>
      </c>
      <c r="E18" s="29">
        <f t="shared" si="5"/>
        <v>0</v>
      </c>
      <c r="F18" s="29">
        <f t="shared" si="5"/>
        <v>0</v>
      </c>
      <c r="G18" s="29">
        <f t="shared" si="5"/>
        <v>11552</v>
      </c>
      <c r="H18" s="29">
        <f t="shared" si="5"/>
        <v>0</v>
      </c>
      <c r="I18" s="29">
        <f t="shared" si="5"/>
        <v>2300425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2659334</v>
      </c>
      <c r="O18" s="41">
        <f t="shared" si="1"/>
        <v>246.78303637713438</v>
      </c>
      <c r="P18" s="10"/>
    </row>
    <row r="19" spans="1:16" ht="15">
      <c r="A19" s="12"/>
      <c r="B19" s="42">
        <v>534</v>
      </c>
      <c r="C19" s="19" t="s">
        <v>32</v>
      </c>
      <c r="D19" s="43">
        <v>347357</v>
      </c>
      <c r="E19" s="43">
        <v>0</v>
      </c>
      <c r="F19" s="43">
        <v>0</v>
      </c>
      <c r="G19" s="43">
        <v>11552</v>
      </c>
      <c r="H19" s="43">
        <v>0</v>
      </c>
      <c r="I19" s="43">
        <v>2119723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2478632</v>
      </c>
      <c r="O19" s="44">
        <f t="shared" si="1"/>
        <v>230.01410541945063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180702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180702</v>
      </c>
      <c r="O20" s="44">
        <f t="shared" si="1"/>
        <v>16.768930957683743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SUM(D22:D23)</f>
        <v>1001561</v>
      </c>
      <c r="E21" s="29">
        <f t="shared" si="6"/>
        <v>684968</v>
      </c>
      <c r="F21" s="29">
        <f t="shared" si="6"/>
        <v>0</v>
      </c>
      <c r="G21" s="29">
        <f t="shared" si="6"/>
        <v>35657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1722186</v>
      </c>
      <c r="O21" s="41">
        <f t="shared" si="1"/>
        <v>159.81681514476614</v>
      </c>
      <c r="P21" s="10"/>
    </row>
    <row r="22" spans="1:16" ht="15">
      <c r="A22" s="12"/>
      <c r="B22" s="42">
        <v>541</v>
      </c>
      <c r="C22" s="19" t="s">
        <v>36</v>
      </c>
      <c r="D22" s="43">
        <v>1001561</v>
      </c>
      <c r="E22" s="43">
        <v>572995</v>
      </c>
      <c r="F22" s="43">
        <v>0</v>
      </c>
      <c r="G22" s="43">
        <v>35657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1610213</v>
      </c>
      <c r="O22" s="44">
        <f t="shared" si="1"/>
        <v>149.42585374907202</v>
      </c>
      <c r="P22" s="9"/>
    </row>
    <row r="23" spans="1:16" ht="15">
      <c r="A23" s="12"/>
      <c r="B23" s="42">
        <v>549</v>
      </c>
      <c r="C23" s="19" t="s">
        <v>53</v>
      </c>
      <c r="D23" s="43">
        <v>0</v>
      </c>
      <c r="E23" s="43">
        <v>111973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111973</v>
      </c>
      <c r="O23" s="44">
        <f t="shared" si="1"/>
        <v>10.390961395694134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2412615</v>
      </c>
      <c r="E24" s="29">
        <f t="shared" si="7"/>
        <v>0</v>
      </c>
      <c r="F24" s="29">
        <f t="shared" si="7"/>
        <v>0</v>
      </c>
      <c r="G24" s="29">
        <f t="shared" si="7"/>
        <v>47769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83206</v>
      </c>
      <c r="M24" s="29">
        <f t="shared" si="7"/>
        <v>0</v>
      </c>
      <c r="N24" s="29">
        <f t="shared" si="4"/>
        <v>2543590</v>
      </c>
      <c r="O24" s="41">
        <f t="shared" si="1"/>
        <v>236.04213066072754</v>
      </c>
      <c r="P24" s="9"/>
    </row>
    <row r="25" spans="1:16" ht="15">
      <c r="A25" s="12"/>
      <c r="B25" s="42">
        <v>571</v>
      </c>
      <c r="C25" s="19" t="s">
        <v>38</v>
      </c>
      <c r="D25" s="43">
        <v>372705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21929</v>
      </c>
      <c r="M25" s="43">
        <v>0</v>
      </c>
      <c r="N25" s="43">
        <f t="shared" si="4"/>
        <v>394634</v>
      </c>
      <c r="O25" s="44">
        <f t="shared" si="1"/>
        <v>36.62156644394952</v>
      </c>
      <c r="P25" s="9"/>
    </row>
    <row r="26" spans="1:16" ht="15">
      <c r="A26" s="12"/>
      <c r="B26" s="42">
        <v>572</v>
      </c>
      <c r="C26" s="19" t="s">
        <v>39</v>
      </c>
      <c r="D26" s="43">
        <v>2039910</v>
      </c>
      <c r="E26" s="43">
        <v>0</v>
      </c>
      <c r="F26" s="43">
        <v>0</v>
      </c>
      <c r="G26" s="43">
        <v>40966</v>
      </c>
      <c r="H26" s="43">
        <v>0</v>
      </c>
      <c r="I26" s="43">
        <v>0</v>
      </c>
      <c r="J26" s="43">
        <v>0</v>
      </c>
      <c r="K26" s="43">
        <v>0</v>
      </c>
      <c r="L26" s="43">
        <v>11277</v>
      </c>
      <c r="M26" s="43">
        <v>0</v>
      </c>
      <c r="N26" s="43">
        <f t="shared" si="4"/>
        <v>2092153</v>
      </c>
      <c r="O26" s="44">
        <f t="shared" si="1"/>
        <v>194.1493132887899</v>
      </c>
      <c r="P26" s="9"/>
    </row>
    <row r="27" spans="1:16" ht="15">
      <c r="A27" s="12"/>
      <c r="B27" s="42">
        <v>578</v>
      </c>
      <c r="C27" s="19" t="s">
        <v>40</v>
      </c>
      <c r="D27" s="43">
        <v>0</v>
      </c>
      <c r="E27" s="43">
        <v>0</v>
      </c>
      <c r="F27" s="43">
        <v>0</v>
      </c>
      <c r="G27" s="43">
        <v>6803</v>
      </c>
      <c r="H27" s="43">
        <v>0</v>
      </c>
      <c r="I27" s="43">
        <v>0</v>
      </c>
      <c r="J27" s="43">
        <v>0</v>
      </c>
      <c r="K27" s="43">
        <v>0</v>
      </c>
      <c r="L27" s="43">
        <v>50000</v>
      </c>
      <c r="M27" s="43">
        <v>0</v>
      </c>
      <c r="N27" s="43">
        <f t="shared" si="4"/>
        <v>56803</v>
      </c>
      <c r="O27" s="44">
        <f t="shared" si="1"/>
        <v>5.271250927988122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617398</v>
      </c>
      <c r="E28" s="29">
        <f t="shared" si="8"/>
        <v>1841013</v>
      </c>
      <c r="F28" s="29">
        <f t="shared" si="8"/>
        <v>144392</v>
      </c>
      <c r="G28" s="29">
        <f t="shared" si="8"/>
        <v>0</v>
      </c>
      <c r="H28" s="29">
        <f t="shared" si="8"/>
        <v>0</v>
      </c>
      <c r="I28" s="29">
        <f t="shared" si="8"/>
        <v>395000</v>
      </c>
      <c r="J28" s="29">
        <f t="shared" si="8"/>
        <v>0</v>
      </c>
      <c r="K28" s="29">
        <f t="shared" si="8"/>
        <v>0</v>
      </c>
      <c r="L28" s="29">
        <f t="shared" si="8"/>
        <v>85377</v>
      </c>
      <c r="M28" s="29">
        <f t="shared" si="8"/>
        <v>0</v>
      </c>
      <c r="N28" s="29">
        <f t="shared" si="4"/>
        <v>3083180</v>
      </c>
      <c r="O28" s="41">
        <f t="shared" si="1"/>
        <v>286.11544172234596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617398</v>
      </c>
      <c r="E29" s="43">
        <v>1841013</v>
      </c>
      <c r="F29" s="43">
        <v>144392</v>
      </c>
      <c r="G29" s="43">
        <v>0</v>
      </c>
      <c r="H29" s="43">
        <v>0</v>
      </c>
      <c r="I29" s="43">
        <v>395000</v>
      </c>
      <c r="J29" s="43">
        <v>0</v>
      </c>
      <c r="K29" s="43">
        <v>0</v>
      </c>
      <c r="L29" s="43">
        <v>85377</v>
      </c>
      <c r="M29" s="43">
        <v>0</v>
      </c>
      <c r="N29" s="43">
        <f t="shared" si="4"/>
        <v>3083180</v>
      </c>
      <c r="O29" s="44">
        <f t="shared" si="1"/>
        <v>286.11544172234596</v>
      </c>
      <c r="P29" s="9"/>
    </row>
    <row r="30" spans="1:119" ht="16.5" thickBot="1">
      <c r="A30" s="13" t="s">
        <v>10</v>
      </c>
      <c r="B30" s="21"/>
      <c r="C30" s="20"/>
      <c r="D30" s="14">
        <f>SUM(D5,D14,D18,D21,D24,D28)</f>
        <v>12736096</v>
      </c>
      <c r="E30" s="14">
        <f aca="true" t="shared" si="9" ref="E30:M30">SUM(E5,E14,E18,E21,E24,E28)</f>
        <v>2797727</v>
      </c>
      <c r="F30" s="14">
        <f t="shared" si="9"/>
        <v>5009957</v>
      </c>
      <c r="G30" s="14">
        <f t="shared" si="9"/>
        <v>618434</v>
      </c>
      <c r="H30" s="14">
        <f t="shared" si="9"/>
        <v>0</v>
      </c>
      <c r="I30" s="14">
        <f t="shared" si="9"/>
        <v>2695425</v>
      </c>
      <c r="J30" s="14">
        <f t="shared" si="9"/>
        <v>1795994</v>
      </c>
      <c r="K30" s="14">
        <f t="shared" si="9"/>
        <v>1633994</v>
      </c>
      <c r="L30" s="14">
        <f t="shared" si="9"/>
        <v>190268</v>
      </c>
      <c r="M30" s="14">
        <f t="shared" si="9"/>
        <v>0</v>
      </c>
      <c r="N30" s="14">
        <f t="shared" si="4"/>
        <v>27477895</v>
      </c>
      <c r="O30" s="35">
        <f t="shared" si="1"/>
        <v>2549.9160170749815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54</v>
      </c>
      <c r="M32" s="90"/>
      <c r="N32" s="90"/>
      <c r="O32" s="39">
        <v>10776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2022-08-16T15:52:04Z</cp:lastPrinted>
  <dcterms:created xsi:type="dcterms:W3CDTF">2000-08-31T21:26:31Z</dcterms:created>
  <dcterms:modified xsi:type="dcterms:W3CDTF">2022-08-16T15:52:48Z</dcterms:modified>
  <cp:category/>
  <cp:version/>
  <cp:contentType/>
  <cp:contentStatus/>
</cp:coreProperties>
</file>