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'2008'!$A$1:$O$35</definedName>
    <definedName name="_xlnm.Print_Area" localSheetId="13">'2009'!$A$1:$O$39</definedName>
    <definedName name="_xlnm.Print_Area" localSheetId="12">'2010'!$A$1:$O$32</definedName>
    <definedName name="_xlnm.Print_Area" localSheetId="11">'2011'!$A$1:$O$33</definedName>
    <definedName name="_xlnm.Print_Area" localSheetId="10">'2012'!$A$1:$O$33</definedName>
    <definedName name="_xlnm.Print_Area" localSheetId="9">'2013'!$A$1:$O$34</definedName>
    <definedName name="_xlnm.Print_Area" localSheetId="8">'2014'!$A$1:$O$34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'2019'!$A$1:$O$37</definedName>
    <definedName name="_xlnm.Print_Area" localSheetId="2">'2020'!$A$1:$O$36</definedName>
    <definedName name="_xlnm.Print_Area" localSheetId="1">'2021'!$A$1:$P$35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7" i="48"/>
  <c r="P27" i="48" s="1"/>
  <c r="O24" i="48"/>
  <c r="P24" i="48" s="1"/>
  <c r="O22" i="48"/>
  <c r="P22" i="48" s="1"/>
  <c r="O15" i="48"/>
  <c r="P15" i="48" s="1"/>
  <c r="O12" i="48"/>
  <c r="P12" i="48" s="1"/>
  <c r="O5" i="48"/>
  <c r="P5" i="48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9" i="47" s="1"/>
  <c r="P29" i="47" s="1"/>
  <c r="O28" i="47"/>
  <c r="P28" i="47"/>
  <c r="O27" i="47"/>
  <c r="P27" i="47" s="1"/>
  <c r="N26" i="47"/>
  <c r="M26" i="47"/>
  <c r="L26" i="47"/>
  <c r="K26" i="47"/>
  <c r="J26" i="47"/>
  <c r="I26" i="47"/>
  <c r="H26" i="47"/>
  <c r="G26" i="47"/>
  <c r="O26" i="47" s="1"/>
  <c r="P26" i="47" s="1"/>
  <c r="F26" i="47"/>
  <c r="E26" i="47"/>
  <c r="E31" i="47" s="1"/>
  <c r="D26" i="47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F31" i="47" s="1"/>
  <c r="E24" i="47"/>
  <c r="D24" i="47"/>
  <c r="O23" i="47"/>
  <c r="P23" i="47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 s="1"/>
  <c r="O20" i="47"/>
  <c r="P20" i="47" s="1"/>
  <c r="O19" i="47"/>
  <c r="P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O14" i="47" s="1"/>
  <c r="P14" i="47" s="1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O11" i="47" s="1"/>
  <c r="P11" i="47" s="1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 s="1"/>
  <c r="O8" i="47"/>
  <c r="P8" i="47" s="1"/>
  <c r="O7" i="47"/>
  <c r="P7" i="47" s="1"/>
  <c r="O6" i="47"/>
  <c r="P6" i="47" s="1"/>
  <c r="N5" i="47"/>
  <c r="N31" i="47" s="1"/>
  <c r="M5" i="47"/>
  <c r="M31" i="47" s="1"/>
  <c r="L5" i="47"/>
  <c r="L31" i="47" s="1"/>
  <c r="K5" i="47"/>
  <c r="K31" i="47" s="1"/>
  <c r="J5" i="47"/>
  <c r="O5" i="47" s="1"/>
  <c r="P5" i="47" s="1"/>
  <c r="I5" i="47"/>
  <c r="I31" i="47" s="1"/>
  <c r="H5" i="47"/>
  <c r="H31" i="47" s="1"/>
  <c r="G5" i="47"/>
  <c r="G31" i="47" s="1"/>
  <c r="F5" i="47"/>
  <c r="E5" i="47"/>
  <c r="D5" i="47"/>
  <c r="I32" i="46"/>
  <c r="N31" i="46"/>
  <c r="O31" i="46"/>
  <c r="M30" i="46"/>
  <c r="L30" i="46"/>
  <c r="K30" i="46"/>
  <c r="J30" i="46"/>
  <c r="I30" i="46"/>
  <c r="H30" i="46"/>
  <c r="N30" i="46" s="1"/>
  <c r="O30" i="46" s="1"/>
  <c r="G30" i="46"/>
  <c r="F30" i="46"/>
  <c r="E30" i="46"/>
  <c r="D30" i="46"/>
  <c r="N29" i="46"/>
  <c r="O29" i="46"/>
  <c r="N28" i="46"/>
  <c r="O28" i="46" s="1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/>
  <c r="N18" i="46"/>
  <c r="O18" i="46" s="1"/>
  <c r="N17" i="46"/>
  <c r="O17" i="46"/>
  <c r="N16" i="46"/>
  <c r="O16" i="46" s="1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E32" i="46" s="1"/>
  <c r="D14" i="46"/>
  <c r="N13" i="46"/>
  <c r="O13" i="46" s="1"/>
  <c r="N12" i="46"/>
  <c r="O12" i="46"/>
  <c r="M11" i="46"/>
  <c r="L11" i="46"/>
  <c r="L32" i="46" s="1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 s="1"/>
  <c r="N7" i="46"/>
  <c r="O7" i="46"/>
  <c r="N6" i="46"/>
  <c r="O6" i="46" s="1"/>
  <c r="M5" i="46"/>
  <c r="M32" i="46" s="1"/>
  <c r="L5" i="46"/>
  <c r="K5" i="46"/>
  <c r="K32" i="46" s="1"/>
  <c r="J5" i="46"/>
  <c r="J32" i="46" s="1"/>
  <c r="I5" i="46"/>
  <c r="H5" i="46"/>
  <c r="H32" i="46" s="1"/>
  <c r="G5" i="46"/>
  <c r="G32" i="46" s="1"/>
  <c r="F5" i="46"/>
  <c r="F32" i="46" s="1"/>
  <c r="E5" i="46"/>
  <c r="D5" i="46"/>
  <c r="D32" i="46" s="1"/>
  <c r="N32" i="46" s="1"/>
  <c r="O32" i="46" s="1"/>
  <c r="I33" i="45"/>
  <c r="J33" i="45"/>
  <c r="N32" i="45"/>
  <c r="O32" i="45"/>
  <c r="M31" i="45"/>
  <c r="L31" i="45"/>
  <c r="K31" i="45"/>
  <c r="J31" i="45"/>
  <c r="I31" i="45"/>
  <c r="H31" i="45"/>
  <c r="N31" i="45" s="1"/>
  <c r="O31" i="45" s="1"/>
  <c r="G31" i="45"/>
  <c r="F31" i="45"/>
  <c r="E31" i="45"/>
  <c r="D31" i="45"/>
  <c r="N30" i="45"/>
  <c r="O30" i="45"/>
  <c r="N29" i="45"/>
  <c r="O29" i="45" s="1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/>
  <c r="N19" i="45"/>
  <c r="O19" i="45" s="1"/>
  <c r="N18" i="45"/>
  <c r="O18" i="45"/>
  <c r="N17" i="45"/>
  <c r="O17" i="45" s="1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M33" i="45" s="1"/>
  <c r="L5" i="45"/>
  <c r="L33" i="45" s="1"/>
  <c r="K5" i="45"/>
  <c r="K33" i="45" s="1"/>
  <c r="J5" i="45"/>
  <c r="I5" i="45"/>
  <c r="H5" i="45"/>
  <c r="H33" i="45" s="1"/>
  <c r="G5" i="45"/>
  <c r="G33" i="45" s="1"/>
  <c r="F5" i="45"/>
  <c r="F33" i="45" s="1"/>
  <c r="E5" i="45"/>
  <c r="E33" i="45" s="1"/>
  <c r="D5" i="45"/>
  <c r="D33" i="45" s="1"/>
  <c r="G31" i="44"/>
  <c r="H31" i="44"/>
  <c r="N30" i="44"/>
  <c r="O30" i="44" s="1"/>
  <c r="M29" i="44"/>
  <c r="L29" i="44"/>
  <c r="K29" i="44"/>
  <c r="J29" i="44"/>
  <c r="N29" i="44" s="1"/>
  <c r="O29" i="44" s="1"/>
  <c r="I29" i="44"/>
  <c r="H29" i="44"/>
  <c r="G29" i="44"/>
  <c r="F29" i="44"/>
  <c r="E29" i="44"/>
  <c r="D29" i="44"/>
  <c r="N28" i="44"/>
  <c r="O28" i="44" s="1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/>
  <c r="N18" i="44"/>
  <c r="O18" i="44" s="1"/>
  <c r="N17" i="44"/>
  <c r="O17" i="44"/>
  <c r="N16" i="44"/>
  <c r="O16" i="44" s="1"/>
  <c r="N15" i="44"/>
  <c r="O15" i="44" s="1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 s="1"/>
  <c r="N7" i="44"/>
  <c r="O7" i="44"/>
  <c r="N6" i="44"/>
  <c r="O6" i="44" s="1"/>
  <c r="M5" i="44"/>
  <c r="M31" i="44" s="1"/>
  <c r="L5" i="44"/>
  <c r="L31" i="44" s="1"/>
  <c r="K5" i="44"/>
  <c r="K31" i="44" s="1"/>
  <c r="J5" i="44"/>
  <c r="J31" i="44" s="1"/>
  <c r="I5" i="44"/>
  <c r="I31" i="44" s="1"/>
  <c r="H5" i="44"/>
  <c r="G5" i="44"/>
  <c r="F5" i="44"/>
  <c r="F31" i="44" s="1"/>
  <c r="E5" i="44"/>
  <c r="E31" i="44" s="1"/>
  <c r="D5" i="44"/>
  <c r="D31" i="44" s="1"/>
  <c r="I31" i="43"/>
  <c r="J31" i="43"/>
  <c r="N30" i="43"/>
  <c r="O30" i="43"/>
  <c r="M29" i="43"/>
  <c r="L29" i="43"/>
  <c r="K29" i="43"/>
  <c r="J29" i="43"/>
  <c r="I29" i="43"/>
  <c r="H29" i="43"/>
  <c r="N29" i="43" s="1"/>
  <c r="O29" i="43" s="1"/>
  <c r="G29" i="43"/>
  <c r="F29" i="43"/>
  <c r="E29" i="43"/>
  <c r="D29" i="43"/>
  <c r="N28" i="43"/>
  <c r="O28" i="43"/>
  <c r="N27" i="43"/>
  <c r="O27" i="43" s="1"/>
  <c r="N26" i="43"/>
  <c r="O26" i="43" s="1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N23" i="43" s="1"/>
  <c r="O23" i="43" s="1"/>
  <c r="K23" i="43"/>
  <c r="J23" i="43"/>
  <c r="I23" i="43"/>
  <c r="H23" i="43"/>
  <c r="G23" i="43"/>
  <c r="F23" i="43"/>
  <c r="E23" i="43"/>
  <c r="D23" i="43"/>
  <c r="N22" i="43"/>
  <c r="O22" i="43" s="1"/>
  <c r="M21" i="43"/>
  <c r="L21" i="43"/>
  <c r="L31" i="43" s="1"/>
  <c r="K21" i="43"/>
  <c r="J21" i="43"/>
  <c r="I21" i="43"/>
  <c r="H21" i="43"/>
  <c r="G21" i="43"/>
  <c r="F21" i="43"/>
  <c r="E21" i="43"/>
  <c r="E31" i="43" s="1"/>
  <c r="D21" i="43"/>
  <c r="N20" i="43"/>
  <c r="O20" i="43" s="1"/>
  <c r="N19" i="43"/>
  <c r="O19" i="43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/>
  <c r="N13" i="43"/>
  <c r="O13" i="43" s="1"/>
  <c r="M12" i="43"/>
  <c r="L12" i="43"/>
  <c r="K12" i="43"/>
  <c r="K31" i="43" s="1"/>
  <c r="J12" i="43"/>
  <c r="N12" i="43" s="1"/>
  <c r="O12" i="43" s="1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M31" i="43" s="1"/>
  <c r="L5" i="43"/>
  <c r="K5" i="43"/>
  <c r="J5" i="43"/>
  <c r="I5" i="43"/>
  <c r="H5" i="43"/>
  <c r="N5" i="43" s="1"/>
  <c r="O5" i="43" s="1"/>
  <c r="G5" i="43"/>
  <c r="G31" i="43" s="1"/>
  <c r="F5" i="43"/>
  <c r="F31" i="43" s="1"/>
  <c r="E5" i="43"/>
  <c r="D5" i="43"/>
  <c r="D31" i="43" s="1"/>
  <c r="K31" i="42"/>
  <c r="L31" i="42"/>
  <c r="N30" i="42"/>
  <c r="O30" i="42" s="1"/>
  <c r="M29" i="42"/>
  <c r="L29" i="42"/>
  <c r="K29" i="42"/>
  <c r="J29" i="42"/>
  <c r="I29" i="42"/>
  <c r="H29" i="42"/>
  <c r="G29" i="42"/>
  <c r="F29" i="42"/>
  <c r="N29" i="42" s="1"/>
  <c r="O29" i="42" s="1"/>
  <c r="E29" i="42"/>
  <c r="D29" i="42"/>
  <c r="N28" i="42"/>
  <c r="O28" i="42" s="1"/>
  <c r="N27" i="42"/>
  <c r="O27" i="42"/>
  <c r="N26" i="42"/>
  <c r="O26" i="42" s="1"/>
  <c r="M25" i="42"/>
  <c r="L25" i="42"/>
  <c r="K25" i="42"/>
  <c r="J25" i="42"/>
  <c r="N25" i="42" s="1"/>
  <c r="O25" i="42" s="1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N21" i="42" s="1"/>
  <c r="O21" i="42" s="1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N13" i="42"/>
  <c r="O13" i="42"/>
  <c r="M12" i="42"/>
  <c r="M31" i="42" s="1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J31" i="42" s="1"/>
  <c r="I5" i="42"/>
  <c r="I31" i="42" s="1"/>
  <c r="H5" i="42"/>
  <c r="H31" i="42" s="1"/>
  <c r="G5" i="42"/>
  <c r="G31" i="42" s="1"/>
  <c r="F5" i="42"/>
  <c r="N5" i="42" s="1"/>
  <c r="O5" i="42" s="1"/>
  <c r="E5" i="42"/>
  <c r="E31" i="42" s="1"/>
  <c r="D5" i="42"/>
  <c r="D31" i="42" s="1"/>
  <c r="M33" i="41"/>
  <c r="D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L5" i="41"/>
  <c r="L33" i="41" s="1"/>
  <c r="K5" i="41"/>
  <c r="K33" i="41" s="1"/>
  <c r="J5" i="41"/>
  <c r="J33" i="41" s="1"/>
  <c r="I5" i="41"/>
  <c r="I33" i="41" s="1"/>
  <c r="H5" i="41"/>
  <c r="H33" i="41" s="1"/>
  <c r="G5" i="41"/>
  <c r="G33" i="41" s="1"/>
  <c r="F5" i="41"/>
  <c r="F33" i="41" s="1"/>
  <c r="E5" i="41"/>
  <c r="E33" i="41" s="1"/>
  <c r="D5" i="41"/>
  <c r="K31" i="40"/>
  <c r="N30" i="40"/>
  <c r="O30" i="40" s="1"/>
  <c r="N29" i="40"/>
  <c r="O29" i="40"/>
  <c r="M28" i="40"/>
  <c r="L28" i="40"/>
  <c r="K28" i="40"/>
  <c r="J28" i="40"/>
  <c r="I28" i="40"/>
  <c r="H28" i="40"/>
  <c r="N28" i="40" s="1"/>
  <c r="O28" i="40" s="1"/>
  <c r="G28" i="40"/>
  <c r="F28" i="40"/>
  <c r="E28" i="40"/>
  <c r="D28" i="40"/>
  <c r="N27" i="40"/>
  <c r="O27" i="40"/>
  <c r="N26" i="40"/>
  <c r="O26" i="40" s="1"/>
  <c r="N25" i="40"/>
  <c r="O25" i="40" s="1"/>
  <c r="M24" i="40"/>
  <c r="L24" i="40"/>
  <c r="N24" i="40" s="1"/>
  <c r="O24" i="40" s="1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N22" i="40" s="1"/>
  <c r="O22" i="40" s="1"/>
  <c r="K22" i="40"/>
  <c r="J22" i="40"/>
  <c r="I22" i="40"/>
  <c r="H22" i="40"/>
  <c r="G22" i="40"/>
  <c r="F22" i="40"/>
  <c r="E22" i="40"/>
  <c r="D22" i="40"/>
  <c r="N21" i="40"/>
  <c r="O21" i="40" s="1"/>
  <c r="M20" i="40"/>
  <c r="L20" i="40"/>
  <c r="L31" i="40" s="1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M31" i="40" s="1"/>
  <c r="L5" i="40"/>
  <c r="K5" i="40"/>
  <c r="J5" i="40"/>
  <c r="J31" i="40" s="1"/>
  <c r="I5" i="40"/>
  <c r="I31" i="40" s="1"/>
  <c r="H5" i="40"/>
  <c r="H31" i="40" s="1"/>
  <c r="G5" i="40"/>
  <c r="G31" i="40" s="1"/>
  <c r="F5" i="40"/>
  <c r="F31" i="40" s="1"/>
  <c r="E5" i="40"/>
  <c r="E31" i="40" s="1"/>
  <c r="D5" i="40"/>
  <c r="D31" i="40" s="1"/>
  <c r="N29" i="39"/>
  <c r="O29" i="39" s="1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 s="1"/>
  <c r="N26" i="39"/>
  <c r="O26" i="39"/>
  <c r="N25" i="39"/>
  <c r="O25" i="39" s="1"/>
  <c r="M24" i="39"/>
  <c r="L24" i="39"/>
  <c r="K24" i="39"/>
  <c r="J24" i="39"/>
  <c r="N24" i="39" s="1"/>
  <c r="O24" i="39" s="1"/>
  <c r="I24" i="39"/>
  <c r="H24" i="39"/>
  <c r="G24" i="39"/>
  <c r="F24" i="39"/>
  <c r="E24" i="39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J30" i="39" s="1"/>
  <c r="I20" i="39"/>
  <c r="H20" i="39"/>
  <c r="G20" i="39"/>
  <c r="F20" i="39"/>
  <c r="E20" i="39"/>
  <c r="D20" i="39"/>
  <c r="N19" i="39"/>
  <c r="O19" i="39" s="1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N15" i="39"/>
  <c r="O15" i="39" s="1"/>
  <c r="F15" i="39"/>
  <c r="E15" i="39"/>
  <c r="D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/>
  <c r="N9" i="39"/>
  <c r="O9" i="39" s="1"/>
  <c r="N8" i="39"/>
  <c r="O8" i="39"/>
  <c r="N7" i="39"/>
  <c r="O7" i="39" s="1"/>
  <c r="N6" i="39"/>
  <c r="O6" i="39" s="1"/>
  <c r="M5" i="39"/>
  <c r="M30" i="39" s="1"/>
  <c r="L5" i="39"/>
  <c r="L30" i="39" s="1"/>
  <c r="K5" i="39"/>
  <c r="K30" i="39" s="1"/>
  <c r="J5" i="39"/>
  <c r="I5" i="39"/>
  <c r="I30" i="39" s="1"/>
  <c r="H5" i="39"/>
  <c r="H30" i="39" s="1"/>
  <c r="G5" i="39"/>
  <c r="G30" i="39" s="1"/>
  <c r="F5" i="39"/>
  <c r="N5" i="39" s="1"/>
  <c r="O5" i="39" s="1"/>
  <c r="F30" i="39"/>
  <c r="E5" i="39"/>
  <c r="D5" i="39"/>
  <c r="D30" i="39" s="1"/>
  <c r="N30" i="38"/>
  <c r="O30" i="38" s="1"/>
  <c r="M29" i="38"/>
  <c r="L29" i="38"/>
  <c r="K29" i="38"/>
  <c r="J29" i="38"/>
  <c r="I29" i="38"/>
  <c r="H29" i="38"/>
  <c r="G29" i="38"/>
  <c r="N29" i="38" s="1"/>
  <c r="O29" i="38" s="1"/>
  <c r="F29" i="38"/>
  <c r="E29" i="38"/>
  <c r="D29" i="38"/>
  <c r="N28" i="38"/>
  <c r="O28" i="38" s="1"/>
  <c r="N27" i="38"/>
  <c r="O27" i="38" s="1"/>
  <c r="M26" i="38"/>
  <c r="L26" i="38"/>
  <c r="K26" i="38"/>
  <c r="J26" i="38"/>
  <c r="I26" i="38"/>
  <c r="I31" i="38" s="1"/>
  <c r="H26" i="38"/>
  <c r="G26" i="38"/>
  <c r="F26" i="38"/>
  <c r="E26" i="38"/>
  <c r="N26" i="38" s="1"/>
  <c r="O26" i="38" s="1"/>
  <c r="D26" i="38"/>
  <c r="N25" i="38"/>
  <c r="O25" i="38" s="1"/>
  <c r="M24" i="38"/>
  <c r="L24" i="38"/>
  <c r="K24" i="38"/>
  <c r="N24" i="38" s="1"/>
  <c r="O24" i="38" s="1"/>
  <c r="J24" i="38"/>
  <c r="I24" i="38"/>
  <c r="H24" i="38"/>
  <c r="G24" i="38"/>
  <c r="F24" i="38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M16" i="38"/>
  <c r="L16" i="38"/>
  <c r="K16" i="38"/>
  <c r="K31" i="38" s="1"/>
  <c r="J16" i="38"/>
  <c r="J31" i="38" s="1"/>
  <c r="I16" i="38"/>
  <c r="H16" i="38"/>
  <c r="N16" i="38" s="1"/>
  <c r="O16" i="38" s="1"/>
  <c r="G16" i="38"/>
  <c r="F16" i="38"/>
  <c r="E16" i="38"/>
  <c r="D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N13" i="38"/>
  <c r="O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31" i="38" s="1"/>
  <c r="K5" i="38"/>
  <c r="J5" i="38"/>
  <c r="I5" i="38"/>
  <c r="H5" i="38"/>
  <c r="H31" i="38" s="1"/>
  <c r="G5" i="38"/>
  <c r="F5" i="38"/>
  <c r="F31" i="38" s="1"/>
  <c r="E5" i="38"/>
  <c r="D5" i="38"/>
  <c r="D31" i="38" s="1"/>
  <c r="N29" i="37"/>
  <c r="O29" i="37"/>
  <c r="M28" i="37"/>
  <c r="L28" i="37"/>
  <c r="K28" i="37"/>
  <c r="J28" i="37"/>
  <c r="I28" i="37"/>
  <c r="I30" i="37" s="1"/>
  <c r="H28" i="37"/>
  <c r="N28" i="37" s="1"/>
  <c r="O28" i="37" s="1"/>
  <c r="G28" i="37"/>
  <c r="F28" i="37"/>
  <c r="E28" i="37"/>
  <c r="D28" i="37"/>
  <c r="N27" i="37"/>
  <c r="O27" i="37"/>
  <c r="N26" i="37"/>
  <c r="O26" i="37" s="1"/>
  <c r="N25" i="37"/>
  <c r="O25" i="37" s="1"/>
  <c r="M24" i="37"/>
  <c r="L24" i="37"/>
  <c r="N24" i="37" s="1"/>
  <c r="O24" i="37" s="1"/>
  <c r="K24" i="37"/>
  <c r="J24" i="37"/>
  <c r="I24" i="37"/>
  <c r="H24" i="37"/>
  <c r="G24" i="37"/>
  <c r="F24" i="37"/>
  <c r="E24" i="37"/>
  <c r="D24" i="37"/>
  <c r="N23" i="37"/>
  <c r="O23" i="37" s="1"/>
  <c r="M22" i="37"/>
  <c r="L22" i="37"/>
  <c r="L30" i="37" s="1"/>
  <c r="K22" i="37"/>
  <c r="J22" i="37"/>
  <c r="I22" i="37"/>
  <c r="H22" i="37"/>
  <c r="G22" i="37"/>
  <c r="F22" i="37"/>
  <c r="E22" i="37"/>
  <c r="D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/>
  <c r="N18" i="37"/>
  <c r="O18" i="37" s="1"/>
  <c r="N17" i="37"/>
  <c r="O17" i="37"/>
  <c r="N16" i="37"/>
  <c r="O16" i="37" s="1"/>
  <c r="M15" i="37"/>
  <c r="L15" i="37"/>
  <c r="K15" i="37"/>
  <c r="K30" i="37" s="1"/>
  <c r="J15" i="37"/>
  <c r="N15" i="37" s="1"/>
  <c r="O15" i="37" s="1"/>
  <c r="I15" i="37"/>
  <c r="H15" i="37"/>
  <c r="G15" i="37"/>
  <c r="F15" i="37"/>
  <c r="E15" i="37"/>
  <c r="D15" i="37"/>
  <c r="N14" i="37"/>
  <c r="O14" i="37" s="1"/>
  <c r="N13" i="37"/>
  <c r="O13" i="37" s="1"/>
  <c r="M12" i="37"/>
  <c r="N12" i="37" s="1"/>
  <c r="O12" i="37" s="1"/>
  <c r="L12" i="37"/>
  <c r="K12" i="37"/>
  <c r="J12" i="37"/>
  <c r="I12" i="37"/>
  <c r="H12" i="37"/>
  <c r="G12" i="37"/>
  <c r="F12" i="37"/>
  <c r="E12" i="37"/>
  <c r="D12" i="37"/>
  <c r="D30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M30" i="37" s="1"/>
  <c r="L5" i="37"/>
  <c r="K5" i="37"/>
  <c r="J5" i="37"/>
  <c r="J30" i="37" s="1"/>
  <c r="I5" i="37"/>
  <c r="H5" i="37"/>
  <c r="H30" i="37" s="1"/>
  <c r="G5" i="37"/>
  <c r="F5" i="37"/>
  <c r="F30" i="37"/>
  <c r="E5" i="37"/>
  <c r="E30" i="37" s="1"/>
  <c r="D5" i="37"/>
  <c r="N28" i="36"/>
  <c r="O28" i="36" s="1"/>
  <c r="M27" i="36"/>
  <c r="L27" i="36"/>
  <c r="K27" i="36"/>
  <c r="J27" i="36"/>
  <c r="I27" i="36"/>
  <c r="H27" i="36"/>
  <c r="G27" i="36"/>
  <c r="G29" i="36" s="1"/>
  <c r="F27" i="36"/>
  <c r="E27" i="36"/>
  <c r="D27" i="36"/>
  <c r="N27" i="36" s="1"/>
  <c r="O27" i="36" s="1"/>
  <c r="N26" i="36"/>
  <c r="O26" i="36"/>
  <c r="N25" i="36"/>
  <c r="O25" i="36" s="1"/>
  <c r="M24" i="36"/>
  <c r="L24" i="36"/>
  <c r="K24" i="36"/>
  <c r="J24" i="36"/>
  <c r="N24" i="36" s="1"/>
  <c r="O24" i="36" s="1"/>
  <c r="I24" i="36"/>
  <c r="H24" i="36"/>
  <c r="G24" i="36"/>
  <c r="F24" i="36"/>
  <c r="E24" i="36"/>
  <c r="D24" i="36"/>
  <c r="N23" i="36"/>
  <c r="O23" i="36" s="1"/>
  <c r="M22" i="36"/>
  <c r="L22" i="36"/>
  <c r="K22" i="36"/>
  <c r="J22" i="36"/>
  <c r="I22" i="36"/>
  <c r="H22" i="36"/>
  <c r="G22" i="36"/>
  <c r="F22" i="36"/>
  <c r="N22" i="36" s="1"/>
  <c r="O22" i="36" s="1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D29" i="36"/>
  <c r="N19" i="36"/>
  <c r="O19" i="36" s="1"/>
  <c r="N18" i="36"/>
  <c r="O18" i="36" s="1"/>
  <c r="N17" i="36"/>
  <c r="O17" i="36" s="1"/>
  <c r="N16" i="36"/>
  <c r="O16" i="36" s="1"/>
  <c r="M15" i="36"/>
  <c r="L15" i="36"/>
  <c r="K15" i="36"/>
  <c r="N15" i="36" s="1"/>
  <c r="O15" i="36" s="1"/>
  <c r="J15" i="36"/>
  <c r="I15" i="36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J29" i="36" s="1"/>
  <c r="I12" i="36"/>
  <c r="H12" i="36"/>
  <c r="G12" i="36"/>
  <c r="F12" i="36"/>
  <c r="E12" i="36"/>
  <c r="E29" i="36" s="1"/>
  <c r="D12" i="36"/>
  <c r="N12" i="36" s="1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29" i="36" s="1"/>
  <c r="L5" i="36"/>
  <c r="L29" i="36" s="1"/>
  <c r="K5" i="36"/>
  <c r="J5" i="36"/>
  <c r="I5" i="36"/>
  <c r="I29" i="36"/>
  <c r="H5" i="36"/>
  <c r="N5" i="36" s="1"/>
  <c r="O5" i="36" s="1"/>
  <c r="G5" i="36"/>
  <c r="F5" i="36"/>
  <c r="F29" i="36" s="1"/>
  <c r="E5" i="36"/>
  <c r="D5" i="36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F29" i="35" s="1"/>
  <c r="E24" i="35"/>
  <c r="N24" i="35" s="1"/>
  <c r="O24" i="35" s="1"/>
  <c r="D24" i="35"/>
  <c r="N23" i="35"/>
  <c r="O23" i="35" s="1"/>
  <c r="M22" i="35"/>
  <c r="L22" i="35"/>
  <c r="K22" i="35"/>
  <c r="J22" i="35"/>
  <c r="I22" i="35"/>
  <c r="H22" i="35"/>
  <c r="G22" i="35"/>
  <c r="N22" i="35" s="1"/>
  <c r="O22" i="35" s="1"/>
  <c r="F22" i="35"/>
  <c r="E22" i="35"/>
  <c r="E29" i="35" s="1"/>
  <c r="D22" i="35"/>
  <c r="N21" i="35"/>
  <c r="O21" i="35"/>
  <c r="M20" i="35"/>
  <c r="L20" i="35"/>
  <c r="K20" i="35"/>
  <c r="J20" i="35"/>
  <c r="I20" i="35"/>
  <c r="H20" i="35"/>
  <c r="G20" i="35"/>
  <c r="G29" i="35" s="1"/>
  <c r="F20" i="35"/>
  <c r="N20" i="35" s="1"/>
  <c r="O20" i="35" s="1"/>
  <c r="E20" i="35"/>
  <c r="D20" i="35"/>
  <c r="N19" i="35"/>
  <c r="O19" i="35" s="1"/>
  <c r="N18" i="35"/>
  <c r="O18" i="35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D29" i="35" s="1"/>
  <c r="N15" i="35"/>
  <c r="O15" i="35" s="1"/>
  <c r="N14" i="35"/>
  <c r="O14" i="35" s="1"/>
  <c r="N13" i="35"/>
  <c r="O13" i="35"/>
  <c r="M12" i="35"/>
  <c r="L12" i="35"/>
  <c r="K12" i="35"/>
  <c r="J12" i="35"/>
  <c r="I12" i="35"/>
  <c r="H12" i="35"/>
  <c r="N12" i="35" s="1"/>
  <c r="O12" i="35" s="1"/>
  <c r="G12" i="35"/>
  <c r="F12" i="35"/>
  <c r="E12" i="35"/>
  <c r="D12" i="35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29" i="35" s="1"/>
  <c r="L5" i="35"/>
  <c r="L29" i="35" s="1"/>
  <c r="K5" i="35"/>
  <c r="K29" i="35" s="1"/>
  <c r="J5" i="35"/>
  <c r="J29" i="35" s="1"/>
  <c r="I5" i="35"/>
  <c r="I29" i="35"/>
  <c r="H5" i="35"/>
  <c r="H29" i="35" s="1"/>
  <c r="G5" i="35"/>
  <c r="F5" i="35"/>
  <c r="E5" i="35"/>
  <c r="D5" i="35"/>
  <c r="N27" i="34"/>
  <c r="O27" i="34" s="1"/>
  <c r="M26" i="34"/>
  <c r="L26" i="34"/>
  <c r="K26" i="34"/>
  <c r="J26" i="34"/>
  <c r="I26" i="34"/>
  <c r="H26" i="34"/>
  <c r="H28" i="34" s="1"/>
  <c r="G26" i="34"/>
  <c r="F26" i="34"/>
  <c r="E26" i="34"/>
  <c r="D26" i="34"/>
  <c r="N26" i="34" s="1"/>
  <c r="O26" i="34" s="1"/>
  <c r="N25" i="34"/>
  <c r="O25" i="34" s="1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/>
  <c r="N17" i="34"/>
  <c r="O17" i="34" s="1"/>
  <c r="N16" i="34"/>
  <c r="O16" i="34" s="1"/>
  <c r="M15" i="34"/>
  <c r="L15" i="34"/>
  <c r="L28" i="34" s="1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M12" i="34"/>
  <c r="L12" i="34"/>
  <c r="K12" i="34"/>
  <c r="K28" i="34" s="1"/>
  <c r="J12" i="34"/>
  <c r="I12" i="34"/>
  <c r="H12" i="34"/>
  <c r="G12" i="34"/>
  <c r="F12" i="34"/>
  <c r="E12" i="34"/>
  <c r="E28" i="34" s="1"/>
  <c r="D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28" i="34" s="1"/>
  <c r="L5" i="34"/>
  <c r="K5" i="34"/>
  <c r="J5" i="34"/>
  <c r="J28" i="34" s="1"/>
  <c r="I5" i="34"/>
  <c r="I28" i="34" s="1"/>
  <c r="H5" i="34"/>
  <c r="G5" i="34"/>
  <c r="G28" i="34"/>
  <c r="F5" i="34"/>
  <c r="N5" i="34" s="1"/>
  <c r="O5" i="34" s="1"/>
  <c r="E5" i="34"/>
  <c r="D5" i="34"/>
  <c r="D28" i="34" s="1"/>
  <c r="E33" i="33"/>
  <c r="F33" i="33"/>
  <c r="G33" i="33"/>
  <c r="H33" i="33"/>
  <c r="I33" i="33"/>
  <c r="J33" i="33"/>
  <c r="K33" i="33"/>
  <c r="L33" i="33"/>
  <c r="M33" i="33"/>
  <c r="M35" i="33" s="1"/>
  <c r="D33" i="33"/>
  <c r="N33" i="33" s="1"/>
  <c r="O33" i="33" s="1"/>
  <c r="E30" i="33"/>
  <c r="F30" i="33"/>
  <c r="N30" i="33" s="1"/>
  <c r="O30" i="33" s="1"/>
  <c r="G30" i="33"/>
  <c r="H30" i="33"/>
  <c r="I30" i="33"/>
  <c r="J30" i="33"/>
  <c r="K30" i="33"/>
  <c r="L30" i="33"/>
  <c r="M30" i="33"/>
  <c r="E27" i="33"/>
  <c r="F27" i="33"/>
  <c r="N27" i="33" s="1"/>
  <c r="O27" i="33" s="1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17" i="33"/>
  <c r="F17" i="33"/>
  <c r="G17" i="33"/>
  <c r="N17" i="33" s="1"/>
  <c r="O17" i="33" s="1"/>
  <c r="H17" i="33"/>
  <c r="I17" i="33"/>
  <c r="J17" i="33"/>
  <c r="K17" i="33"/>
  <c r="L17" i="33"/>
  <c r="M17" i="33"/>
  <c r="E14" i="33"/>
  <c r="F14" i="33"/>
  <c r="G14" i="33"/>
  <c r="H14" i="33"/>
  <c r="I14" i="33"/>
  <c r="J14" i="33"/>
  <c r="K14" i="33"/>
  <c r="L14" i="33"/>
  <c r="L35" i="33"/>
  <c r="M14" i="33"/>
  <c r="E5" i="33"/>
  <c r="N5" i="33" s="1"/>
  <c r="O5" i="33" s="1"/>
  <c r="F5" i="33"/>
  <c r="G5" i="33"/>
  <c r="G35" i="33" s="1"/>
  <c r="H5" i="33"/>
  <c r="H35" i="33" s="1"/>
  <c r="I5" i="33"/>
  <c r="J5" i="33"/>
  <c r="K5" i="33"/>
  <c r="K35" i="33"/>
  <c r="L5" i="33"/>
  <c r="M5" i="33"/>
  <c r="D30" i="33"/>
  <c r="D25" i="33"/>
  <c r="N25" i="33" s="1"/>
  <c r="O25" i="33" s="1"/>
  <c r="D17" i="33"/>
  <c r="D14" i="33"/>
  <c r="N14" i="33" s="1"/>
  <c r="O14" i="33" s="1"/>
  <c r="D5" i="33"/>
  <c r="N34" i="33"/>
  <c r="O34" i="33"/>
  <c r="N31" i="33"/>
  <c r="O31" i="33" s="1"/>
  <c r="N32" i="33"/>
  <c r="O32" i="33" s="1"/>
  <c r="D27" i="33"/>
  <c r="N28" i="33"/>
  <c r="O28" i="33" s="1"/>
  <c r="N29" i="33"/>
  <c r="O29" i="33" s="1"/>
  <c r="N26" i="33"/>
  <c r="O26" i="33"/>
  <c r="N16" i="33"/>
  <c r="O16" i="33"/>
  <c r="N7" i="33"/>
  <c r="O7" i="33" s="1"/>
  <c r="N8" i="33"/>
  <c r="O8" i="33"/>
  <c r="N9" i="33"/>
  <c r="O9" i="33" s="1"/>
  <c r="N10" i="33"/>
  <c r="O10" i="33" s="1"/>
  <c r="N11" i="33"/>
  <c r="O11" i="33"/>
  <c r="N12" i="33"/>
  <c r="O12" i="33"/>
  <c r="N13" i="33"/>
  <c r="O13" i="33" s="1"/>
  <c r="N6" i="33"/>
  <c r="O6" i="33"/>
  <c r="N20" i="33"/>
  <c r="O20" i="33" s="1"/>
  <c r="N21" i="33"/>
  <c r="O21" i="33" s="1"/>
  <c r="N22" i="33"/>
  <c r="O22" i="33"/>
  <c r="N23" i="33"/>
  <c r="O23" i="33"/>
  <c r="N24" i="33"/>
  <c r="O24" i="33" s="1"/>
  <c r="N19" i="33"/>
  <c r="O19" i="33"/>
  <c r="N18" i="33"/>
  <c r="O18" i="33" s="1"/>
  <c r="N15" i="33"/>
  <c r="O15" i="33" s="1"/>
  <c r="J35" i="33"/>
  <c r="N20" i="36"/>
  <c r="O20" i="36" s="1"/>
  <c r="N5" i="35"/>
  <c r="O5" i="35" s="1"/>
  <c r="N22" i="39"/>
  <c r="O22" i="39" s="1"/>
  <c r="I35" i="33"/>
  <c r="F35" i="33"/>
  <c r="E31" i="38"/>
  <c r="M31" i="38"/>
  <c r="G30" i="37"/>
  <c r="G31" i="38"/>
  <c r="E30" i="39"/>
  <c r="N25" i="44"/>
  <c r="O25" i="44"/>
  <c r="N23" i="44"/>
  <c r="O23" i="44"/>
  <c r="N11" i="44"/>
  <c r="O11" i="44" s="1"/>
  <c r="N12" i="45"/>
  <c r="O12" i="45"/>
  <c r="N24" i="45"/>
  <c r="O24" i="45" s="1"/>
  <c r="N26" i="45"/>
  <c r="O26" i="45" s="1"/>
  <c r="N23" i="46"/>
  <c r="O23" i="46"/>
  <c r="N25" i="46"/>
  <c r="O25" i="46"/>
  <c r="N11" i="46"/>
  <c r="O11" i="46"/>
  <c r="O32" i="48" l="1"/>
  <c r="P32" i="48" s="1"/>
  <c r="N31" i="44"/>
  <c r="O31" i="44" s="1"/>
  <c r="N30" i="37"/>
  <c r="O30" i="37" s="1"/>
  <c r="N33" i="41"/>
  <c r="O33" i="41" s="1"/>
  <c r="N33" i="45"/>
  <c r="O33" i="45" s="1"/>
  <c r="N31" i="42"/>
  <c r="O31" i="42" s="1"/>
  <c r="N29" i="35"/>
  <c r="O29" i="35" s="1"/>
  <c r="N30" i="39"/>
  <c r="O30" i="39" s="1"/>
  <c r="N31" i="43"/>
  <c r="O31" i="43" s="1"/>
  <c r="N31" i="40"/>
  <c r="O31" i="40" s="1"/>
  <c r="N31" i="38"/>
  <c r="O31" i="38" s="1"/>
  <c r="F28" i="34"/>
  <c r="N28" i="34" s="1"/>
  <c r="O28" i="34" s="1"/>
  <c r="D31" i="47"/>
  <c r="H31" i="43"/>
  <c r="D35" i="33"/>
  <c r="N21" i="43"/>
  <c r="O21" i="43" s="1"/>
  <c r="H29" i="36"/>
  <c r="N12" i="34"/>
  <c r="O12" i="34" s="1"/>
  <c r="K29" i="36"/>
  <c r="N29" i="36" s="1"/>
  <c r="O29" i="36" s="1"/>
  <c r="N5" i="46"/>
  <c r="O5" i="46" s="1"/>
  <c r="N5" i="40"/>
  <c r="O5" i="40" s="1"/>
  <c r="N20" i="40"/>
  <c r="O20" i="40" s="1"/>
  <c r="N5" i="37"/>
  <c r="O5" i="37" s="1"/>
  <c r="N5" i="41"/>
  <c r="O5" i="41" s="1"/>
  <c r="N22" i="37"/>
  <c r="O22" i="37" s="1"/>
  <c r="N20" i="39"/>
  <c r="O20" i="39" s="1"/>
  <c r="F31" i="42"/>
  <c r="J31" i="47"/>
  <c r="N5" i="44"/>
  <c r="O5" i="44" s="1"/>
  <c r="N5" i="45"/>
  <c r="O5" i="45" s="1"/>
  <c r="E35" i="33"/>
  <c r="N5" i="38"/>
  <c r="O5" i="38" s="1"/>
  <c r="N35" i="33" l="1"/>
  <c r="O35" i="33" s="1"/>
  <c r="O31" i="47"/>
  <c r="P31" i="47" s="1"/>
</calcChain>
</file>

<file path=xl/sharedStrings.xml><?xml version="1.0" encoding="utf-8"?>
<sst xmlns="http://schemas.openxmlformats.org/spreadsheetml/2006/main" count="755" uniqueCount="100">
  <si>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</si>
  <si>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</si>
  <si>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</si>
  <si>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</si>
  <si>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</si>
  <si>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</si>
  <si>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</si>
  <si>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</si>
  <si>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</si>
  <si>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</si>
  <si>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</si>
  <si>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</si>
  <si>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</si>
  <si>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</si>
  <si>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</si>
  <si>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</si>
  <si>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</si>
  <si>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</si>
  <si>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</si>
  <si>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</si>
  <si>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</si>
  <si>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</si>
  <si>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</si>
  <si>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</si>
  <si>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</si>
  <si>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</si>
  <si>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</si>
  <si>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</si>
  <si>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</si>
  <si>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</si>
  <si>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</si>
  <si>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</si>
  <si>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</si>
  <si>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</si>
  <si>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</si>
  <si>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</si>
  <si>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</si>
  <si>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</si>
  <si>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Transportation</t>
  </si>
  <si>
    <t>Road and Street Facilities</t>
  </si>
  <si>
    <t>Economic Environment</t>
  </si>
  <si>
    <t>Industry Development</t>
  </si>
  <si>
    <t>Other Economic Environment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</si>
  <si>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</si>
  <si>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</si>
  <si>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</si>
  <si>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</si>
  <si>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</si>
  <si>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</si>
  <si>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Milton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</si>
  <si>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</si>
  <si>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</si>
  <si>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</si>
  <si>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</si>
  <si>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Culture / Recreation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</si>
  <si>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</si>
  <si>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</si>
  <si>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</si>
  <si>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</si>
  <si>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</si>
  <si>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</si>
  <si>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</si>
  <si>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</si>
  <si>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</si>
  <si>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</si>
  <si>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</si>
  <si>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</si>
  <si>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</si>
  <si>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</si>
  <si>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</si>
  <si>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</si>
  <si>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</si>
  <si>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</si>
  <si>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</si>
  <si>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Other Non-Operating Disbursements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</si>
  <si>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</si>
  <si>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</si>
  <si>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</si>
  <si>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</si>
  <si>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</si>
  <si>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</si>
  <si>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</si>
  <si>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</si>
  <si>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Water</t>
  </si>
  <si>
    <t>2018 Municipal Population:</t>
  </si>
  <si>
    <t>Local Fiscal Year Ended September 30, 2019</t>
  </si>
  <si>
    <t>Special Events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</si>
  <si>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</si>
  <si>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</si>
  <si>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</si>
  <si>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</si>
  <si>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</si>
  <si>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</si>
  <si>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</si>
  <si>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</si>
  <si>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Other Physical Environment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</si>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</sst>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3245223</v>
      </c>
      <c r="E5" s="26">
        <f>SUM(E6:E11)</f>
        <v>0</v>
      </c>
      <c r="F5" s="26">
        <f>SUM(F6:F11)</f>
        <v>0</v>
      </c>
      <c r="G5" s="26">
        <f>SUM(G6:G11)</f>
        <v>88892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2198006</v>
      </c>
      <c r="L5" s="26">
        <f>SUM(L6:L11)</f>
        <v>45449</v>
      </c>
      <c r="M5" s="26">
        <f>SUM(M6:M11)</f>
        <v>0</v>
      </c>
      <c r="N5" s="26">
        <f>SUM(N6:N11)</f>
        <v>0</v>
      </c>
      <c r="O5" s="27">
        <f>SUM(D5:N5)</f>
        <v>5577570</v>
      </c>
      <c r="P5" s="32">
        <f>(O5/P$34)</f>
        <v>549.29781366948987</v>
      </c>
      <c r="Q5" s="6"/>
    </row>
    <row r="6" spans="1:134">
      <c r="A6" s="12"/>
      <c r="B6" s="44">
        <v>511</v>
      </c>
      <c r="C6" s="20" t="s">
        <v>19</v>
      </c>
      <c r="D6" s="46">
        <v>123931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123931</v>
      </c>
      <c r="P6" s="47">
        <f>(O6/P$34)</f>
        <v>12.205140831199527</v>
      </c>
      <c r="Q6" s="9"/>
    </row>
    <row r="7" spans="1:134">
      <c r="A7" s="12"/>
      <c r="B7" s="44">
        <v>513</v>
      </c>
      <c r="C7" s="20" t="s">
        <v>21</v>
      </c>
      <c r="D7" s="46">
        <v>956842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956842</v>
      </c>
      <c r="P7" s="47">
        <f>(O7/P$34)</f>
        <v>94.233011621036042</v>
      </c>
      <c r="Q7" s="9"/>
    </row>
    <row r="8" spans="1:134">
      <c r="A8" s="12"/>
      <c r="B8" s="44">
        <v>515</v>
      </c>
      <c r="C8" s="20" t="s">
        <v>23</v>
      </c>
      <c r="D8" s="46">
        <v>419146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419146</v>
      </c>
      <c r="P8" s="47">
        <f>(O8/P$34)</f>
        <v>41.278904865077799</v>
      </c>
      <c r="Q8" s="9"/>
    </row>
    <row r="9" spans="1:134">
      <c r="A9" s="12"/>
      <c r="B9" s="44">
        <v>517</v>
      </c>
      <c r="C9" s="20" t="s">
        <v>57</v>
      </c>
      <c r="D9" s="46">
        <v>51272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51272</v>
      </c>
      <c r="P9" s="47">
        <f>(O9/P$34)</f>
        <v>5.0494386448690172</v>
      </c>
      <c r="Q9" s="9"/>
    </row>
    <row r="10" spans="1:134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2198006</v>
      </c>
      <c r="L10" s="46">
        <v>45449</v>
      </c>
      <c r="M10" s="46">
        <v>0</v>
      </c>
      <c r="N10" s="46">
        <v>0</v>
      </c>
      <c r="O10" s="46">
        <f t="shared" si="0"/>
        <v>2243455</v>
      </c>
      <c r="P10" s="47">
        <f>(O10/P$34)</f>
        <v>220.9429781366949</v>
      </c>
      <c r="Q10" s="9"/>
    </row>
    <row r="11" spans="1:134">
      <c r="A11" s="12"/>
      <c r="B11" s="44">
        <v>519</v>
      </c>
      <c r="C11" s="20" t="s">
        <v>26</v>
      </c>
      <c r="D11" s="46">
        <v>1694032</v>
      </c>
      <c r="E11" s="46">
        <v>0</v>
      </c>
      <c r="F11" s="46">
        <v>0</v>
      </c>
      <c r="G11" s="46">
        <v>88892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1782924</v>
      </c>
      <c r="P11" s="47">
        <f>(O11/P$34)</f>
        <v>175.58833957061256</v>
      </c>
      <c r="Q11" s="9"/>
    </row>
    <row r="12" spans="1:134" ht="15.75">
      <c r="A12" s="28" t="s">
        <v>27</v>
      </c>
      <c r="B12" s="29"/>
      <c r="C12" s="30"/>
      <c r="D12" s="31">
        <f>SUM(D13:D14)</f>
        <v>5147995</v>
      </c>
      <c r="E12" s="31">
        <f>SUM(E13:E14)</f>
        <v>0</v>
      </c>
      <c r="F12" s="31">
        <f>SUM(F13:F14)</f>
        <v>0</v>
      </c>
      <c r="G12" s="31">
        <f>SUM(G13:G14)</f>
        <v>4500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5152495</v>
      </c>
      <c r="P12" s="43">
        <f>(O12/P$34)</f>
        <v>507.43500098483355</v>
      </c>
      <c r="Q12" s="10"/>
    </row>
    <row r="13" spans="1:134">
      <c r="A13" s="12"/>
      <c r="B13" s="44">
        <v>521</v>
      </c>
      <c r="C13" s="20" t="s">
        <v>28</v>
      </c>
      <c r="D13" s="46">
        <v>2344685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2344685</v>
      </c>
      <c r="P13" s="47">
        <f>(O13/P$34)</f>
        <v>230.91244829623793</v>
      </c>
      <c r="Q13" s="9"/>
    </row>
    <row r="14" spans="1:134">
      <c r="A14" s="12"/>
      <c r="B14" s="44">
        <v>522</v>
      </c>
      <c r="C14" s="20" t="s">
        <v>29</v>
      </c>
      <c r="D14" s="46">
        <v>2803310</v>
      </c>
      <c r="E14" s="46">
        <v>0</v>
      </c>
      <c r="F14" s="46">
        <v>0</v>
      </c>
      <c r="G14" s="46">
        <v>4500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2807810</v>
      </c>
      <c r="P14" s="47">
        <f>(O14/P$34)</f>
        <v>276.52255268859562</v>
      </c>
      <c r="Q14" s="9"/>
    </row>
    <row r="15" spans="1:134" ht="15.75">
      <c r="A15" s="28" t="s">
        <v>30</v>
      </c>
      <c r="B15" s="29"/>
      <c r="C15" s="30"/>
      <c r="D15" s="31">
        <f>SUM(D16:D21)</f>
        <v>0</v>
      </c>
      <c r="E15" s="31">
        <f>SUM(E16:E21)</f>
        <v>0</v>
      </c>
      <c r="F15" s="31">
        <f>SUM(F16:F21)</f>
        <v>0</v>
      </c>
      <c r="G15" s="31">
        <f>SUM(G16:G21)</f>
        <v>0</v>
      </c>
      <c r="H15" s="31">
        <f>SUM(H16:H21)</f>
        <v>0</v>
      </c>
      <c r="I15" s="31">
        <f>SUM(I16:I21)</f>
        <v>12121639</v>
      </c>
      <c r="J15" s="31">
        <f>SUM(J16:J21)</f>
        <v>0</v>
      </c>
      <c r="K15" s="31">
        <f>SUM(K16:K21)</f>
        <v>0</v>
      </c>
      <c r="L15" s="31">
        <f>SUM(L16:L21)</f>
        <v>0</v>
      </c>
      <c r="M15" s="31">
        <f>SUM(M16:M21)</f>
        <v>0</v>
      </c>
      <c r="N15" s="31">
        <f>SUM(N16:N21)</f>
        <v>0</v>
      </c>
      <c r="O15" s="42">
        <f>SUM(D15:N15)</f>
        <v>12121639</v>
      </c>
      <c r="P15" s="43">
        <f>(O15/P$34)</f>
        <v>1193.7796927319282</v>
      </c>
      <c r="Q15" s="10"/>
    </row>
    <row r="16" spans="1:134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3645762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3645762</v>
      </c>
      <c r="P16" s="47">
        <f>(O16/P$34)</f>
        <v>359.0468780776049</v>
      </c>
      <c r="Q16" s="9"/>
    </row>
    <row r="17" spans="1:120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1450964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9" si="2">SUM(D17:N17)</f>
        <v>1450964</v>
      </c>
      <c r="P17" s="47">
        <f>(O17/P$34)</f>
        <v>142.89580460902107</v>
      </c>
      <c r="Q17" s="9"/>
    </row>
    <row r="18" spans="1:120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6102937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6102937</v>
      </c>
      <c r="P18" s="47">
        <f>(O18/P$34)</f>
        <v>601.03771912546779</v>
      </c>
      <c r="Q18" s="9"/>
    </row>
    <row r="19" spans="1:120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310267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310267</v>
      </c>
      <c r="P19" s="47">
        <f>(O19/P$34)</f>
        <v>30.556135513098287</v>
      </c>
      <c r="Q19" s="9"/>
    </row>
    <row r="20" spans="1:120">
      <c r="A20" s="12"/>
      <c r="B20" s="44">
        <v>538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14370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14370</v>
      </c>
      <c r="P20" s="47">
        <f>(O20/P$34)</f>
        <v>1.4152058302146937</v>
      </c>
      <c r="Q20" s="9"/>
    </row>
    <row r="21" spans="1:120">
      <c r="A21" s="12"/>
      <c r="B21" s="44">
        <v>539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597339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597339</v>
      </c>
      <c r="P21" s="47">
        <f>(O21/P$34)</f>
        <v>58.827949576521569</v>
      </c>
      <c r="Q21" s="9"/>
    </row>
    <row r="22" spans="1:120" ht="15.75">
      <c r="A22" s="28" t="s">
        <v>38</v>
      </c>
      <c r="B22" s="29"/>
      <c r="C22" s="30"/>
      <c r="D22" s="31">
        <f>SUM(D23:D23)</f>
        <v>1257042</v>
      </c>
      <c r="E22" s="31">
        <f>SUM(E23:E23)</f>
        <v>0</v>
      </c>
      <c r="F22" s="31">
        <f>SUM(F23:F23)</f>
        <v>0</v>
      </c>
      <c r="G22" s="31">
        <f>SUM(G23:G23)</f>
        <v>505357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1762399</v>
      </c>
      <c r="P22" s="43">
        <f>(O22/P$34)</f>
        <v>173.5669686822927</v>
      </c>
      <c r="Q22" s="10"/>
    </row>
    <row r="23" spans="1:120">
      <c r="A23" s="12"/>
      <c r="B23" s="44">
        <v>541</v>
      </c>
      <c r="C23" s="20" t="s">
        <v>39</v>
      </c>
      <c r="D23" s="46">
        <v>1257042</v>
      </c>
      <c r="E23" s="46">
        <v>0</v>
      </c>
      <c r="F23" s="46">
        <v>0</v>
      </c>
      <c r="G23" s="46">
        <v>505357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1762399</v>
      </c>
      <c r="P23" s="47">
        <f>(O23/P$34)</f>
        <v>173.5669686822927</v>
      </c>
      <c r="Q23" s="9"/>
    </row>
    <row r="24" spans="1:120" ht="15.75">
      <c r="A24" s="28" t="s">
        <v>40</v>
      </c>
      <c r="B24" s="29"/>
      <c r="C24" s="30"/>
      <c r="D24" s="31">
        <f>SUM(D25:D26)</f>
        <v>152869</v>
      </c>
      <c r="E24" s="31">
        <f>SUM(E25:E26)</f>
        <v>0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131932</v>
      </c>
      <c r="O24" s="31">
        <f t="shared" si="2"/>
        <v>284801</v>
      </c>
      <c r="P24" s="43">
        <f>(O24/P$34)</f>
        <v>28.04815836123695</v>
      </c>
      <c r="Q24" s="10"/>
    </row>
    <row r="25" spans="1:120">
      <c r="A25" s="13"/>
      <c r="B25" s="45">
        <v>552</v>
      </c>
      <c r="C25" s="21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131932</v>
      </c>
      <c r="O25" s="46">
        <f t="shared" si="2"/>
        <v>131932</v>
      </c>
      <c r="P25" s="47">
        <f>(O25/P$34)</f>
        <v>12.993106165058105</v>
      </c>
      <c r="Q25" s="9"/>
    </row>
    <row r="26" spans="1:120">
      <c r="A26" s="13"/>
      <c r="B26" s="45">
        <v>559</v>
      </c>
      <c r="C26" s="21" t="s">
        <v>42</v>
      </c>
      <c r="D26" s="46">
        <v>152869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152869</v>
      </c>
      <c r="P26" s="47">
        <f>(O26/P$34)</f>
        <v>15.055052196178845</v>
      </c>
      <c r="Q26" s="9"/>
    </row>
    <row r="27" spans="1:120" ht="15.75">
      <c r="A27" s="28" t="s">
        <v>43</v>
      </c>
      <c r="B27" s="29"/>
      <c r="C27" s="30"/>
      <c r="D27" s="31">
        <f>SUM(D28:D29)</f>
        <v>1528022</v>
      </c>
      <c r="E27" s="31">
        <f>SUM(E28:E29)</f>
        <v>0</v>
      </c>
      <c r="F27" s="31">
        <f>SUM(F28:F29)</f>
        <v>0</v>
      </c>
      <c r="G27" s="31">
        <f>SUM(G28:G29)</f>
        <v>403017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1931039</v>
      </c>
      <c r="P27" s="43">
        <f>(O27/P$34)</f>
        <v>190.17520189088043</v>
      </c>
      <c r="Q27" s="9"/>
    </row>
    <row r="28" spans="1:120">
      <c r="A28" s="12"/>
      <c r="B28" s="44">
        <v>572</v>
      </c>
      <c r="C28" s="20" t="s">
        <v>44</v>
      </c>
      <c r="D28" s="46">
        <v>691632</v>
      </c>
      <c r="E28" s="46">
        <v>0</v>
      </c>
      <c r="F28" s="46">
        <v>0</v>
      </c>
      <c r="G28" s="46">
        <v>403017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1094649</v>
      </c>
      <c r="P28" s="47">
        <f>(O28/P$34)</f>
        <v>107.80470750443175</v>
      </c>
      <c r="Q28" s="9"/>
    </row>
    <row r="29" spans="1:120">
      <c r="A29" s="12"/>
      <c r="B29" s="44">
        <v>573</v>
      </c>
      <c r="C29" s="20" t="s">
        <v>45</v>
      </c>
      <c r="D29" s="46">
        <v>836390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836390</v>
      </c>
      <c r="P29" s="47">
        <f>(O29/P$34)</f>
        <v>82.370494386448684</v>
      </c>
      <c r="Q29" s="9"/>
    </row>
    <row r="30" spans="1:120" ht="15.75">
      <c r="A30" s="28" t="s">
        <v>47</v>
      </c>
      <c r="B30" s="29"/>
      <c r="C30" s="30"/>
      <c r="D30" s="31">
        <f>SUM(D31:D31)</f>
        <v>0</v>
      </c>
      <c r="E30" s="31">
        <f>SUM(E31:E31)</f>
        <v>185043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3880552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>SUM(D30:N30)</f>
        <v>4065595</v>
      </c>
      <c r="P30" s="43">
        <f>(O30/P$34)</f>
        <v>400.39344100846955</v>
      </c>
      <c r="Q30" s="9"/>
    </row>
    <row r="31" spans="1:120" ht="15.75" thickBot="1">
      <c r="A31" s="12"/>
      <c r="B31" s="44">
        <v>581</v>
      </c>
      <c r="C31" s="20" t="s">
        <v>96</v>
      </c>
      <c r="D31" s="46">
        <v>0</v>
      </c>
      <c r="E31" s="46">
        <v>185043</v>
      </c>
      <c r="F31" s="46">
        <v>0</v>
      </c>
      <c r="G31" s="46">
        <v>0</v>
      </c>
      <c r="H31" s="46">
        <v>0</v>
      </c>
      <c r="I31" s="46">
        <v>3880552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4065595</v>
      </c>
      <c r="P31" s="47">
        <f>(O31/P$34)</f>
        <v>400.39344100846955</v>
      </c>
      <c r="Q31" s="9"/>
    </row>
    <row r="32" spans="1:120" ht="16.5" thickBot="1">
      <c r="A32" s="14" t="s">
        <v>10</v>
      </c>
      <c r="B32" s="23"/>
      <c r="C32" s="22"/>
      <c r="D32" s="15">
        <f>SUM(D5,D12,D15,D22,D24,D27,D30)</f>
        <v>11331151</v>
      </c>
      <c r="E32" s="15">
        <f t="shared" ref="E32:N32" si="3">SUM(E5,E12,E15,E22,E24,E27,E30)</f>
        <v>185043</v>
      </c>
      <c r="F32" s="15">
        <f t="shared" si="3"/>
        <v>0</v>
      </c>
      <c r="G32" s="15">
        <f t="shared" si="3"/>
        <v>1001766</v>
      </c>
      <c r="H32" s="15">
        <f t="shared" si="3"/>
        <v>0</v>
      </c>
      <c r="I32" s="15">
        <f t="shared" si="3"/>
        <v>16002191</v>
      </c>
      <c r="J32" s="15">
        <f t="shared" si="3"/>
        <v>0</v>
      </c>
      <c r="K32" s="15">
        <f t="shared" si="3"/>
        <v>2198006</v>
      </c>
      <c r="L32" s="15">
        <f t="shared" si="3"/>
        <v>45449</v>
      </c>
      <c r="M32" s="15">
        <f t="shared" si="3"/>
        <v>0</v>
      </c>
      <c r="N32" s="15">
        <f t="shared" si="3"/>
        <v>131932</v>
      </c>
      <c r="O32" s="15">
        <f>SUM(D32:N32)</f>
        <v>30895538</v>
      </c>
      <c r="P32" s="37">
        <f>(O32/P$34)</f>
        <v>3042.6962773291316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99</v>
      </c>
      <c r="N34" s="93"/>
      <c r="O34" s="93"/>
      <c r="P34" s="41">
        <v>10154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2100613</v>
      </c>
      <c r="E5" s="26">
        <f t="shared" si="0"/>
        <v>0</v>
      </c>
      <c r="F5" s="26">
        <f t="shared" si="0"/>
        <v>73364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1419205</v>
      </c>
      <c r="L5" s="26">
        <f t="shared" si="0"/>
        <v>50057</v>
      </c>
      <c r="M5" s="26">
        <f t="shared" si="0"/>
        <v>0</v>
      </c>
      <c r="N5" s="27">
        <f t="shared" ref="N5:N30" si="1">SUM(D5:M5)</f>
        <v>3643239</v>
      </c>
      <c r="O5" s="32">
        <f t="shared" ref="O5:O30" si="2">(N5/O$32)</f>
        <v>396.56460215521935</v>
      </c>
      <c r="P5" s="6"/>
    </row>
    <row r="6" spans="1:133">
      <c r="A6" s="12"/>
      <c r="B6" s="44">
        <v>511</v>
      </c>
      <c r="C6" s="20" t="s">
        <v>19</v>
      </c>
      <c r="D6" s="46">
        <v>79439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79439</v>
      </c>
      <c r="O6" s="47">
        <f t="shared" si="2"/>
        <v>8.6468923478828774</v>
      </c>
      <c r="P6" s="9"/>
    </row>
    <row r="7" spans="1:133">
      <c r="A7" s="12"/>
      <c r="B7" s="44">
        <v>513</v>
      </c>
      <c r="C7" s="20" t="s">
        <v>21</v>
      </c>
      <c r="D7" s="46">
        <v>566570</v>
      </c>
      <c r="E7" s="46">
        <v>0</v>
      </c>
      <c r="F7" s="46">
        <v>73364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639934</v>
      </c>
      <c r="O7" s="47">
        <f t="shared" si="2"/>
        <v>69.656471100468053</v>
      </c>
      <c r="P7" s="9"/>
    </row>
    <row r="8" spans="1:133">
      <c r="A8" s="12"/>
      <c r="B8" s="44">
        <v>514</v>
      </c>
      <c r="C8" s="20" t="s">
        <v>22</v>
      </c>
      <c r="D8" s="46">
        <v>534943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534943</v>
      </c>
      <c r="O8" s="47">
        <f t="shared" si="2"/>
        <v>58.228257320126268</v>
      </c>
      <c r="P8" s="9"/>
    </row>
    <row r="9" spans="1:133">
      <c r="A9" s="12"/>
      <c r="B9" s="44">
        <v>515</v>
      </c>
      <c r="C9" s="20" t="s">
        <v>23</v>
      </c>
      <c r="D9" s="46">
        <v>410173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410173</v>
      </c>
      <c r="O9" s="47">
        <f t="shared" si="2"/>
        <v>44.647110046805267</v>
      </c>
      <c r="P9" s="9"/>
    </row>
    <row r="10" spans="1:133">
      <c r="A10" s="12"/>
      <c r="B10" s="44">
        <v>516</v>
      </c>
      <c r="C10" s="20" t="s">
        <v>24</v>
      </c>
      <c r="D10" s="46">
        <v>509488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509488</v>
      </c>
      <c r="O10" s="47">
        <f t="shared" si="2"/>
        <v>55.457494285403286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1419205</v>
      </c>
      <c r="L11" s="46">
        <v>50057</v>
      </c>
      <c r="M11" s="46">
        <v>0</v>
      </c>
      <c r="N11" s="46">
        <f t="shared" si="1"/>
        <v>1469262</v>
      </c>
      <c r="O11" s="47">
        <f t="shared" si="2"/>
        <v>159.92837705453357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3425728</v>
      </c>
      <c r="E12" s="31">
        <f t="shared" si="3"/>
        <v>182936</v>
      </c>
      <c r="F12" s="31">
        <f t="shared" si="3"/>
        <v>206887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3815551</v>
      </c>
      <c r="O12" s="43">
        <f t="shared" si="2"/>
        <v>415.32067051268098</v>
      </c>
      <c r="P12" s="10"/>
    </row>
    <row r="13" spans="1:133">
      <c r="A13" s="12"/>
      <c r="B13" s="44">
        <v>521</v>
      </c>
      <c r="C13" s="20" t="s">
        <v>28</v>
      </c>
      <c r="D13" s="46">
        <v>2069122</v>
      </c>
      <c r="E13" s="46">
        <v>182936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2252058</v>
      </c>
      <c r="O13" s="47">
        <f t="shared" si="2"/>
        <v>245.13529988026559</v>
      </c>
      <c r="P13" s="9"/>
    </row>
    <row r="14" spans="1:133">
      <c r="A14" s="12"/>
      <c r="B14" s="44">
        <v>522</v>
      </c>
      <c r="C14" s="20" t="s">
        <v>29</v>
      </c>
      <c r="D14" s="46">
        <v>1356606</v>
      </c>
      <c r="E14" s="46">
        <v>0</v>
      </c>
      <c r="F14" s="46">
        <v>206887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1563493</v>
      </c>
      <c r="O14" s="47">
        <f t="shared" si="2"/>
        <v>170.18537063241536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8136906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8136906</v>
      </c>
      <c r="O15" s="43">
        <f t="shared" si="2"/>
        <v>885.69783389572217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2414198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2414198</v>
      </c>
      <c r="O16" s="47">
        <f t="shared" si="2"/>
        <v>262.78415151844996</v>
      </c>
      <c r="P16" s="9"/>
    </row>
    <row r="17" spans="1:119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863439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863439</v>
      </c>
      <c r="O17" s="47">
        <f t="shared" si="2"/>
        <v>93.984869924893871</v>
      </c>
      <c r="P17" s="9"/>
    </row>
    <row r="18" spans="1:119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4787237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4787237</v>
      </c>
      <c r="O18" s="47">
        <f t="shared" si="2"/>
        <v>521.08816806356811</v>
      </c>
      <c r="P18" s="9"/>
    </row>
    <row r="19" spans="1:119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72032</v>
      </c>
      <c r="O19" s="47">
        <f t="shared" si="2"/>
        <v>7.8406443888102757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SUM(D21:D21)</f>
        <v>1074963</v>
      </c>
      <c r="E20" s="31">
        <f t="shared" si="5"/>
        <v>0</v>
      </c>
      <c r="F20" s="31">
        <f t="shared" si="5"/>
        <v>0</v>
      </c>
      <c r="G20" s="31">
        <f t="shared" si="5"/>
        <v>1684199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2759162</v>
      </c>
      <c r="O20" s="43">
        <f t="shared" si="2"/>
        <v>300.33329705017962</v>
      </c>
      <c r="P20" s="10"/>
    </row>
    <row r="21" spans="1:119">
      <c r="A21" s="12"/>
      <c r="B21" s="44">
        <v>541</v>
      </c>
      <c r="C21" s="20" t="s">
        <v>39</v>
      </c>
      <c r="D21" s="46">
        <v>1074963</v>
      </c>
      <c r="E21" s="46">
        <v>0</v>
      </c>
      <c r="F21" s="46">
        <v>0</v>
      </c>
      <c r="G21" s="46">
        <v>1684199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2759162</v>
      </c>
      <c r="O21" s="47">
        <f t="shared" si="2"/>
        <v>300.33329705017962</v>
      </c>
      <c r="P21" s="9"/>
    </row>
    <row r="22" spans="1:119" ht="15.75">
      <c r="A22" s="28" t="s">
        <v>40</v>
      </c>
      <c r="B22" s="29"/>
      <c r="C22" s="30"/>
      <c r="D22" s="31">
        <f t="shared" ref="D22:M22" si="6">SUM(D23:D23)</f>
        <v>0</v>
      </c>
      <c r="E22" s="31">
        <f t="shared" si="6"/>
        <v>173045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173045</v>
      </c>
      <c r="O22" s="43">
        <f t="shared" si="2"/>
        <v>18.835855012517687</v>
      </c>
      <c r="P22" s="10"/>
    </row>
    <row r="23" spans="1:119">
      <c r="A23" s="13"/>
      <c r="B23" s="45">
        <v>552</v>
      </c>
      <c r="C23" s="21" t="s">
        <v>41</v>
      </c>
      <c r="D23" s="46">
        <v>0</v>
      </c>
      <c r="E23" s="46">
        <v>173045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173045</v>
      </c>
      <c r="O23" s="47">
        <f t="shared" si="2"/>
        <v>18.835855012517687</v>
      </c>
      <c r="P23" s="9"/>
    </row>
    <row r="24" spans="1:119" ht="15.75">
      <c r="A24" s="28" t="s">
        <v>43</v>
      </c>
      <c r="B24" s="29"/>
      <c r="C24" s="30"/>
      <c r="D24" s="31">
        <f t="shared" ref="D24:M24" si="7">SUM(D25:D27)</f>
        <v>913968</v>
      </c>
      <c r="E24" s="31">
        <f t="shared" si="7"/>
        <v>0</v>
      </c>
      <c r="F24" s="31">
        <f t="shared" si="7"/>
        <v>38983</v>
      </c>
      <c r="G24" s="31">
        <f t="shared" si="7"/>
        <v>284695</v>
      </c>
      <c r="H24" s="31">
        <f t="shared" si="7"/>
        <v>0</v>
      </c>
      <c r="I24" s="31">
        <f t="shared" si="7"/>
        <v>190099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1427745</v>
      </c>
      <c r="O24" s="43">
        <f t="shared" si="2"/>
        <v>155.40927397409382</v>
      </c>
      <c r="P24" s="9"/>
    </row>
    <row r="25" spans="1:119">
      <c r="A25" s="12"/>
      <c r="B25" s="44">
        <v>572</v>
      </c>
      <c r="C25" s="20" t="s">
        <v>44</v>
      </c>
      <c r="D25" s="46">
        <v>488465</v>
      </c>
      <c r="E25" s="46">
        <v>0</v>
      </c>
      <c r="F25" s="46">
        <v>38983</v>
      </c>
      <c r="G25" s="46">
        <v>284695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812143</v>
      </c>
      <c r="O25" s="47">
        <f t="shared" si="2"/>
        <v>88.401327963426581</v>
      </c>
      <c r="P25" s="9"/>
    </row>
    <row r="26" spans="1:119">
      <c r="A26" s="12"/>
      <c r="B26" s="44">
        <v>573</v>
      </c>
      <c r="C26" s="20" t="s">
        <v>45</v>
      </c>
      <c r="D26" s="46">
        <v>425503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425503</v>
      </c>
      <c r="O26" s="47">
        <f t="shared" si="2"/>
        <v>46.315772286927178</v>
      </c>
      <c r="P26" s="9"/>
    </row>
    <row r="27" spans="1:119">
      <c r="A27" s="12"/>
      <c r="B27" s="44">
        <v>579</v>
      </c>
      <c r="C27" s="20" t="s">
        <v>54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190099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190099</v>
      </c>
      <c r="O27" s="47">
        <f t="shared" si="2"/>
        <v>20.692173723740069</v>
      </c>
      <c r="P27" s="9"/>
    </row>
    <row r="28" spans="1:119" ht="15.75">
      <c r="A28" s="28" t="s">
        <v>47</v>
      </c>
      <c r="B28" s="29"/>
      <c r="C28" s="30"/>
      <c r="D28" s="31">
        <f t="shared" ref="D28:M28" si="8">SUM(D29:D29)</f>
        <v>711862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4741240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5453102</v>
      </c>
      <c r="O28" s="43">
        <f t="shared" si="2"/>
        <v>593.56721454228807</v>
      </c>
      <c r="P28" s="9"/>
    </row>
    <row r="29" spans="1:119" ht="15.75" thickBot="1">
      <c r="A29" s="12"/>
      <c r="B29" s="44">
        <v>581</v>
      </c>
      <c r="C29" s="20" t="s">
        <v>46</v>
      </c>
      <c r="D29" s="46">
        <v>711862</v>
      </c>
      <c r="E29" s="46">
        <v>0</v>
      </c>
      <c r="F29" s="46">
        <v>0</v>
      </c>
      <c r="G29" s="46">
        <v>0</v>
      </c>
      <c r="H29" s="46">
        <v>0</v>
      </c>
      <c r="I29" s="46">
        <v>4741240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5453102</v>
      </c>
      <c r="O29" s="47">
        <f t="shared" si="2"/>
        <v>593.56721454228807</v>
      </c>
      <c r="P29" s="9"/>
    </row>
    <row r="30" spans="1:119" ht="16.5" thickBot="1">
      <c r="A30" s="14" t="s">
        <v>10</v>
      </c>
      <c r="B30" s="23"/>
      <c r="C30" s="22"/>
      <c r="D30" s="15">
        <f>SUM(D5,D12,D15,D20,D22,D24,D28)</f>
        <v>8227134</v>
      </c>
      <c r="E30" s="15">
        <f t="shared" ref="E30:M30" si="9">SUM(E5,E12,E15,E20,E22,E24,E28)</f>
        <v>355981</v>
      </c>
      <c r="F30" s="15">
        <f t="shared" si="9"/>
        <v>319234</v>
      </c>
      <c r="G30" s="15">
        <f t="shared" si="9"/>
        <v>1968894</v>
      </c>
      <c r="H30" s="15">
        <f t="shared" si="9"/>
        <v>0</v>
      </c>
      <c r="I30" s="15">
        <f t="shared" si="9"/>
        <v>13068245</v>
      </c>
      <c r="J30" s="15">
        <f t="shared" si="9"/>
        <v>0</v>
      </c>
      <c r="K30" s="15">
        <f t="shared" si="9"/>
        <v>1419205</v>
      </c>
      <c r="L30" s="15">
        <f t="shared" si="9"/>
        <v>50057</v>
      </c>
      <c r="M30" s="15">
        <f t="shared" si="9"/>
        <v>0</v>
      </c>
      <c r="N30" s="15">
        <f t="shared" si="1"/>
        <v>25408750</v>
      </c>
      <c r="O30" s="37">
        <f t="shared" si="2"/>
        <v>2765.7287471427016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60</v>
      </c>
      <c r="M32" s="93"/>
      <c r="N32" s="93"/>
      <c r="O32" s="41">
        <v>9187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1966810</v>
      </c>
      <c r="E5" s="26">
        <f t="shared" si="0"/>
        <v>0</v>
      </c>
      <c r="F5" s="26">
        <f t="shared" si="0"/>
        <v>73443</v>
      </c>
      <c r="G5" s="26">
        <f t="shared" si="0"/>
        <v>77238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1276801</v>
      </c>
      <c r="L5" s="26">
        <f t="shared" si="0"/>
        <v>137931</v>
      </c>
      <c r="M5" s="26">
        <f t="shared" si="0"/>
        <v>0</v>
      </c>
      <c r="N5" s="27">
        <f t="shared" ref="N5:N29" si="1">SUM(D5:M5)</f>
        <v>3532223</v>
      </c>
      <c r="O5" s="32">
        <f t="shared" ref="O5:O29" si="2">(N5/O$31)</f>
        <v>386.49994528941897</v>
      </c>
      <c r="P5" s="6"/>
    </row>
    <row r="6" spans="1:133">
      <c r="A6" s="12"/>
      <c r="B6" s="44">
        <v>511</v>
      </c>
      <c r="C6" s="20" t="s">
        <v>19</v>
      </c>
      <c r="D6" s="46">
        <v>77706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77706</v>
      </c>
      <c r="O6" s="47">
        <f t="shared" si="2"/>
        <v>8.5026808184702922</v>
      </c>
      <c r="P6" s="9"/>
    </row>
    <row r="7" spans="1:133">
      <c r="A7" s="12"/>
      <c r="B7" s="44">
        <v>513</v>
      </c>
      <c r="C7" s="20" t="s">
        <v>21</v>
      </c>
      <c r="D7" s="46">
        <v>629235</v>
      </c>
      <c r="E7" s="46">
        <v>0</v>
      </c>
      <c r="F7" s="46">
        <v>73443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702678</v>
      </c>
      <c r="O7" s="47">
        <f t="shared" si="2"/>
        <v>76.887843308895938</v>
      </c>
      <c r="P7" s="9"/>
    </row>
    <row r="8" spans="1:133">
      <c r="A8" s="12"/>
      <c r="B8" s="44">
        <v>515</v>
      </c>
      <c r="C8" s="20" t="s">
        <v>23</v>
      </c>
      <c r="D8" s="46">
        <v>358963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358963</v>
      </c>
      <c r="O8" s="47">
        <f t="shared" si="2"/>
        <v>39.27814859393807</v>
      </c>
      <c r="P8" s="9"/>
    </row>
    <row r="9" spans="1:133">
      <c r="A9" s="12"/>
      <c r="B9" s="44">
        <v>516</v>
      </c>
      <c r="C9" s="20" t="s">
        <v>24</v>
      </c>
      <c r="D9" s="46">
        <v>474837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474837</v>
      </c>
      <c r="O9" s="47">
        <f t="shared" si="2"/>
        <v>51.957216325637376</v>
      </c>
      <c r="P9" s="9"/>
    </row>
    <row r="10" spans="1:133">
      <c r="A10" s="12"/>
      <c r="B10" s="44">
        <v>517</v>
      </c>
      <c r="C10" s="20" t="s">
        <v>57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1276801</v>
      </c>
      <c r="L10" s="46">
        <v>137931</v>
      </c>
      <c r="M10" s="46">
        <v>0</v>
      </c>
      <c r="N10" s="46">
        <f t="shared" si="1"/>
        <v>1414732</v>
      </c>
      <c r="O10" s="47">
        <f t="shared" si="2"/>
        <v>154.80161943319837</v>
      </c>
      <c r="P10" s="9"/>
    </row>
    <row r="11" spans="1:133">
      <c r="A11" s="12"/>
      <c r="B11" s="44">
        <v>519</v>
      </c>
      <c r="C11" s="20" t="s">
        <v>26</v>
      </c>
      <c r="D11" s="46">
        <v>426069</v>
      </c>
      <c r="E11" s="46">
        <v>0</v>
      </c>
      <c r="F11" s="46">
        <v>0</v>
      </c>
      <c r="G11" s="46">
        <v>77238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503307</v>
      </c>
      <c r="O11" s="47">
        <f t="shared" si="2"/>
        <v>55.072436809278912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3922719</v>
      </c>
      <c r="E12" s="31">
        <f t="shared" si="3"/>
        <v>207651</v>
      </c>
      <c r="F12" s="31">
        <f t="shared" si="3"/>
        <v>123385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4253755</v>
      </c>
      <c r="O12" s="43">
        <f t="shared" si="2"/>
        <v>465.45081518765727</v>
      </c>
      <c r="P12" s="10"/>
    </row>
    <row r="13" spans="1:133">
      <c r="A13" s="12"/>
      <c r="B13" s="44">
        <v>521</v>
      </c>
      <c r="C13" s="20" t="s">
        <v>28</v>
      </c>
      <c r="D13" s="46">
        <v>2181444</v>
      </c>
      <c r="E13" s="46">
        <v>207651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2389095</v>
      </c>
      <c r="O13" s="47">
        <f t="shared" si="2"/>
        <v>261.41755115439327</v>
      </c>
      <c r="P13" s="9"/>
    </row>
    <row r="14" spans="1:133">
      <c r="A14" s="12"/>
      <c r="B14" s="44">
        <v>522</v>
      </c>
      <c r="C14" s="20" t="s">
        <v>29</v>
      </c>
      <c r="D14" s="46">
        <v>1741275</v>
      </c>
      <c r="E14" s="46">
        <v>0</v>
      </c>
      <c r="F14" s="46">
        <v>123385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1864660</v>
      </c>
      <c r="O14" s="47">
        <f t="shared" si="2"/>
        <v>204.03326403326403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7939453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7939453</v>
      </c>
      <c r="O15" s="43">
        <f t="shared" si="2"/>
        <v>868.74417332312066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2288236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2288236</v>
      </c>
      <c r="O16" s="47">
        <f t="shared" si="2"/>
        <v>250.38144217091585</v>
      </c>
      <c r="P16" s="9"/>
    </row>
    <row r="17" spans="1:119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898445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898445</v>
      </c>
      <c r="O17" s="47">
        <f t="shared" si="2"/>
        <v>98.308895940474883</v>
      </c>
      <c r="P17" s="9"/>
    </row>
    <row r="18" spans="1:119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4679805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4679805</v>
      </c>
      <c r="O18" s="47">
        <f t="shared" si="2"/>
        <v>512.0697012802276</v>
      </c>
      <c r="P18" s="9"/>
    </row>
    <row r="19" spans="1:119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72967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72967</v>
      </c>
      <c r="O19" s="47">
        <f t="shared" si="2"/>
        <v>7.9841339315023525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SUM(D21:D21)</f>
        <v>1340455</v>
      </c>
      <c r="E20" s="31">
        <f t="shared" si="5"/>
        <v>0</v>
      </c>
      <c r="F20" s="31">
        <f t="shared" si="5"/>
        <v>0</v>
      </c>
      <c r="G20" s="31">
        <f t="shared" si="5"/>
        <v>971112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2311567</v>
      </c>
      <c r="O20" s="43">
        <f t="shared" si="2"/>
        <v>252.93434730276834</v>
      </c>
      <c r="P20" s="10"/>
    </row>
    <row r="21" spans="1:119">
      <c r="A21" s="12"/>
      <c r="B21" s="44">
        <v>541</v>
      </c>
      <c r="C21" s="20" t="s">
        <v>39</v>
      </c>
      <c r="D21" s="46">
        <v>1340455</v>
      </c>
      <c r="E21" s="46">
        <v>0</v>
      </c>
      <c r="F21" s="46">
        <v>0</v>
      </c>
      <c r="G21" s="46">
        <v>971112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2311567</v>
      </c>
      <c r="O21" s="47">
        <f t="shared" si="2"/>
        <v>252.93434730276834</v>
      </c>
      <c r="P21" s="9"/>
    </row>
    <row r="22" spans="1:119" ht="15.75">
      <c r="A22" s="28" t="s">
        <v>40</v>
      </c>
      <c r="B22" s="29"/>
      <c r="C22" s="30"/>
      <c r="D22" s="31">
        <f t="shared" ref="D22:M22" si="6">SUM(D23:D23)</f>
        <v>0</v>
      </c>
      <c r="E22" s="31">
        <f t="shared" si="6"/>
        <v>60138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60138</v>
      </c>
      <c r="O22" s="43">
        <f t="shared" si="2"/>
        <v>6.5803698435277385</v>
      </c>
      <c r="P22" s="10"/>
    </row>
    <row r="23" spans="1:119">
      <c r="A23" s="13"/>
      <c r="B23" s="45">
        <v>559</v>
      </c>
      <c r="C23" s="21" t="s">
        <v>42</v>
      </c>
      <c r="D23" s="46">
        <v>0</v>
      </c>
      <c r="E23" s="46">
        <v>60138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60138</v>
      </c>
      <c r="O23" s="47">
        <f t="shared" si="2"/>
        <v>6.5803698435277385</v>
      </c>
      <c r="P23" s="9"/>
    </row>
    <row r="24" spans="1:119" ht="15.75">
      <c r="A24" s="28" t="s">
        <v>43</v>
      </c>
      <c r="B24" s="29"/>
      <c r="C24" s="30"/>
      <c r="D24" s="31">
        <f t="shared" ref="D24:M24" si="7">SUM(D25:D26)</f>
        <v>492351</v>
      </c>
      <c r="E24" s="31">
        <f t="shared" si="7"/>
        <v>0</v>
      </c>
      <c r="F24" s="31">
        <f t="shared" si="7"/>
        <v>39027</v>
      </c>
      <c r="G24" s="31">
        <f t="shared" si="7"/>
        <v>116723</v>
      </c>
      <c r="H24" s="31">
        <f t="shared" si="7"/>
        <v>0</v>
      </c>
      <c r="I24" s="31">
        <f t="shared" si="7"/>
        <v>30675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678776</v>
      </c>
      <c r="O24" s="43">
        <f t="shared" si="2"/>
        <v>74.272458693511325</v>
      </c>
      <c r="P24" s="9"/>
    </row>
    <row r="25" spans="1:119">
      <c r="A25" s="12"/>
      <c r="B25" s="44">
        <v>572</v>
      </c>
      <c r="C25" s="20" t="s">
        <v>44</v>
      </c>
      <c r="D25" s="46">
        <v>492351</v>
      </c>
      <c r="E25" s="46">
        <v>0</v>
      </c>
      <c r="F25" s="46">
        <v>0</v>
      </c>
      <c r="G25" s="46">
        <v>116723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609074</v>
      </c>
      <c r="O25" s="47">
        <f t="shared" si="2"/>
        <v>66.645584856111171</v>
      </c>
      <c r="P25" s="9"/>
    </row>
    <row r="26" spans="1:119">
      <c r="A26" s="12"/>
      <c r="B26" s="44">
        <v>579</v>
      </c>
      <c r="C26" s="20" t="s">
        <v>54</v>
      </c>
      <c r="D26" s="46">
        <v>0</v>
      </c>
      <c r="E26" s="46">
        <v>0</v>
      </c>
      <c r="F26" s="46">
        <v>39027</v>
      </c>
      <c r="G26" s="46">
        <v>0</v>
      </c>
      <c r="H26" s="46">
        <v>0</v>
      </c>
      <c r="I26" s="46">
        <v>30675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69702</v>
      </c>
      <c r="O26" s="47">
        <f t="shared" si="2"/>
        <v>7.6268738374001535</v>
      </c>
      <c r="P26" s="9"/>
    </row>
    <row r="27" spans="1:119" ht="15.75">
      <c r="A27" s="28" t="s">
        <v>47</v>
      </c>
      <c r="B27" s="29"/>
      <c r="C27" s="30"/>
      <c r="D27" s="31">
        <f t="shared" ref="D27:M27" si="8">SUM(D28:D28)</f>
        <v>336913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4390739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4727652</v>
      </c>
      <c r="O27" s="43">
        <f t="shared" si="2"/>
        <v>517.30517562096509</v>
      </c>
      <c r="P27" s="9"/>
    </row>
    <row r="28" spans="1:119" ht="15.75" thickBot="1">
      <c r="A28" s="12"/>
      <c r="B28" s="44">
        <v>581</v>
      </c>
      <c r="C28" s="20" t="s">
        <v>46</v>
      </c>
      <c r="D28" s="46">
        <v>336913</v>
      </c>
      <c r="E28" s="46">
        <v>0</v>
      </c>
      <c r="F28" s="46">
        <v>0</v>
      </c>
      <c r="G28" s="46">
        <v>0</v>
      </c>
      <c r="H28" s="46">
        <v>0</v>
      </c>
      <c r="I28" s="46">
        <v>4390739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4727652</v>
      </c>
      <c r="O28" s="47">
        <f t="shared" si="2"/>
        <v>517.30517562096509</v>
      </c>
      <c r="P28" s="9"/>
    </row>
    <row r="29" spans="1:119" ht="16.5" thickBot="1">
      <c r="A29" s="14" t="s">
        <v>10</v>
      </c>
      <c r="B29" s="23"/>
      <c r="C29" s="22"/>
      <c r="D29" s="15">
        <f>SUM(D5,D12,D15,D20,D22,D24,D27)</f>
        <v>8059248</v>
      </c>
      <c r="E29" s="15">
        <f t="shared" ref="E29:M29" si="9">SUM(E5,E12,E15,E20,E22,E24,E27)</f>
        <v>267789</v>
      </c>
      <c r="F29" s="15">
        <f t="shared" si="9"/>
        <v>235855</v>
      </c>
      <c r="G29" s="15">
        <f t="shared" si="9"/>
        <v>1165073</v>
      </c>
      <c r="H29" s="15">
        <f t="shared" si="9"/>
        <v>0</v>
      </c>
      <c r="I29" s="15">
        <f t="shared" si="9"/>
        <v>12360867</v>
      </c>
      <c r="J29" s="15">
        <f t="shared" si="9"/>
        <v>0</v>
      </c>
      <c r="K29" s="15">
        <f t="shared" si="9"/>
        <v>1276801</v>
      </c>
      <c r="L29" s="15">
        <f t="shared" si="9"/>
        <v>137931</v>
      </c>
      <c r="M29" s="15">
        <f t="shared" si="9"/>
        <v>0</v>
      </c>
      <c r="N29" s="15">
        <f t="shared" si="1"/>
        <v>23503564</v>
      </c>
      <c r="O29" s="37">
        <f t="shared" si="2"/>
        <v>2571.7872852609694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58</v>
      </c>
      <c r="M31" s="93"/>
      <c r="N31" s="93"/>
      <c r="O31" s="41">
        <v>9139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2070714</v>
      </c>
      <c r="E5" s="26">
        <f t="shared" si="0"/>
        <v>0</v>
      </c>
      <c r="F5" s="26">
        <f t="shared" si="0"/>
        <v>73429</v>
      </c>
      <c r="G5" s="26">
        <f t="shared" si="0"/>
        <v>125010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1352861</v>
      </c>
      <c r="L5" s="26">
        <f t="shared" si="0"/>
        <v>45171</v>
      </c>
      <c r="M5" s="26">
        <f t="shared" si="0"/>
        <v>0</v>
      </c>
      <c r="N5" s="27">
        <f t="shared" ref="N5:N29" si="1">SUM(D5:M5)</f>
        <v>3667185</v>
      </c>
      <c r="O5" s="32">
        <f t="shared" ref="O5:O29" si="2">(N5/O$31)</f>
        <v>402.32419089413054</v>
      </c>
      <c r="P5" s="6"/>
    </row>
    <row r="6" spans="1:133">
      <c r="A6" s="12"/>
      <c r="B6" s="44">
        <v>511</v>
      </c>
      <c r="C6" s="20" t="s">
        <v>19</v>
      </c>
      <c r="D6" s="46">
        <v>73543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73543</v>
      </c>
      <c r="O6" s="47">
        <f t="shared" si="2"/>
        <v>8.0683488754799786</v>
      </c>
      <c r="P6" s="9"/>
    </row>
    <row r="7" spans="1:133">
      <c r="A7" s="12"/>
      <c r="B7" s="44">
        <v>513</v>
      </c>
      <c r="C7" s="20" t="s">
        <v>21</v>
      </c>
      <c r="D7" s="46">
        <v>649393</v>
      </c>
      <c r="E7" s="46">
        <v>0</v>
      </c>
      <c r="F7" s="46">
        <v>73429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722822</v>
      </c>
      <c r="O7" s="47">
        <f t="shared" si="2"/>
        <v>79.300274273176086</v>
      </c>
      <c r="P7" s="9"/>
    </row>
    <row r="8" spans="1:133">
      <c r="A8" s="12"/>
      <c r="B8" s="44">
        <v>515</v>
      </c>
      <c r="C8" s="20" t="s">
        <v>23</v>
      </c>
      <c r="D8" s="46">
        <v>338042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338042</v>
      </c>
      <c r="O8" s="47">
        <f t="shared" si="2"/>
        <v>37.086341195831046</v>
      </c>
      <c r="P8" s="9"/>
    </row>
    <row r="9" spans="1:133">
      <c r="A9" s="12"/>
      <c r="B9" s="44">
        <v>516</v>
      </c>
      <c r="C9" s="20" t="s">
        <v>24</v>
      </c>
      <c r="D9" s="46">
        <v>454443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454443</v>
      </c>
      <c r="O9" s="47">
        <f t="shared" si="2"/>
        <v>49.856609983543606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1352861</v>
      </c>
      <c r="L10" s="46">
        <v>45171</v>
      </c>
      <c r="M10" s="46">
        <v>0</v>
      </c>
      <c r="N10" s="46">
        <f t="shared" si="1"/>
        <v>1398032</v>
      </c>
      <c r="O10" s="47">
        <f t="shared" si="2"/>
        <v>153.37707076247943</v>
      </c>
      <c r="P10" s="9"/>
    </row>
    <row r="11" spans="1:133">
      <c r="A11" s="12"/>
      <c r="B11" s="44">
        <v>519</v>
      </c>
      <c r="C11" s="20" t="s">
        <v>26</v>
      </c>
      <c r="D11" s="46">
        <v>555293</v>
      </c>
      <c r="E11" s="46">
        <v>0</v>
      </c>
      <c r="F11" s="46">
        <v>0</v>
      </c>
      <c r="G11" s="46">
        <v>125010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680303</v>
      </c>
      <c r="O11" s="47">
        <f t="shared" si="2"/>
        <v>74.635545803620403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3236027</v>
      </c>
      <c r="E12" s="31">
        <f t="shared" si="3"/>
        <v>20283</v>
      </c>
      <c r="F12" s="31">
        <f t="shared" si="3"/>
        <v>117028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3373338</v>
      </c>
      <c r="O12" s="43">
        <f t="shared" si="2"/>
        <v>370.08645090510146</v>
      </c>
      <c r="P12" s="10"/>
    </row>
    <row r="13" spans="1:133">
      <c r="A13" s="12"/>
      <c r="B13" s="44">
        <v>521</v>
      </c>
      <c r="C13" s="20" t="s">
        <v>28</v>
      </c>
      <c r="D13" s="46">
        <v>1982816</v>
      </c>
      <c r="E13" s="46">
        <v>20283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2003099</v>
      </c>
      <c r="O13" s="47">
        <f t="shared" si="2"/>
        <v>219.75852989577621</v>
      </c>
      <c r="P13" s="9"/>
    </row>
    <row r="14" spans="1:133">
      <c r="A14" s="12"/>
      <c r="B14" s="44">
        <v>522</v>
      </c>
      <c r="C14" s="20" t="s">
        <v>29</v>
      </c>
      <c r="D14" s="46">
        <v>1253211</v>
      </c>
      <c r="E14" s="46">
        <v>0</v>
      </c>
      <c r="F14" s="46">
        <v>117028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1370239</v>
      </c>
      <c r="O14" s="47">
        <f t="shared" si="2"/>
        <v>150.32792100932528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8312109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8312109</v>
      </c>
      <c r="O15" s="43">
        <f t="shared" si="2"/>
        <v>911.91541415249594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2863185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2863185</v>
      </c>
      <c r="O16" s="47">
        <f t="shared" si="2"/>
        <v>314.11793746571584</v>
      </c>
      <c r="P16" s="9"/>
    </row>
    <row r="17" spans="1:119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823329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823329</v>
      </c>
      <c r="O17" s="47">
        <f t="shared" si="2"/>
        <v>90.326823916620953</v>
      </c>
      <c r="P17" s="9"/>
    </row>
    <row r="18" spans="1:119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4567470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4567470</v>
      </c>
      <c r="O18" s="47">
        <f t="shared" si="2"/>
        <v>501.09380142622052</v>
      </c>
      <c r="P18" s="9"/>
    </row>
    <row r="19" spans="1:119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58125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58125</v>
      </c>
      <c r="O19" s="47">
        <f t="shared" si="2"/>
        <v>6.3768513439385632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SUM(D21:D21)</f>
        <v>1305221</v>
      </c>
      <c r="E20" s="31">
        <f t="shared" si="5"/>
        <v>0</v>
      </c>
      <c r="F20" s="31">
        <f t="shared" si="5"/>
        <v>0</v>
      </c>
      <c r="G20" s="31">
        <f t="shared" si="5"/>
        <v>210852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1516073</v>
      </c>
      <c r="O20" s="43">
        <f t="shared" si="2"/>
        <v>166.32726275370268</v>
      </c>
      <c r="P20" s="10"/>
    </row>
    <row r="21" spans="1:119">
      <c r="A21" s="12"/>
      <c r="B21" s="44">
        <v>541</v>
      </c>
      <c r="C21" s="20" t="s">
        <v>39</v>
      </c>
      <c r="D21" s="46">
        <v>1305221</v>
      </c>
      <c r="E21" s="46">
        <v>0</v>
      </c>
      <c r="F21" s="46">
        <v>0</v>
      </c>
      <c r="G21" s="46">
        <v>210852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1516073</v>
      </c>
      <c r="O21" s="47">
        <f t="shared" si="2"/>
        <v>166.32726275370268</v>
      </c>
      <c r="P21" s="9"/>
    </row>
    <row r="22" spans="1:119" ht="15.75">
      <c r="A22" s="28" t="s">
        <v>40</v>
      </c>
      <c r="B22" s="29"/>
      <c r="C22" s="30"/>
      <c r="D22" s="31">
        <f t="shared" ref="D22:M22" si="6">SUM(D23:D23)</f>
        <v>0</v>
      </c>
      <c r="E22" s="31">
        <f t="shared" si="6"/>
        <v>79907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79907</v>
      </c>
      <c r="O22" s="43">
        <f t="shared" si="2"/>
        <v>8.7665386725178269</v>
      </c>
      <c r="P22" s="10"/>
    </row>
    <row r="23" spans="1:119">
      <c r="A23" s="13"/>
      <c r="B23" s="45">
        <v>559</v>
      </c>
      <c r="C23" s="21" t="s">
        <v>42</v>
      </c>
      <c r="D23" s="46">
        <v>0</v>
      </c>
      <c r="E23" s="46">
        <v>79907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79907</v>
      </c>
      <c r="O23" s="47">
        <f t="shared" si="2"/>
        <v>8.7665386725178269</v>
      </c>
      <c r="P23" s="9"/>
    </row>
    <row r="24" spans="1:119" ht="15.75">
      <c r="A24" s="28" t="s">
        <v>43</v>
      </c>
      <c r="B24" s="29"/>
      <c r="C24" s="30"/>
      <c r="D24" s="31">
        <f t="shared" ref="D24:M24" si="7">SUM(D25:D26)</f>
        <v>485891</v>
      </c>
      <c r="E24" s="31">
        <f t="shared" si="7"/>
        <v>0</v>
      </c>
      <c r="F24" s="31">
        <f t="shared" si="7"/>
        <v>39009</v>
      </c>
      <c r="G24" s="31">
        <f t="shared" si="7"/>
        <v>225651</v>
      </c>
      <c r="H24" s="31">
        <f t="shared" si="7"/>
        <v>0</v>
      </c>
      <c r="I24" s="31">
        <f t="shared" si="7"/>
        <v>12802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763353</v>
      </c>
      <c r="O24" s="43">
        <f t="shared" si="2"/>
        <v>83.746900713110264</v>
      </c>
      <c r="P24" s="9"/>
    </row>
    <row r="25" spans="1:119">
      <c r="A25" s="12"/>
      <c r="B25" s="44">
        <v>572</v>
      </c>
      <c r="C25" s="20" t="s">
        <v>44</v>
      </c>
      <c r="D25" s="46">
        <v>485891</v>
      </c>
      <c r="E25" s="46">
        <v>0</v>
      </c>
      <c r="F25" s="46">
        <v>0</v>
      </c>
      <c r="G25" s="46">
        <v>225651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711542</v>
      </c>
      <c r="O25" s="47">
        <f t="shared" si="2"/>
        <v>78.062753702687871</v>
      </c>
      <c r="P25" s="9"/>
    </row>
    <row r="26" spans="1:119">
      <c r="A26" s="12"/>
      <c r="B26" s="44">
        <v>579</v>
      </c>
      <c r="C26" s="20" t="s">
        <v>54</v>
      </c>
      <c r="D26" s="46">
        <v>0</v>
      </c>
      <c r="E26" s="46">
        <v>0</v>
      </c>
      <c r="F26" s="46">
        <v>39009</v>
      </c>
      <c r="G26" s="46">
        <v>0</v>
      </c>
      <c r="H26" s="46">
        <v>0</v>
      </c>
      <c r="I26" s="46">
        <v>12802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51811</v>
      </c>
      <c r="O26" s="47">
        <f t="shared" si="2"/>
        <v>5.6841470104223806</v>
      </c>
      <c r="P26" s="9"/>
    </row>
    <row r="27" spans="1:119" ht="15.75">
      <c r="A27" s="28" t="s">
        <v>47</v>
      </c>
      <c r="B27" s="29"/>
      <c r="C27" s="30"/>
      <c r="D27" s="31">
        <f t="shared" ref="D27:M27" si="8">SUM(D28:D28)</f>
        <v>615916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3706797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4322713</v>
      </c>
      <c r="O27" s="43">
        <f t="shared" si="2"/>
        <v>474.24168952276466</v>
      </c>
      <c r="P27" s="9"/>
    </row>
    <row r="28" spans="1:119" ht="15.75" thickBot="1">
      <c r="A28" s="12"/>
      <c r="B28" s="44">
        <v>581</v>
      </c>
      <c r="C28" s="20" t="s">
        <v>46</v>
      </c>
      <c r="D28" s="46">
        <v>615916</v>
      </c>
      <c r="E28" s="46">
        <v>0</v>
      </c>
      <c r="F28" s="46">
        <v>0</v>
      </c>
      <c r="G28" s="46">
        <v>0</v>
      </c>
      <c r="H28" s="46">
        <v>0</v>
      </c>
      <c r="I28" s="46">
        <v>3706797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4322713</v>
      </c>
      <c r="O28" s="47">
        <f t="shared" si="2"/>
        <v>474.24168952276466</v>
      </c>
      <c r="P28" s="9"/>
    </row>
    <row r="29" spans="1:119" ht="16.5" thickBot="1">
      <c r="A29" s="14" t="s">
        <v>10</v>
      </c>
      <c r="B29" s="23"/>
      <c r="C29" s="22"/>
      <c r="D29" s="15">
        <f>SUM(D5,D12,D15,D20,D22,D24,D27)</f>
        <v>7713769</v>
      </c>
      <c r="E29" s="15">
        <f t="shared" ref="E29:M29" si="9">SUM(E5,E12,E15,E20,E22,E24,E27)</f>
        <v>100190</v>
      </c>
      <c r="F29" s="15">
        <f t="shared" si="9"/>
        <v>229466</v>
      </c>
      <c r="G29" s="15">
        <f t="shared" si="9"/>
        <v>561513</v>
      </c>
      <c r="H29" s="15">
        <f t="shared" si="9"/>
        <v>0</v>
      </c>
      <c r="I29" s="15">
        <f t="shared" si="9"/>
        <v>12031708</v>
      </c>
      <c r="J29" s="15">
        <f t="shared" si="9"/>
        <v>0</v>
      </c>
      <c r="K29" s="15">
        <f t="shared" si="9"/>
        <v>1352861</v>
      </c>
      <c r="L29" s="15">
        <f t="shared" si="9"/>
        <v>45171</v>
      </c>
      <c r="M29" s="15">
        <f t="shared" si="9"/>
        <v>0</v>
      </c>
      <c r="N29" s="15">
        <f t="shared" si="1"/>
        <v>22034678</v>
      </c>
      <c r="O29" s="37">
        <f t="shared" si="2"/>
        <v>2417.4084476138232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9115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1985561</v>
      </c>
      <c r="E5" s="26">
        <f t="shared" ref="E5:M5" si="0">SUM(E6:E11)</f>
        <v>0</v>
      </c>
      <c r="F5" s="26">
        <f t="shared" si="0"/>
        <v>73490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1224625</v>
      </c>
      <c r="L5" s="26">
        <f t="shared" si="0"/>
        <v>0</v>
      </c>
      <c r="M5" s="26">
        <f t="shared" si="0"/>
        <v>0</v>
      </c>
      <c r="N5" s="27">
        <f t="shared" ref="N5:N28" si="1">SUM(D5:M5)</f>
        <v>3283676</v>
      </c>
      <c r="O5" s="32">
        <f t="shared" ref="O5:O28" si="2">(N5/O$30)</f>
        <v>372.04577384998868</v>
      </c>
      <c r="P5" s="6"/>
    </row>
    <row r="6" spans="1:133">
      <c r="A6" s="12"/>
      <c r="B6" s="44">
        <v>511</v>
      </c>
      <c r="C6" s="20" t="s">
        <v>19</v>
      </c>
      <c r="D6" s="46">
        <v>77492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77492</v>
      </c>
      <c r="O6" s="47">
        <f t="shared" si="2"/>
        <v>8.7799682755495123</v>
      </c>
      <c r="P6" s="9"/>
    </row>
    <row r="7" spans="1:133">
      <c r="A7" s="12"/>
      <c r="B7" s="44">
        <v>513</v>
      </c>
      <c r="C7" s="20" t="s">
        <v>21</v>
      </c>
      <c r="D7" s="46">
        <v>666144</v>
      </c>
      <c r="E7" s="46">
        <v>0</v>
      </c>
      <c r="F7" s="46">
        <v>73490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739634</v>
      </c>
      <c r="O7" s="47">
        <f t="shared" si="2"/>
        <v>83.801722184455016</v>
      </c>
      <c r="P7" s="9"/>
    </row>
    <row r="8" spans="1:133">
      <c r="A8" s="12"/>
      <c r="B8" s="44">
        <v>514</v>
      </c>
      <c r="C8" s="20" t="s">
        <v>22</v>
      </c>
      <c r="D8" s="46">
        <v>462471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462471</v>
      </c>
      <c r="O8" s="47">
        <f t="shared" si="2"/>
        <v>52.398708361658734</v>
      </c>
      <c r="P8" s="9"/>
    </row>
    <row r="9" spans="1:133">
      <c r="A9" s="12"/>
      <c r="B9" s="44">
        <v>515</v>
      </c>
      <c r="C9" s="20" t="s">
        <v>23</v>
      </c>
      <c r="D9" s="46">
        <v>337505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337505</v>
      </c>
      <c r="O9" s="47">
        <f t="shared" si="2"/>
        <v>38.239859506004983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1224625</v>
      </c>
      <c r="L10" s="46">
        <v>0</v>
      </c>
      <c r="M10" s="46">
        <v>0</v>
      </c>
      <c r="N10" s="46">
        <f t="shared" si="1"/>
        <v>1224625</v>
      </c>
      <c r="O10" s="47">
        <f t="shared" si="2"/>
        <v>138.75198277815545</v>
      </c>
      <c r="P10" s="9"/>
    </row>
    <row r="11" spans="1:133">
      <c r="A11" s="12"/>
      <c r="B11" s="44">
        <v>519</v>
      </c>
      <c r="C11" s="20" t="s">
        <v>26</v>
      </c>
      <c r="D11" s="46">
        <v>441949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441949</v>
      </c>
      <c r="O11" s="47">
        <f t="shared" si="2"/>
        <v>50.073532744164964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3044020</v>
      </c>
      <c r="E12" s="31">
        <f t="shared" si="3"/>
        <v>11791</v>
      </c>
      <c r="F12" s="31">
        <f t="shared" si="3"/>
        <v>117042</v>
      </c>
      <c r="G12" s="31">
        <f t="shared" si="3"/>
        <v>37559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3210412</v>
      </c>
      <c r="O12" s="43">
        <f t="shared" si="2"/>
        <v>363.74484477679584</v>
      </c>
      <c r="P12" s="10"/>
    </row>
    <row r="13" spans="1:133">
      <c r="A13" s="12"/>
      <c r="B13" s="44">
        <v>521</v>
      </c>
      <c r="C13" s="20" t="s">
        <v>28</v>
      </c>
      <c r="D13" s="46">
        <v>1844497</v>
      </c>
      <c r="E13" s="46">
        <v>11791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1856288</v>
      </c>
      <c r="O13" s="47">
        <f t="shared" si="2"/>
        <v>210.32041694992068</v>
      </c>
      <c r="P13" s="9"/>
    </row>
    <row r="14" spans="1:133">
      <c r="A14" s="12"/>
      <c r="B14" s="44">
        <v>522</v>
      </c>
      <c r="C14" s="20" t="s">
        <v>29</v>
      </c>
      <c r="D14" s="46">
        <v>1199523</v>
      </c>
      <c r="E14" s="46">
        <v>0</v>
      </c>
      <c r="F14" s="46">
        <v>117042</v>
      </c>
      <c r="G14" s="46">
        <v>37559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1354124</v>
      </c>
      <c r="O14" s="47">
        <f t="shared" si="2"/>
        <v>153.42442782687513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8411962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8411962</v>
      </c>
      <c r="O15" s="43">
        <f t="shared" si="2"/>
        <v>953.08882846136419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3162651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3162651</v>
      </c>
      <c r="O16" s="47">
        <f t="shared" si="2"/>
        <v>358.33344663494222</v>
      </c>
      <c r="P16" s="9"/>
    </row>
    <row r="17" spans="1:119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802133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802133</v>
      </c>
      <c r="O17" s="47">
        <f t="shared" si="2"/>
        <v>90.882959438024017</v>
      </c>
      <c r="P17" s="9"/>
    </row>
    <row r="18" spans="1:119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25559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25559</v>
      </c>
      <c r="O18" s="47">
        <f t="shared" si="2"/>
        <v>2.8958758214366642</v>
      </c>
      <c r="P18" s="9"/>
    </row>
    <row r="19" spans="1:119">
      <c r="A19" s="12"/>
      <c r="B19" s="44">
        <v>536</v>
      </c>
      <c r="C19" s="20" t="s">
        <v>36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4421619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4421619</v>
      </c>
      <c r="O19" s="47">
        <f t="shared" si="2"/>
        <v>500.97654656696125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SUM(D21:D21)</f>
        <v>1268290</v>
      </c>
      <c r="E20" s="31">
        <f t="shared" si="5"/>
        <v>0</v>
      </c>
      <c r="F20" s="31">
        <f t="shared" si="5"/>
        <v>0</v>
      </c>
      <c r="G20" s="31">
        <f t="shared" si="5"/>
        <v>35379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1303669</v>
      </c>
      <c r="O20" s="43">
        <f t="shared" si="2"/>
        <v>147.70779515069114</v>
      </c>
      <c r="P20" s="10"/>
    </row>
    <row r="21" spans="1:119">
      <c r="A21" s="12"/>
      <c r="B21" s="44">
        <v>541</v>
      </c>
      <c r="C21" s="20" t="s">
        <v>39</v>
      </c>
      <c r="D21" s="46">
        <v>1268290</v>
      </c>
      <c r="E21" s="46">
        <v>0</v>
      </c>
      <c r="F21" s="46">
        <v>0</v>
      </c>
      <c r="G21" s="46">
        <v>35379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1303669</v>
      </c>
      <c r="O21" s="47">
        <f t="shared" si="2"/>
        <v>147.70779515069114</v>
      </c>
      <c r="P21" s="9"/>
    </row>
    <row r="22" spans="1:119" ht="15.75">
      <c r="A22" s="28" t="s">
        <v>40</v>
      </c>
      <c r="B22" s="29"/>
      <c r="C22" s="30"/>
      <c r="D22" s="31">
        <f t="shared" ref="D22:M22" si="6">SUM(D23:D23)</f>
        <v>0</v>
      </c>
      <c r="E22" s="31">
        <f t="shared" si="6"/>
        <v>56850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56850</v>
      </c>
      <c r="O22" s="43">
        <f t="shared" si="2"/>
        <v>6.4411964649898028</v>
      </c>
      <c r="P22" s="10"/>
    </row>
    <row r="23" spans="1:119">
      <c r="A23" s="13"/>
      <c r="B23" s="45">
        <v>552</v>
      </c>
      <c r="C23" s="21" t="s">
        <v>41</v>
      </c>
      <c r="D23" s="46">
        <v>0</v>
      </c>
      <c r="E23" s="46">
        <v>56850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56850</v>
      </c>
      <c r="O23" s="47">
        <f t="shared" si="2"/>
        <v>6.4411964649898028</v>
      </c>
      <c r="P23" s="9"/>
    </row>
    <row r="24" spans="1:119" ht="15.75">
      <c r="A24" s="28" t="s">
        <v>43</v>
      </c>
      <c r="B24" s="29"/>
      <c r="C24" s="30"/>
      <c r="D24" s="31">
        <f t="shared" ref="D24:M24" si="7">SUM(D25:D25)</f>
        <v>442225</v>
      </c>
      <c r="E24" s="31">
        <f t="shared" si="7"/>
        <v>0</v>
      </c>
      <c r="F24" s="31">
        <f t="shared" si="7"/>
        <v>39030</v>
      </c>
      <c r="G24" s="31">
        <f t="shared" si="7"/>
        <v>28071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509326</v>
      </c>
      <c r="O24" s="43">
        <f t="shared" si="2"/>
        <v>57.707455245864494</v>
      </c>
      <c r="P24" s="9"/>
    </row>
    <row r="25" spans="1:119">
      <c r="A25" s="12"/>
      <c r="B25" s="44">
        <v>572</v>
      </c>
      <c r="C25" s="20" t="s">
        <v>44</v>
      </c>
      <c r="D25" s="46">
        <v>442225</v>
      </c>
      <c r="E25" s="46">
        <v>0</v>
      </c>
      <c r="F25" s="46">
        <v>39030</v>
      </c>
      <c r="G25" s="46">
        <v>28071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509326</v>
      </c>
      <c r="O25" s="47">
        <f t="shared" si="2"/>
        <v>57.707455245864494</v>
      </c>
      <c r="P25" s="9"/>
    </row>
    <row r="26" spans="1:119" ht="15.75">
      <c r="A26" s="28" t="s">
        <v>47</v>
      </c>
      <c r="B26" s="29"/>
      <c r="C26" s="30"/>
      <c r="D26" s="31">
        <f t="shared" ref="D26:M26" si="8">SUM(D27:D27)</f>
        <v>262741</v>
      </c>
      <c r="E26" s="31">
        <f t="shared" si="8"/>
        <v>40925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3575781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3879447</v>
      </c>
      <c r="O26" s="43">
        <f t="shared" si="2"/>
        <v>439.54758667573077</v>
      </c>
      <c r="P26" s="9"/>
    </row>
    <row r="27" spans="1:119" ht="15.75" thickBot="1">
      <c r="A27" s="12"/>
      <c r="B27" s="44">
        <v>581</v>
      </c>
      <c r="C27" s="20" t="s">
        <v>46</v>
      </c>
      <c r="D27" s="46">
        <v>262741</v>
      </c>
      <c r="E27" s="46">
        <v>40925</v>
      </c>
      <c r="F27" s="46">
        <v>0</v>
      </c>
      <c r="G27" s="46">
        <v>0</v>
      </c>
      <c r="H27" s="46">
        <v>0</v>
      </c>
      <c r="I27" s="46">
        <v>3575781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3879447</v>
      </c>
      <c r="O27" s="47">
        <f t="shared" si="2"/>
        <v>439.54758667573077</v>
      </c>
      <c r="P27" s="9"/>
    </row>
    <row r="28" spans="1:119" ht="16.5" thickBot="1">
      <c r="A28" s="14" t="s">
        <v>10</v>
      </c>
      <c r="B28" s="23"/>
      <c r="C28" s="22"/>
      <c r="D28" s="15">
        <f>SUM(D5,D12,D15,D20,D22,D24,D26)</f>
        <v>7002837</v>
      </c>
      <c r="E28" s="15">
        <f t="shared" ref="E28:M28" si="9">SUM(E5,E12,E15,E20,E22,E24,E26)</f>
        <v>109566</v>
      </c>
      <c r="F28" s="15">
        <f t="shared" si="9"/>
        <v>229562</v>
      </c>
      <c r="G28" s="15">
        <f t="shared" si="9"/>
        <v>101009</v>
      </c>
      <c r="H28" s="15">
        <f t="shared" si="9"/>
        <v>0</v>
      </c>
      <c r="I28" s="15">
        <f t="shared" si="9"/>
        <v>11987743</v>
      </c>
      <c r="J28" s="15">
        <f t="shared" si="9"/>
        <v>0</v>
      </c>
      <c r="K28" s="15">
        <f t="shared" si="9"/>
        <v>1224625</v>
      </c>
      <c r="L28" s="15">
        <f t="shared" si="9"/>
        <v>0</v>
      </c>
      <c r="M28" s="15">
        <f t="shared" si="9"/>
        <v>0</v>
      </c>
      <c r="N28" s="15">
        <f t="shared" si="1"/>
        <v>20655342</v>
      </c>
      <c r="O28" s="37">
        <f t="shared" si="2"/>
        <v>2340.283480625425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8826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2191084</v>
      </c>
      <c r="E5" s="26">
        <f t="shared" ref="E5:M5" si="0">SUM(E6:E13)</f>
        <v>0</v>
      </c>
      <c r="F5" s="26">
        <f t="shared" si="0"/>
        <v>73521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1303765</v>
      </c>
      <c r="L5" s="26">
        <f t="shared" si="0"/>
        <v>0</v>
      </c>
      <c r="M5" s="26">
        <f t="shared" si="0"/>
        <v>0</v>
      </c>
      <c r="N5" s="27">
        <f>SUM(D5:M5)</f>
        <v>3568370</v>
      </c>
      <c r="O5" s="32">
        <f t="shared" ref="O5:O35" si="1">(N5/O$37)</f>
        <v>447.22020303296154</v>
      </c>
      <c r="P5" s="6"/>
    </row>
    <row r="6" spans="1:133">
      <c r="A6" s="12"/>
      <c r="B6" s="44">
        <v>511</v>
      </c>
      <c r="C6" s="20" t="s">
        <v>19</v>
      </c>
      <c r="D6" s="46">
        <v>97463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97463</v>
      </c>
      <c r="O6" s="47">
        <f t="shared" si="1"/>
        <v>12.214939215440531</v>
      </c>
      <c r="P6" s="9"/>
    </row>
    <row r="7" spans="1:133">
      <c r="A7" s="12"/>
      <c r="B7" s="44">
        <v>512</v>
      </c>
      <c r="C7" s="20" t="s">
        <v>20</v>
      </c>
      <c r="D7" s="46">
        <v>108488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108488</v>
      </c>
      <c r="O7" s="47">
        <f t="shared" si="1"/>
        <v>13.59669131470109</v>
      </c>
      <c r="P7" s="9"/>
    </row>
    <row r="8" spans="1:133">
      <c r="A8" s="12"/>
      <c r="B8" s="44">
        <v>513</v>
      </c>
      <c r="C8" s="20" t="s">
        <v>21</v>
      </c>
      <c r="D8" s="46">
        <v>417422</v>
      </c>
      <c r="E8" s="46">
        <v>0</v>
      </c>
      <c r="F8" s="46">
        <v>73521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490943</v>
      </c>
      <c r="O8" s="47">
        <f t="shared" si="1"/>
        <v>61.529389647825539</v>
      </c>
      <c r="P8" s="9"/>
    </row>
    <row r="9" spans="1:133">
      <c r="A9" s="12"/>
      <c r="B9" s="44">
        <v>514</v>
      </c>
      <c r="C9" s="20" t="s">
        <v>22</v>
      </c>
      <c r="D9" s="46">
        <v>551747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551747</v>
      </c>
      <c r="O9" s="47">
        <f t="shared" si="1"/>
        <v>69.1498934703597</v>
      </c>
      <c r="P9" s="9"/>
    </row>
    <row r="10" spans="1:133">
      <c r="A10" s="12"/>
      <c r="B10" s="44">
        <v>515</v>
      </c>
      <c r="C10" s="20" t="s">
        <v>23</v>
      </c>
      <c r="D10" s="46">
        <v>345699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345699</v>
      </c>
      <c r="O10" s="47">
        <f t="shared" si="1"/>
        <v>43.326106028324354</v>
      </c>
      <c r="P10" s="9"/>
    </row>
    <row r="11" spans="1:133">
      <c r="A11" s="12"/>
      <c r="B11" s="44">
        <v>516</v>
      </c>
      <c r="C11" s="20" t="s">
        <v>24</v>
      </c>
      <c r="D11" s="46">
        <v>420531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420531</v>
      </c>
      <c r="O11" s="47">
        <f t="shared" si="1"/>
        <v>52.704724902870034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1303765</v>
      </c>
      <c r="L12" s="46">
        <v>0</v>
      </c>
      <c r="M12" s="46">
        <v>0</v>
      </c>
      <c r="N12" s="46">
        <f t="shared" si="2"/>
        <v>1303765</v>
      </c>
      <c r="O12" s="47">
        <f t="shared" si="1"/>
        <v>163.39954881564105</v>
      </c>
      <c r="P12" s="9"/>
    </row>
    <row r="13" spans="1:133">
      <c r="A13" s="12"/>
      <c r="B13" s="44">
        <v>519</v>
      </c>
      <c r="C13" s="20" t="s">
        <v>26</v>
      </c>
      <c r="D13" s="46">
        <v>249734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249734</v>
      </c>
      <c r="O13" s="47">
        <f t="shared" si="1"/>
        <v>31.298909637799223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2848448</v>
      </c>
      <c r="E14" s="31">
        <f t="shared" si="3"/>
        <v>25471</v>
      </c>
      <c r="F14" s="31">
        <f t="shared" si="3"/>
        <v>117174</v>
      </c>
      <c r="G14" s="31">
        <f t="shared" si="3"/>
        <v>1672275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4663368</v>
      </c>
      <c r="O14" s="43">
        <f t="shared" si="1"/>
        <v>584.45519488657726</v>
      </c>
      <c r="P14" s="10"/>
    </row>
    <row r="15" spans="1:133">
      <c r="A15" s="12"/>
      <c r="B15" s="44">
        <v>521</v>
      </c>
      <c r="C15" s="20" t="s">
        <v>28</v>
      </c>
      <c r="D15" s="46">
        <v>1771535</v>
      </c>
      <c r="E15" s="46">
        <v>25471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1797006</v>
      </c>
      <c r="O15" s="47">
        <f t="shared" si="1"/>
        <v>225.21694447925805</v>
      </c>
      <c r="P15" s="9"/>
    </row>
    <row r="16" spans="1:133">
      <c r="A16" s="12"/>
      <c r="B16" s="44">
        <v>522</v>
      </c>
      <c r="C16" s="20" t="s">
        <v>29</v>
      </c>
      <c r="D16" s="46">
        <v>1076913</v>
      </c>
      <c r="E16" s="46">
        <v>0</v>
      </c>
      <c r="F16" s="46">
        <v>117174</v>
      </c>
      <c r="G16" s="46">
        <v>1672275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2866362</v>
      </c>
      <c r="O16" s="47">
        <f t="shared" si="1"/>
        <v>359.23825040731919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SUM(D18:D24)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8645887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8645887</v>
      </c>
      <c r="O17" s="43">
        <f t="shared" si="1"/>
        <v>1083.5802732171951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283593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283593</v>
      </c>
      <c r="O18" s="47">
        <f t="shared" si="1"/>
        <v>35.542423862639431</v>
      </c>
      <c r="P18" s="9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3190340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3190340</v>
      </c>
      <c r="O19" s="47">
        <f t="shared" si="1"/>
        <v>399.84208547437021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53614</v>
      </c>
      <c r="O20" s="47">
        <f t="shared" si="1"/>
        <v>6.7193883945356561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843244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843244</v>
      </c>
      <c r="O21" s="47">
        <f t="shared" si="1"/>
        <v>105.68291765885449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2833152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2833152</v>
      </c>
      <c r="O22" s="47">
        <f t="shared" si="1"/>
        <v>355.07607469607723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1422842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1422842</v>
      </c>
      <c r="O23" s="47">
        <f t="shared" si="1"/>
        <v>178.32334879057527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19102</v>
      </c>
      <c r="O24" s="47">
        <f t="shared" si="1"/>
        <v>2.3940343401428752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634855</v>
      </c>
      <c r="E25" s="31">
        <f t="shared" si="6"/>
        <v>0</v>
      </c>
      <c r="F25" s="31">
        <f t="shared" si="6"/>
        <v>0</v>
      </c>
      <c r="G25" s="31">
        <f t="shared" si="6"/>
        <v>11000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645855</v>
      </c>
      <c r="O25" s="43">
        <f t="shared" si="1"/>
        <v>80.944353929063794</v>
      </c>
      <c r="P25" s="10"/>
    </row>
    <row r="26" spans="1:16">
      <c r="A26" s="12"/>
      <c r="B26" s="44">
        <v>541</v>
      </c>
      <c r="C26" s="20" t="s">
        <v>39</v>
      </c>
      <c r="D26" s="46">
        <v>634855</v>
      </c>
      <c r="E26" s="46">
        <v>0</v>
      </c>
      <c r="F26" s="46">
        <v>0</v>
      </c>
      <c r="G26" s="46">
        <v>11000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645855</v>
      </c>
      <c r="O26" s="47">
        <f t="shared" si="1"/>
        <v>80.944353929063794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0</v>
      </c>
      <c r="E27" s="31">
        <f t="shared" si="7"/>
        <v>66513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66513</v>
      </c>
      <c r="O27" s="43">
        <f t="shared" si="1"/>
        <v>8.336007018423361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3000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3000</v>
      </c>
      <c r="O28" s="47">
        <f t="shared" si="1"/>
        <v>0.37598696578518609</v>
      </c>
      <c r="P28" s="9"/>
    </row>
    <row r="29" spans="1:16">
      <c r="A29" s="13"/>
      <c r="B29" s="45">
        <v>559</v>
      </c>
      <c r="C29" s="21" t="s">
        <v>42</v>
      </c>
      <c r="D29" s="46">
        <v>0</v>
      </c>
      <c r="E29" s="46">
        <v>63513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63513</v>
      </c>
      <c r="O29" s="47">
        <f t="shared" si="1"/>
        <v>7.9600200526381748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SUM(D31:D32)</f>
        <v>795285</v>
      </c>
      <c r="E30" s="31">
        <f t="shared" si="8"/>
        <v>0</v>
      </c>
      <c r="F30" s="31">
        <f t="shared" si="8"/>
        <v>39058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834343</v>
      </c>
      <c r="O30" s="43">
        <f t="shared" si="1"/>
        <v>104.56736433136984</v>
      </c>
      <c r="P30" s="9"/>
    </row>
    <row r="31" spans="1:16">
      <c r="A31" s="12"/>
      <c r="B31" s="44">
        <v>572</v>
      </c>
      <c r="C31" s="20" t="s">
        <v>44</v>
      </c>
      <c r="D31" s="46">
        <v>458681</v>
      </c>
      <c r="E31" s="46">
        <v>0</v>
      </c>
      <c r="F31" s="46">
        <v>39058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497739</v>
      </c>
      <c r="O31" s="47">
        <f t="shared" si="1"/>
        <v>62.381125454317583</v>
      </c>
      <c r="P31" s="9"/>
    </row>
    <row r="32" spans="1:16">
      <c r="A32" s="12"/>
      <c r="B32" s="44">
        <v>573</v>
      </c>
      <c r="C32" s="20" t="s">
        <v>45</v>
      </c>
      <c r="D32" s="46">
        <v>336604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336604</v>
      </c>
      <c r="O32" s="47">
        <f t="shared" si="1"/>
        <v>42.186238877052261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942459</v>
      </c>
      <c r="E33" s="31">
        <f t="shared" si="9"/>
        <v>0</v>
      </c>
      <c r="F33" s="31">
        <f t="shared" si="9"/>
        <v>26106</v>
      </c>
      <c r="G33" s="31">
        <f t="shared" si="9"/>
        <v>0</v>
      </c>
      <c r="H33" s="31">
        <f t="shared" si="9"/>
        <v>0</v>
      </c>
      <c r="I33" s="31">
        <f t="shared" si="9"/>
        <v>3804890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4773455</v>
      </c>
      <c r="O33" s="43">
        <f t="shared" si="1"/>
        <v>598.2522872540419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942459</v>
      </c>
      <c r="E34" s="46">
        <v>0</v>
      </c>
      <c r="F34" s="46">
        <v>26106</v>
      </c>
      <c r="G34" s="46">
        <v>0</v>
      </c>
      <c r="H34" s="46">
        <v>0</v>
      </c>
      <c r="I34" s="46">
        <v>3804890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4773455</v>
      </c>
      <c r="O34" s="47">
        <f t="shared" si="1"/>
        <v>598.2522872540419</v>
      </c>
      <c r="P34" s="9"/>
    </row>
    <row r="35" spans="1:119" ht="16.5" thickBot="1">
      <c r="A35" s="14" t="s">
        <v>10</v>
      </c>
      <c r="B35" s="23"/>
      <c r="C35" s="22"/>
      <c r="D35" s="15">
        <f>SUM(D5,D14,D17,D25,D27,D30,D33)</f>
        <v>7412131</v>
      </c>
      <c r="E35" s="15">
        <f t="shared" ref="E35:M35" si="10">SUM(E5,E14,E17,E25,E27,E30,E33)</f>
        <v>91984</v>
      </c>
      <c r="F35" s="15">
        <f t="shared" si="10"/>
        <v>255859</v>
      </c>
      <c r="G35" s="15">
        <f t="shared" si="10"/>
        <v>1683275</v>
      </c>
      <c r="H35" s="15">
        <f t="shared" si="10"/>
        <v>0</v>
      </c>
      <c r="I35" s="15">
        <f t="shared" si="10"/>
        <v>12450777</v>
      </c>
      <c r="J35" s="15">
        <f t="shared" si="10"/>
        <v>0</v>
      </c>
      <c r="K35" s="15">
        <f t="shared" si="10"/>
        <v>1303765</v>
      </c>
      <c r="L35" s="15">
        <f t="shared" si="10"/>
        <v>0</v>
      </c>
      <c r="M35" s="15">
        <f t="shared" si="10"/>
        <v>0</v>
      </c>
      <c r="N35" s="15">
        <f t="shared" si="4"/>
        <v>23197791</v>
      </c>
      <c r="O35" s="37">
        <f t="shared" si="1"/>
        <v>2907.355683669633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7979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2692482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1067981</v>
      </c>
      <c r="L5" s="26">
        <f t="shared" si="0"/>
        <v>0</v>
      </c>
      <c r="M5" s="26">
        <f t="shared" si="0"/>
        <v>0</v>
      </c>
      <c r="N5" s="27">
        <f>SUM(D5:M5)</f>
        <v>3760463</v>
      </c>
      <c r="O5" s="32">
        <f t="shared" ref="O5:O31" si="1">(N5/O$33)</f>
        <v>471.76803412369838</v>
      </c>
      <c r="P5" s="6"/>
    </row>
    <row r="6" spans="1:133">
      <c r="A6" s="12"/>
      <c r="B6" s="44">
        <v>511</v>
      </c>
      <c r="C6" s="20" t="s">
        <v>19</v>
      </c>
      <c r="D6" s="46">
        <v>66837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66837</v>
      </c>
      <c r="O6" s="47">
        <f t="shared" si="1"/>
        <v>8.3850207000376358</v>
      </c>
      <c r="P6" s="9"/>
    </row>
    <row r="7" spans="1:133">
      <c r="A7" s="12"/>
      <c r="B7" s="44">
        <v>512</v>
      </c>
      <c r="C7" s="20" t="s">
        <v>20</v>
      </c>
      <c r="D7" s="46">
        <v>107705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107705</v>
      </c>
      <c r="O7" s="47">
        <f t="shared" si="1"/>
        <v>13.512106385647973</v>
      </c>
      <c r="P7" s="9"/>
    </row>
    <row r="8" spans="1:133">
      <c r="A8" s="12"/>
      <c r="B8" s="44">
        <v>513</v>
      </c>
      <c r="C8" s="20" t="s">
        <v>21</v>
      </c>
      <c r="D8" s="46">
        <v>477749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477749</v>
      </c>
      <c r="O8" s="47">
        <f t="shared" si="1"/>
        <v>59.935892610713836</v>
      </c>
      <c r="P8" s="9"/>
    </row>
    <row r="9" spans="1:133">
      <c r="A9" s="12"/>
      <c r="B9" s="44">
        <v>514</v>
      </c>
      <c r="C9" s="20" t="s">
        <v>22</v>
      </c>
      <c r="D9" s="46">
        <v>1002963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1002963</v>
      </c>
      <c r="O9" s="47">
        <f t="shared" si="1"/>
        <v>125.82649604817463</v>
      </c>
      <c r="P9" s="9"/>
    </row>
    <row r="10" spans="1:133">
      <c r="A10" s="12"/>
      <c r="B10" s="44">
        <v>515</v>
      </c>
      <c r="C10" s="20" t="s">
        <v>23</v>
      </c>
      <c r="D10" s="46">
        <v>315555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315555</v>
      </c>
      <c r="O10" s="47">
        <f t="shared" si="1"/>
        <v>39.587881068874673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1067981</v>
      </c>
      <c r="L11" s="46">
        <v>0</v>
      </c>
      <c r="M11" s="46">
        <v>0</v>
      </c>
      <c r="N11" s="46">
        <f t="shared" si="2"/>
        <v>1067981</v>
      </c>
      <c r="O11" s="47">
        <f t="shared" si="1"/>
        <v>133.98331451511731</v>
      </c>
      <c r="P11" s="9"/>
    </row>
    <row r="12" spans="1:133">
      <c r="A12" s="12"/>
      <c r="B12" s="44">
        <v>519</v>
      </c>
      <c r="C12" s="20" t="s">
        <v>26</v>
      </c>
      <c r="D12" s="46">
        <v>721673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721673</v>
      </c>
      <c r="O12" s="47">
        <f t="shared" si="1"/>
        <v>90.537322795132354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2970503</v>
      </c>
      <c r="E13" s="31">
        <f t="shared" si="3"/>
        <v>18782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2989285</v>
      </c>
      <c r="O13" s="43">
        <f t="shared" si="1"/>
        <v>375.02007276376867</v>
      </c>
      <c r="P13" s="10"/>
    </row>
    <row r="14" spans="1:133">
      <c r="A14" s="12"/>
      <c r="B14" s="44">
        <v>521</v>
      </c>
      <c r="C14" s="20" t="s">
        <v>28</v>
      </c>
      <c r="D14" s="46">
        <v>1737593</v>
      </c>
      <c r="E14" s="46">
        <v>18782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1756375</v>
      </c>
      <c r="O14" s="47">
        <f t="shared" si="1"/>
        <v>220.34562790114163</v>
      </c>
      <c r="P14" s="9"/>
    </row>
    <row r="15" spans="1:133">
      <c r="A15" s="12"/>
      <c r="B15" s="44">
        <v>522</v>
      </c>
      <c r="C15" s="20" t="s">
        <v>29</v>
      </c>
      <c r="D15" s="46">
        <v>1232910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1232910</v>
      </c>
      <c r="O15" s="47">
        <f t="shared" si="1"/>
        <v>154.67444486262701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SUM(D17:D21)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8585845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8585845</v>
      </c>
      <c r="O16" s="43">
        <f t="shared" si="1"/>
        <v>1077.1352402458913</v>
      </c>
      <c r="P16" s="10"/>
    </row>
    <row r="17" spans="1:119">
      <c r="A17" s="12"/>
      <c r="B17" s="44">
        <v>532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4054509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4054509</v>
      </c>
      <c r="O17" s="47">
        <f t="shared" si="1"/>
        <v>508.65750846819719</v>
      </c>
      <c r="P17" s="9"/>
    </row>
    <row r="18" spans="1:119">
      <c r="A18" s="12"/>
      <c r="B18" s="44">
        <v>534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873796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873796</v>
      </c>
      <c r="O18" s="47">
        <f t="shared" si="1"/>
        <v>109.62187931250784</v>
      </c>
      <c r="P18" s="9"/>
    </row>
    <row r="19" spans="1:119">
      <c r="A19" s="12"/>
      <c r="B19" s="44">
        <v>535</v>
      </c>
      <c r="C19" s="20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391710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391710</v>
      </c>
      <c r="O19" s="47">
        <f t="shared" si="1"/>
        <v>49.141889348889727</v>
      </c>
      <c r="P19" s="9"/>
    </row>
    <row r="20" spans="1:119">
      <c r="A20" s="12"/>
      <c r="B20" s="44">
        <v>536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3262351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3262351</v>
      </c>
      <c r="O20" s="47">
        <f t="shared" si="1"/>
        <v>409.27750595910175</v>
      </c>
      <c r="P20" s="9"/>
    </row>
    <row r="21" spans="1:119">
      <c r="A21" s="12"/>
      <c r="B21" s="44">
        <v>537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3479</v>
      </c>
      <c r="O21" s="47">
        <f t="shared" si="1"/>
        <v>0.43645715719483125</v>
      </c>
      <c r="P21" s="9"/>
    </row>
    <row r="22" spans="1:119" ht="15.75">
      <c r="A22" s="28" t="s">
        <v>38</v>
      </c>
      <c r="B22" s="29"/>
      <c r="C22" s="30"/>
      <c r="D22" s="31">
        <f t="shared" ref="D22:M22" si="6">SUM(D23:D23)</f>
        <v>610458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610458</v>
      </c>
      <c r="O22" s="43">
        <f t="shared" si="1"/>
        <v>76.584870154309371</v>
      </c>
      <c r="P22" s="10"/>
    </row>
    <row r="23" spans="1:119">
      <c r="A23" s="12"/>
      <c r="B23" s="44">
        <v>541</v>
      </c>
      <c r="C23" s="20" t="s">
        <v>39</v>
      </c>
      <c r="D23" s="46">
        <v>610458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610458</v>
      </c>
      <c r="O23" s="47">
        <f t="shared" si="1"/>
        <v>76.584870154309371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SUM(D25:D25)</f>
        <v>0</v>
      </c>
      <c r="E24" s="31">
        <f t="shared" si="7"/>
        <v>57979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57979</v>
      </c>
      <c r="O24" s="43">
        <f t="shared" si="1"/>
        <v>7.2737423158951202</v>
      </c>
      <c r="P24" s="10"/>
    </row>
    <row r="25" spans="1:119">
      <c r="A25" s="13"/>
      <c r="B25" s="45">
        <v>552</v>
      </c>
      <c r="C25" s="21" t="s">
        <v>41</v>
      </c>
      <c r="D25" s="46">
        <v>0</v>
      </c>
      <c r="E25" s="46">
        <v>57979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57979</v>
      </c>
      <c r="O25" s="47">
        <f t="shared" si="1"/>
        <v>7.2737423158951202</v>
      </c>
      <c r="P25" s="9"/>
    </row>
    <row r="26" spans="1:119" ht="15.75">
      <c r="A26" s="28" t="s">
        <v>43</v>
      </c>
      <c r="B26" s="29"/>
      <c r="C26" s="30"/>
      <c r="D26" s="31">
        <f t="shared" ref="D26:M26" si="8">SUM(D27:D28)</f>
        <v>960430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960430</v>
      </c>
      <c r="O26" s="43">
        <f t="shared" si="1"/>
        <v>120.49052816459667</v>
      </c>
      <c r="P26" s="9"/>
    </row>
    <row r="27" spans="1:119">
      <c r="A27" s="12"/>
      <c r="B27" s="44">
        <v>572</v>
      </c>
      <c r="C27" s="20" t="s">
        <v>44</v>
      </c>
      <c r="D27" s="46">
        <v>556965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556965</v>
      </c>
      <c r="O27" s="47">
        <f t="shared" si="1"/>
        <v>69.873917952578097</v>
      </c>
      <c r="P27" s="9"/>
    </row>
    <row r="28" spans="1:119">
      <c r="A28" s="12"/>
      <c r="B28" s="44">
        <v>573</v>
      </c>
      <c r="C28" s="20" t="s">
        <v>45</v>
      </c>
      <c r="D28" s="46">
        <v>403465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403465</v>
      </c>
      <c r="O28" s="47">
        <f t="shared" si="1"/>
        <v>50.616610212018564</v>
      </c>
      <c r="P28" s="9"/>
    </row>
    <row r="29" spans="1:119" ht="15.75">
      <c r="A29" s="28" t="s">
        <v>47</v>
      </c>
      <c r="B29" s="29"/>
      <c r="C29" s="30"/>
      <c r="D29" s="31">
        <f t="shared" ref="D29:M29" si="9">SUM(D30:D30)</f>
        <v>737628</v>
      </c>
      <c r="E29" s="31">
        <f t="shared" si="9"/>
        <v>17296</v>
      </c>
      <c r="F29" s="31">
        <f t="shared" si="9"/>
        <v>895684</v>
      </c>
      <c r="G29" s="31">
        <f t="shared" si="9"/>
        <v>47202</v>
      </c>
      <c r="H29" s="31">
        <f t="shared" si="9"/>
        <v>0</v>
      </c>
      <c r="I29" s="31">
        <f t="shared" si="9"/>
        <v>4400043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6097853</v>
      </c>
      <c r="O29" s="43">
        <f t="shared" si="1"/>
        <v>765.00476728139506</v>
      </c>
      <c r="P29" s="9"/>
    </row>
    <row r="30" spans="1:119" ht="15.75" thickBot="1">
      <c r="A30" s="12"/>
      <c r="B30" s="44">
        <v>581</v>
      </c>
      <c r="C30" s="20" t="s">
        <v>46</v>
      </c>
      <c r="D30" s="46">
        <v>737628</v>
      </c>
      <c r="E30" s="46">
        <v>17296</v>
      </c>
      <c r="F30" s="46">
        <v>895684</v>
      </c>
      <c r="G30" s="46">
        <v>47202</v>
      </c>
      <c r="H30" s="46">
        <v>0</v>
      </c>
      <c r="I30" s="46">
        <v>4400043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6097853</v>
      </c>
      <c r="O30" s="47">
        <f t="shared" si="1"/>
        <v>765.00476728139506</v>
      </c>
      <c r="P30" s="9"/>
    </row>
    <row r="31" spans="1:119" ht="16.5" thickBot="1">
      <c r="A31" s="14" t="s">
        <v>10</v>
      </c>
      <c r="B31" s="23"/>
      <c r="C31" s="22"/>
      <c r="D31" s="15">
        <f>SUM(D5,D13,D16,D22,D24,D26,D29)</f>
        <v>7971501</v>
      </c>
      <c r="E31" s="15">
        <f t="shared" ref="E31:M31" si="10">SUM(E5,E13,E16,E22,E24,E26,E29)</f>
        <v>94057</v>
      </c>
      <c r="F31" s="15">
        <f t="shared" si="10"/>
        <v>895684</v>
      </c>
      <c r="G31" s="15">
        <f t="shared" si="10"/>
        <v>47202</v>
      </c>
      <c r="H31" s="15">
        <f t="shared" si="10"/>
        <v>0</v>
      </c>
      <c r="I31" s="15">
        <f t="shared" si="10"/>
        <v>12985888</v>
      </c>
      <c r="J31" s="15">
        <f t="shared" si="10"/>
        <v>0</v>
      </c>
      <c r="K31" s="15">
        <f t="shared" si="10"/>
        <v>1067981</v>
      </c>
      <c r="L31" s="15">
        <f t="shared" si="10"/>
        <v>0</v>
      </c>
      <c r="M31" s="15">
        <f t="shared" si="10"/>
        <v>0</v>
      </c>
      <c r="N31" s="15">
        <f t="shared" si="4"/>
        <v>23062313</v>
      </c>
      <c r="O31" s="37">
        <f t="shared" si="1"/>
        <v>2893.2772550495547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62</v>
      </c>
      <c r="M33" s="93"/>
      <c r="N33" s="93"/>
      <c r="O33" s="41">
        <v>7971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2481726</v>
      </c>
      <c r="E5" s="26">
        <f t="shared" si="0"/>
        <v>0</v>
      </c>
      <c r="F5" s="26">
        <f t="shared" si="0"/>
        <v>54</v>
      </c>
      <c r="G5" s="26">
        <f t="shared" si="0"/>
        <v>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914592</v>
      </c>
      <c r="L5" s="26">
        <f t="shared" si="0"/>
        <v>0</v>
      </c>
      <c r="M5" s="26">
        <f t="shared" si="0"/>
        <v>0</v>
      </c>
      <c r="N5" s="27">
        <f>SUM(D5:M5)</f>
        <v>3396464</v>
      </c>
      <c r="O5" s="32">
        <f t="shared" ref="O5:O33" si="1">(N5/O$35)</f>
        <v>440.12751069068293</v>
      </c>
      <c r="P5" s="6"/>
    </row>
    <row r="6" spans="1:133">
      <c r="A6" s="12"/>
      <c r="B6" s="44">
        <v>511</v>
      </c>
      <c r="C6" s="20" t="s">
        <v>19</v>
      </c>
      <c r="D6" s="46">
        <v>78659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78659</v>
      </c>
      <c r="O6" s="47">
        <f t="shared" si="1"/>
        <v>10.192950628482571</v>
      </c>
      <c r="P6" s="9"/>
    </row>
    <row r="7" spans="1:133">
      <c r="A7" s="12"/>
      <c r="B7" s="44">
        <v>512</v>
      </c>
      <c r="C7" s="20" t="s">
        <v>20</v>
      </c>
      <c r="D7" s="46">
        <v>101180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101180</v>
      </c>
      <c r="O7" s="47">
        <f t="shared" si="1"/>
        <v>13.111312686277051</v>
      </c>
      <c r="P7" s="9"/>
    </row>
    <row r="8" spans="1:133">
      <c r="A8" s="12"/>
      <c r="B8" s="44">
        <v>513</v>
      </c>
      <c r="C8" s="20" t="s">
        <v>21</v>
      </c>
      <c r="D8" s="46">
        <v>519110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519110</v>
      </c>
      <c r="O8" s="47">
        <f t="shared" si="1"/>
        <v>67.268368536996249</v>
      </c>
      <c r="P8" s="9"/>
    </row>
    <row r="9" spans="1:133">
      <c r="A9" s="12"/>
      <c r="B9" s="44">
        <v>514</v>
      </c>
      <c r="C9" s="20" t="s">
        <v>22</v>
      </c>
      <c r="D9" s="46">
        <v>711680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711680</v>
      </c>
      <c r="O9" s="47">
        <f t="shared" si="1"/>
        <v>92.222366204483606</v>
      </c>
      <c r="P9" s="9"/>
    </row>
    <row r="10" spans="1:133">
      <c r="A10" s="12"/>
      <c r="B10" s="44">
        <v>515</v>
      </c>
      <c r="C10" s="20" t="s">
        <v>23</v>
      </c>
      <c r="D10" s="46">
        <v>429080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429080</v>
      </c>
      <c r="O10" s="47">
        <f t="shared" si="1"/>
        <v>55.601917843721651</v>
      </c>
      <c r="P10" s="9"/>
    </row>
    <row r="11" spans="1:133">
      <c r="A11" s="12"/>
      <c r="B11" s="44">
        <v>517</v>
      </c>
      <c r="C11" s="20" t="s">
        <v>57</v>
      </c>
      <c r="D11" s="46">
        <v>0</v>
      </c>
      <c r="E11" s="46">
        <v>0</v>
      </c>
      <c r="F11" s="46">
        <v>54</v>
      </c>
      <c r="G11" s="46">
        <v>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</v>
      </c>
      <c r="O11" s="47">
        <f t="shared" si="1"/>
        <v>1.8919269146041209E-2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914592</v>
      </c>
      <c r="L12" s="46">
        <v>0</v>
      </c>
      <c r="M12" s="46">
        <v>0</v>
      </c>
      <c r="N12" s="46">
        <f t="shared" si="2"/>
        <v>914592</v>
      </c>
      <c r="O12" s="47">
        <f t="shared" si="1"/>
        <v>118.51652196449398</v>
      </c>
      <c r="P12" s="9"/>
    </row>
    <row r="13" spans="1:133">
      <c r="A13" s="12"/>
      <c r="B13" s="44">
        <v>519</v>
      </c>
      <c r="C13" s="20" t="s">
        <v>26</v>
      </c>
      <c r="D13" s="46">
        <v>642017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642017</v>
      </c>
      <c r="O13" s="47">
        <f t="shared" si="1"/>
        <v>83.195153557081767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2966478</v>
      </c>
      <c r="E14" s="31">
        <f t="shared" si="3"/>
        <v>5242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2971720</v>
      </c>
      <c r="O14" s="43">
        <f t="shared" si="1"/>
        <v>385.08746922379163</v>
      </c>
      <c r="P14" s="10"/>
    </row>
    <row r="15" spans="1:133">
      <c r="A15" s="12"/>
      <c r="B15" s="44">
        <v>521</v>
      </c>
      <c r="C15" s="20" t="s">
        <v>28</v>
      </c>
      <c r="D15" s="46">
        <v>1829018</v>
      </c>
      <c r="E15" s="46">
        <v>5242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1834260</v>
      </c>
      <c r="O15" s="47">
        <f t="shared" si="1"/>
        <v>237.690812491901</v>
      </c>
      <c r="P15" s="9"/>
    </row>
    <row r="16" spans="1:133">
      <c r="A16" s="12"/>
      <c r="B16" s="44">
        <v>522</v>
      </c>
      <c r="C16" s="20" t="s">
        <v>29</v>
      </c>
      <c r="D16" s="46">
        <v>1137460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1137460</v>
      </c>
      <c r="O16" s="47">
        <f t="shared" si="1"/>
        <v>147.39665673189063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SUM(D18:D23)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7487292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7487292</v>
      </c>
      <c r="O17" s="43">
        <f t="shared" si="1"/>
        <v>970.23351043151479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299429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299429</v>
      </c>
      <c r="O18" s="47">
        <f t="shared" si="1"/>
        <v>38.801218089931318</v>
      </c>
      <c r="P18" s="9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3590687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3590687</v>
      </c>
      <c r="O19" s="47">
        <f t="shared" si="1"/>
        <v>465.29571076843331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198488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198488</v>
      </c>
      <c r="O20" s="47">
        <f t="shared" si="1"/>
        <v>25.720875988078269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858195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858195</v>
      </c>
      <c r="O21" s="47">
        <f t="shared" si="1"/>
        <v>111.20837112867694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1531642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1531642</v>
      </c>
      <c r="O22" s="47">
        <f t="shared" si="1"/>
        <v>198.47635091356744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1008851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1008851</v>
      </c>
      <c r="O23" s="47">
        <f t="shared" si="1"/>
        <v>130.73098354282752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702029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702029</v>
      </c>
      <c r="O24" s="43">
        <f t="shared" si="1"/>
        <v>90.971750680316191</v>
      </c>
      <c r="P24" s="10"/>
    </row>
    <row r="25" spans="1:16">
      <c r="A25" s="12"/>
      <c r="B25" s="44">
        <v>541</v>
      </c>
      <c r="C25" s="20" t="s">
        <v>39</v>
      </c>
      <c r="D25" s="46">
        <v>702029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702029</v>
      </c>
      <c r="O25" s="47">
        <f t="shared" si="1"/>
        <v>90.971750680316191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160343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160343</v>
      </c>
      <c r="O26" s="43">
        <f t="shared" si="1"/>
        <v>20.777892963586886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160343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160343</v>
      </c>
      <c r="O27" s="47">
        <f t="shared" si="1"/>
        <v>20.777892963586886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SUM(D29:D30)</f>
        <v>986431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986431</v>
      </c>
      <c r="O28" s="43">
        <f t="shared" si="1"/>
        <v>127.82570947259298</v>
      </c>
      <c r="P28" s="9"/>
    </row>
    <row r="29" spans="1:16">
      <c r="A29" s="12"/>
      <c r="B29" s="44">
        <v>572</v>
      </c>
      <c r="C29" s="20" t="s">
        <v>44</v>
      </c>
      <c r="D29" s="46">
        <v>695733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695733</v>
      </c>
      <c r="O29" s="47">
        <f t="shared" si="1"/>
        <v>90.15588959440197</v>
      </c>
      <c r="P29" s="9"/>
    </row>
    <row r="30" spans="1:16">
      <c r="A30" s="12"/>
      <c r="B30" s="44">
        <v>573</v>
      </c>
      <c r="C30" s="20" t="s">
        <v>45</v>
      </c>
      <c r="D30" s="46">
        <v>290698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290698</v>
      </c>
      <c r="O30" s="47">
        <f t="shared" si="1"/>
        <v>37.669819878191007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SUM(D32:D32)</f>
        <v>530085</v>
      </c>
      <c r="E31" s="31">
        <f t="shared" si="9"/>
        <v>1563</v>
      </c>
      <c r="F31" s="31">
        <f t="shared" si="9"/>
        <v>377193</v>
      </c>
      <c r="G31" s="31">
        <f t="shared" si="9"/>
        <v>412751</v>
      </c>
      <c r="H31" s="31">
        <f t="shared" si="9"/>
        <v>0</v>
      </c>
      <c r="I31" s="31">
        <f t="shared" si="9"/>
        <v>1815898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3137490</v>
      </c>
      <c r="O31" s="43">
        <f t="shared" si="1"/>
        <v>406.56861474666323</v>
      </c>
      <c r="P31" s="9"/>
    </row>
    <row r="32" spans="1:16" ht="15.75" thickBot="1">
      <c r="A32" s="12"/>
      <c r="B32" s="44">
        <v>581</v>
      </c>
      <c r="C32" s="20" t="s">
        <v>46</v>
      </c>
      <c r="D32" s="46">
        <v>530085</v>
      </c>
      <c r="E32" s="46">
        <v>1563</v>
      </c>
      <c r="F32" s="46">
        <v>377193</v>
      </c>
      <c r="G32" s="46">
        <v>412751</v>
      </c>
      <c r="H32" s="46">
        <v>0</v>
      </c>
      <c r="I32" s="46">
        <v>1815898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3137490</v>
      </c>
      <c r="O32" s="47">
        <f t="shared" si="1"/>
        <v>406.56861474666323</v>
      </c>
      <c r="P32" s="9"/>
    </row>
    <row r="33" spans="1:119" ht="16.5" thickBot="1">
      <c r="A33" s="14" t="s">
        <v>10</v>
      </c>
      <c r="B33" s="23"/>
      <c r="C33" s="22"/>
      <c r="D33" s="15">
        <f>SUM(D5,D14,D17,D24,D26,D28,D31)</f>
        <v>7666749</v>
      </c>
      <c r="E33" s="15">
        <f t="shared" ref="E33:M33" si="10">SUM(E5,E14,E17,E24,E26,E28,E31)</f>
        <v>167148</v>
      </c>
      <c r="F33" s="15">
        <f t="shared" si="10"/>
        <v>377247</v>
      </c>
      <c r="G33" s="15">
        <f t="shared" si="10"/>
        <v>412843</v>
      </c>
      <c r="H33" s="15">
        <f t="shared" si="10"/>
        <v>0</v>
      </c>
      <c r="I33" s="15">
        <f t="shared" si="10"/>
        <v>9303190</v>
      </c>
      <c r="J33" s="15">
        <f t="shared" si="10"/>
        <v>0</v>
      </c>
      <c r="K33" s="15">
        <f t="shared" si="10"/>
        <v>914592</v>
      </c>
      <c r="L33" s="15">
        <f t="shared" si="10"/>
        <v>0</v>
      </c>
      <c r="M33" s="15">
        <f t="shared" si="10"/>
        <v>0</v>
      </c>
      <c r="N33" s="15">
        <f t="shared" si="4"/>
        <v>18841769</v>
      </c>
      <c r="O33" s="37">
        <f t="shared" si="1"/>
        <v>2441.5924582091488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77</v>
      </c>
      <c r="M35" s="93"/>
      <c r="N35" s="93"/>
      <c r="O35" s="41">
        <v>7717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3019087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2833418</v>
      </c>
      <c r="L5" s="26">
        <f t="shared" si="0"/>
        <v>45126</v>
      </c>
      <c r="M5" s="26">
        <f t="shared" si="0"/>
        <v>0</v>
      </c>
      <c r="N5" s="26">
        <f t="shared" si="0"/>
        <v>0</v>
      </c>
      <c r="O5" s="27">
        <f t="shared" ref="O5:O15" si="1">SUM(D5:N5)</f>
        <v>5897631</v>
      </c>
      <c r="P5" s="32">
        <f t="shared" ref="P5:P31" si="2">(O5/P$33)</f>
        <v>580.47549212598426</v>
      </c>
      <c r="Q5" s="6"/>
    </row>
    <row r="6" spans="1:134">
      <c r="A6" s="12"/>
      <c r="B6" s="44">
        <v>511</v>
      </c>
      <c r="C6" s="20" t="s">
        <v>19</v>
      </c>
      <c r="D6" s="46">
        <v>115139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115139</v>
      </c>
      <c r="P6" s="47">
        <f t="shared" si="2"/>
        <v>11.33257874015748</v>
      </c>
      <c r="Q6" s="9"/>
    </row>
    <row r="7" spans="1:134">
      <c r="A7" s="12"/>
      <c r="B7" s="44">
        <v>513</v>
      </c>
      <c r="C7" s="20" t="s">
        <v>21</v>
      </c>
      <c r="D7" s="46">
        <v>816188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816188</v>
      </c>
      <c r="P7" s="47">
        <f t="shared" si="2"/>
        <v>80.333464566929138</v>
      </c>
      <c r="Q7" s="9"/>
    </row>
    <row r="8" spans="1:134">
      <c r="A8" s="12"/>
      <c r="B8" s="44">
        <v>515</v>
      </c>
      <c r="C8" s="20" t="s">
        <v>23</v>
      </c>
      <c r="D8" s="46">
        <v>403993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403993</v>
      </c>
      <c r="P8" s="47">
        <f t="shared" si="2"/>
        <v>39.763090551181101</v>
      </c>
      <c r="Q8" s="9"/>
    </row>
    <row r="9" spans="1:134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2833418</v>
      </c>
      <c r="L9" s="46">
        <v>45126</v>
      </c>
      <c r="M9" s="46">
        <v>0</v>
      </c>
      <c r="N9" s="46">
        <v>0</v>
      </c>
      <c r="O9" s="46">
        <f t="shared" si="1"/>
        <v>2878544</v>
      </c>
      <c r="P9" s="47">
        <f t="shared" si="2"/>
        <v>283.32125984251968</v>
      </c>
      <c r="Q9" s="9"/>
    </row>
    <row r="10" spans="1:134">
      <c r="A10" s="12"/>
      <c r="B10" s="44">
        <v>519</v>
      </c>
      <c r="C10" s="20" t="s">
        <v>26</v>
      </c>
      <c r="D10" s="46">
        <v>1683767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1683767</v>
      </c>
      <c r="P10" s="47">
        <f t="shared" si="2"/>
        <v>165.72509842519685</v>
      </c>
      <c r="Q10" s="9"/>
    </row>
    <row r="11" spans="1:134" ht="15.75">
      <c r="A11" s="28" t="s">
        <v>27</v>
      </c>
      <c r="B11" s="29"/>
      <c r="C11" s="30"/>
      <c r="D11" s="31">
        <f t="shared" ref="D11:N11" si="3">SUM(D12:D13)</f>
        <v>4373228</v>
      </c>
      <c r="E11" s="31">
        <f t="shared" si="3"/>
        <v>128585</v>
      </c>
      <c r="F11" s="31">
        <f t="shared" si="3"/>
        <v>0</v>
      </c>
      <c r="G11" s="31">
        <f t="shared" si="3"/>
        <v>80156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4581969</v>
      </c>
      <c r="P11" s="43">
        <f t="shared" si="2"/>
        <v>450.98120078740158</v>
      </c>
      <c r="Q11" s="10"/>
    </row>
    <row r="12" spans="1:134">
      <c r="A12" s="12"/>
      <c r="B12" s="44">
        <v>521</v>
      </c>
      <c r="C12" s="20" t="s">
        <v>28</v>
      </c>
      <c r="D12" s="46">
        <v>2347591</v>
      </c>
      <c r="E12" s="46">
        <v>128585</v>
      </c>
      <c r="F12" s="46">
        <v>0</v>
      </c>
      <c r="G12" s="46">
        <v>80156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2556332</v>
      </c>
      <c r="P12" s="47">
        <f t="shared" si="2"/>
        <v>251.60748031496064</v>
      </c>
      <c r="Q12" s="9"/>
    </row>
    <row r="13" spans="1:134">
      <c r="A13" s="12"/>
      <c r="B13" s="44">
        <v>522</v>
      </c>
      <c r="C13" s="20" t="s">
        <v>29</v>
      </c>
      <c r="D13" s="46">
        <v>2025637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2025637</v>
      </c>
      <c r="P13" s="47">
        <f t="shared" si="2"/>
        <v>199.37372047244094</v>
      </c>
      <c r="Q13" s="9"/>
    </row>
    <row r="14" spans="1:134" ht="15.75">
      <c r="A14" s="28" t="s">
        <v>30</v>
      </c>
      <c r="B14" s="29"/>
      <c r="C14" s="30"/>
      <c r="D14" s="31">
        <f t="shared" ref="D14:N14" si="4">SUM(D15:D21)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11260374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11260374</v>
      </c>
      <c r="P14" s="43">
        <f t="shared" si="2"/>
        <v>1108.304527559055</v>
      </c>
      <c r="Q14" s="10"/>
    </row>
    <row r="15" spans="1:134">
      <c r="A15" s="12"/>
      <c r="B15" s="44">
        <v>532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3151760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3151760</v>
      </c>
      <c r="P15" s="47">
        <f t="shared" si="2"/>
        <v>310.21259842519686</v>
      </c>
      <c r="Q15" s="9"/>
    </row>
    <row r="16" spans="1:134">
      <c r="A16" s="12"/>
      <c r="B16" s="44">
        <v>534</v>
      </c>
      <c r="C16" s="20" t="s">
        <v>34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1679346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5">SUM(D16:N16)</f>
        <v>1679346</v>
      </c>
      <c r="P16" s="47">
        <f t="shared" si="2"/>
        <v>165.28996062992127</v>
      </c>
      <c r="Q16" s="9"/>
    </row>
    <row r="17" spans="1:120">
      <c r="A17" s="12"/>
      <c r="B17" s="44">
        <v>535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3012227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3012227</v>
      </c>
      <c r="P17" s="47">
        <f t="shared" si="2"/>
        <v>296.47903543307086</v>
      </c>
      <c r="Q17" s="9"/>
    </row>
    <row r="18" spans="1:120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2729606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2729606</v>
      </c>
      <c r="P18" s="47">
        <f t="shared" si="2"/>
        <v>268.66200787401573</v>
      </c>
      <c r="Q18" s="9"/>
    </row>
    <row r="19" spans="1:120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123608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123608</v>
      </c>
      <c r="P19" s="47">
        <f t="shared" si="2"/>
        <v>12.166141732283464</v>
      </c>
      <c r="Q19" s="9"/>
    </row>
    <row r="20" spans="1:120">
      <c r="A20" s="12"/>
      <c r="B20" s="44">
        <v>538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62377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62377</v>
      </c>
      <c r="P20" s="47">
        <f t="shared" si="2"/>
        <v>6.1394685039370076</v>
      </c>
      <c r="Q20" s="9"/>
    </row>
    <row r="21" spans="1:120">
      <c r="A21" s="12"/>
      <c r="B21" s="44">
        <v>539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501450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501450</v>
      </c>
      <c r="P21" s="47">
        <f t="shared" si="2"/>
        <v>49.355314960629919</v>
      </c>
      <c r="Q21" s="9"/>
    </row>
    <row r="22" spans="1:120" ht="15.75">
      <c r="A22" s="28" t="s">
        <v>38</v>
      </c>
      <c r="B22" s="29"/>
      <c r="C22" s="30"/>
      <c r="D22" s="31">
        <f t="shared" ref="D22:N22" si="6">SUM(D23:D23)</f>
        <v>1056741</v>
      </c>
      <c r="E22" s="31">
        <f t="shared" si="6"/>
        <v>0</v>
      </c>
      <c r="F22" s="31">
        <f t="shared" si="6"/>
        <v>0</v>
      </c>
      <c r="G22" s="31">
        <f t="shared" si="6"/>
        <v>610630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31" si="7">SUM(D22:N22)</f>
        <v>1667371</v>
      </c>
      <c r="P22" s="43">
        <f t="shared" si="2"/>
        <v>164.1113188976378</v>
      </c>
      <c r="Q22" s="10"/>
    </row>
    <row r="23" spans="1:120">
      <c r="A23" s="12"/>
      <c r="B23" s="44">
        <v>541</v>
      </c>
      <c r="C23" s="20" t="s">
        <v>39</v>
      </c>
      <c r="D23" s="46">
        <v>1056741</v>
      </c>
      <c r="E23" s="46">
        <v>0</v>
      </c>
      <c r="F23" s="46">
        <v>0</v>
      </c>
      <c r="G23" s="46">
        <v>610630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1667371</v>
      </c>
      <c r="P23" s="47">
        <f t="shared" si="2"/>
        <v>164.1113188976378</v>
      </c>
      <c r="Q23" s="9"/>
    </row>
    <row r="24" spans="1:120" ht="15.75">
      <c r="A24" s="28" t="s">
        <v>40</v>
      </c>
      <c r="B24" s="29"/>
      <c r="C24" s="30"/>
      <c r="D24" s="31">
        <f t="shared" ref="D24:N24" si="8">SUM(D25:D25)</f>
        <v>163140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7"/>
        <v>163140</v>
      </c>
      <c r="P24" s="43">
        <f t="shared" si="2"/>
        <v>16.05708661417323</v>
      </c>
      <c r="Q24" s="10"/>
    </row>
    <row r="25" spans="1:120">
      <c r="A25" s="13"/>
      <c r="B25" s="45">
        <v>559</v>
      </c>
      <c r="C25" s="21" t="s">
        <v>42</v>
      </c>
      <c r="D25" s="46">
        <v>163140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163140</v>
      </c>
      <c r="P25" s="47">
        <f t="shared" si="2"/>
        <v>16.05708661417323</v>
      </c>
      <c r="Q25" s="9"/>
    </row>
    <row r="26" spans="1:120" ht="15.75">
      <c r="A26" s="28" t="s">
        <v>43</v>
      </c>
      <c r="B26" s="29"/>
      <c r="C26" s="30"/>
      <c r="D26" s="31">
        <f t="shared" ref="D26:N26" si="9">SUM(D27:D28)</f>
        <v>1376002</v>
      </c>
      <c r="E26" s="31">
        <f t="shared" si="9"/>
        <v>0</v>
      </c>
      <c r="F26" s="31">
        <f t="shared" si="9"/>
        <v>0</v>
      </c>
      <c r="G26" s="31">
        <f t="shared" si="9"/>
        <v>90041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7"/>
        <v>1466043</v>
      </c>
      <c r="P26" s="43">
        <f t="shared" si="2"/>
        <v>144.29557086614173</v>
      </c>
      <c r="Q26" s="9"/>
    </row>
    <row r="27" spans="1:120">
      <c r="A27" s="12"/>
      <c r="B27" s="44">
        <v>572</v>
      </c>
      <c r="C27" s="20" t="s">
        <v>44</v>
      </c>
      <c r="D27" s="46">
        <v>601643</v>
      </c>
      <c r="E27" s="46">
        <v>0</v>
      </c>
      <c r="F27" s="46">
        <v>0</v>
      </c>
      <c r="G27" s="46">
        <v>90041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691684</v>
      </c>
      <c r="P27" s="47">
        <f t="shared" si="2"/>
        <v>68.07913385826771</v>
      </c>
      <c r="Q27" s="9"/>
    </row>
    <row r="28" spans="1:120">
      <c r="A28" s="12"/>
      <c r="B28" s="44">
        <v>573</v>
      </c>
      <c r="C28" s="20" t="s">
        <v>45</v>
      </c>
      <c r="D28" s="46">
        <v>774359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774359</v>
      </c>
      <c r="P28" s="47">
        <f t="shared" si="2"/>
        <v>76.216437007874021</v>
      </c>
      <c r="Q28" s="9"/>
    </row>
    <row r="29" spans="1:120" ht="15.75">
      <c r="A29" s="28" t="s">
        <v>47</v>
      </c>
      <c r="B29" s="29"/>
      <c r="C29" s="30"/>
      <c r="D29" s="31">
        <f t="shared" ref="D29:N29" si="10">SUM(D30:D30)</f>
        <v>0</v>
      </c>
      <c r="E29" s="31">
        <f t="shared" si="10"/>
        <v>85290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3303155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10"/>
        <v>0</v>
      </c>
      <c r="O29" s="31">
        <f t="shared" si="7"/>
        <v>3388445</v>
      </c>
      <c r="P29" s="43">
        <f t="shared" si="2"/>
        <v>333.50836614173227</v>
      </c>
      <c r="Q29" s="9"/>
    </row>
    <row r="30" spans="1:120" ht="15.75" thickBot="1">
      <c r="A30" s="12"/>
      <c r="B30" s="44">
        <v>581</v>
      </c>
      <c r="C30" s="20" t="s">
        <v>96</v>
      </c>
      <c r="D30" s="46">
        <v>0</v>
      </c>
      <c r="E30" s="46">
        <v>85290</v>
      </c>
      <c r="F30" s="46">
        <v>0</v>
      </c>
      <c r="G30" s="46">
        <v>0</v>
      </c>
      <c r="H30" s="46">
        <v>0</v>
      </c>
      <c r="I30" s="46">
        <v>3303155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3388445</v>
      </c>
      <c r="P30" s="47">
        <f t="shared" si="2"/>
        <v>333.50836614173227</v>
      </c>
      <c r="Q30" s="9"/>
    </row>
    <row r="31" spans="1:120" ht="16.5" thickBot="1">
      <c r="A31" s="14" t="s">
        <v>10</v>
      </c>
      <c r="B31" s="23"/>
      <c r="C31" s="22"/>
      <c r="D31" s="15">
        <f>SUM(D5,D11,D14,D22,D24,D26,D29)</f>
        <v>9988198</v>
      </c>
      <c r="E31" s="15">
        <f t="shared" ref="E31:N31" si="11">SUM(E5,E11,E14,E22,E24,E26,E29)</f>
        <v>213875</v>
      </c>
      <c r="F31" s="15">
        <f t="shared" si="11"/>
        <v>0</v>
      </c>
      <c r="G31" s="15">
        <f t="shared" si="11"/>
        <v>780827</v>
      </c>
      <c r="H31" s="15">
        <f t="shared" si="11"/>
        <v>0</v>
      </c>
      <c r="I31" s="15">
        <f t="shared" si="11"/>
        <v>14563529</v>
      </c>
      <c r="J31" s="15">
        <f t="shared" si="11"/>
        <v>0</v>
      </c>
      <c r="K31" s="15">
        <f t="shared" si="11"/>
        <v>2833418</v>
      </c>
      <c r="L31" s="15">
        <f t="shared" si="11"/>
        <v>45126</v>
      </c>
      <c r="M31" s="15">
        <f t="shared" si="11"/>
        <v>0</v>
      </c>
      <c r="N31" s="15">
        <f t="shared" si="11"/>
        <v>0</v>
      </c>
      <c r="O31" s="15">
        <f t="shared" si="7"/>
        <v>28424973</v>
      </c>
      <c r="P31" s="37">
        <f t="shared" si="2"/>
        <v>2797.7335629921258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97</v>
      </c>
      <c r="N33" s="93"/>
      <c r="O33" s="93"/>
      <c r="P33" s="41">
        <v>10160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2919344</v>
      </c>
      <c r="E5" s="26">
        <f t="shared" si="0"/>
        <v>0</v>
      </c>
      <c r="F5" s="26">
        <f t="shared" si="0"/>
        <v>0</v>
      </c>
      <c r="G5" s="26">
        <f t="shared" si="0"/>
        <v>40580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2595239</v>
      </c>
      <c r="L5" s="26">
        <f t="shared" si="0"/>
        <v>63331</v>
      </c>
      <c r="M5" s="26">
        <f t="shared" si="0"/>
        <v>0</v>
      </c>
      <c r="N5" s="27">
        <f t="shared" ref="N5:N32" si="1">SUM(D5:M5)</f>
        <v>5618494</v>
      </c>
      <c r="O5" s="32">
        <f t="shared" ref="O5:O32" si="2">(N5/O$34)</f>
        <v>521.82539240271194</v>
      </c>
      <c r="P5" s="6"/>
    </row>
    <row r="6" spans="1:133">
      <c r="A6" s="12"/>
      <c r="B6" s="44">
        <v>511</v>
      </c>
      <c r="C6" s="20" t="s">
        <v>19</v>
      </c>
      <c r="D6" s="46">
        <v>123062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123062</v>
      </c>
      <c r="O6" s="47">
        <f t="shared" si="2"/>
        <v>11.429553264604811</v>
      </c>
      <c r="P6" s="9"/>
    </row>
    <row r="7" spans="1:133">
      <c r="A7" s="12"/>
      <c r="B7" s="44">
        <v>513</v>
      </c>
      <c r="C7" s="20" t="s">
        <v>21</v>
      </c>
      <c r="D7" s="46">
        <v>854026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854026</v>
      </c>
      <c r="O7" s="47">
        <f t="shared" si="2"/>
        <v>79.318844617813696</v>
      </c>
      <c r="P7" s="9"/>
    </row>
    <row r="8" spans="1:133">
      <c r="A8" s="12"/>
      <c r="B8" s="44">
        <v>515</v>
      </c>
      <c r="C8" s="20" t="s">
        <v>23</v>
      </c>
      <c r="D8" s="46">
        <v>348626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348626</v>
      </c>
      <c r="O8" s="47">
        <f t="shared" si="2"/>
        <v>32.379121389430665</v>
      </c>
      <c r="P8" s="9"/>
    </row>
    <row r="9" spans="1:133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2595239</v>
      </c>
      <c r="L9" s="46">
        <v>63331</v>
      </c>
      <c r="M9" s="46">
        <v>0</v>
      </c>
      <c r="N9" s="46">
        <f t="shared" si="1"/>
        <v>2658570</v>
      </c>
      <c r="O9" s="47">
        <f t="shared" si="2"/>
        <v>246.9183616606297</v>
      </c>
      <c r="P9" s="9"/>
    </row>
    <row r="10" spans="1:133">
      <c r="A10" s="12"/>
      <c r="B10" s="44">
        <v>519</v>
      </c>
      <c r="C10" s="20" t="s">
        <v>64</v>
      </c>
      <c r="D10" s="46">
        <v>1593630</v>
      </c>
      <c r="E10" s="46">
        <v>0</v>
      </c>
      <c r="F10" s="46">
        <v>0</v>
      </c>
      <c r="G10" s="46">
        <v>40580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1634210</v>
      </c>
      <c r="O10" s="47">
        <f t="shared" si="2"/>
        <v>151.77951147023313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SUM(D12:D13)</f>
        <v>4028549</v>
      </c>
      <c r="E11" s="31">
        <f t="shared" si="3"/>
        <v>233919</v>
      </c>
      <c r="F11" s="31">
        <f t="shared" si="3"/>
        <v>51340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4313808</v>
      </c>
      <c r="O11" s="43">
        <f t="shared" si="2"/>
        <v>400.65087768180553</v>
      </c>
      <c r="P11" s="10"/>
    </row>
    <row r="12" spans="1:133">
      <c r="A12" s="12"/>
      <c r="B12" s="44">
        <v>521</v>
      </c>
      <c r="C12" s="20" t="s">
        <v>28</v>
      </c>
      <c r="D12" s="46">
        <v>2151175</v>
      </c>
      <c r="E12" s="46">
        <v>233919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2385094</v>
      </c>
      <c r="O12" s="47">
        <f t="shared" si="2"/>
        <v>221.5189003436426</v>
      </c>
      <c r="P12" s="9"/>
    </row>
    <row r="13" spans="1:133">
      <c r="A13" s="12"/>
      <c r="B13" s="44">
        <v>522</v>
      </c>
      <c r="C13" s="20" t="s">
        <v>29</v>
      </c>
      <c r="D13" s="46">
        <v>1877374</v>
      </c>
      <c r="E13" s="46">
        <v>0</v>
      </c>
      <c r="F13" s="46">
        <v>51340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1928714</v>
      </c>
      <c r="O13" s="47">
        <f t="shared" si="2"/>
        <v>179.1319773381629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10626036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10626036</v>
      </c>
      <c r="O14" s="43">
        <f t="shared" si="2"/>
        <v>986.90777375313462</v>
      </c>
      <c r="P14" s="10"/>
    </row>
    <row r="15" spans="1:133">
      <c r="A15" s="12"/>
      <c r="B15" s="44">
        <v>532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2980733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2980733</v>
      </c>
      <c r="O15" s="47">
        <f t="shared" si="2"/>
        <v>276.83969536546857</v>
      </c>
      <c r="P15" s="9"/>
    </row>
    <row r="16" spans="1:133">
      <c r="A16" s="12"/>
      <c r="B16" s="44">
        <v>534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1407554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1407554</v>
      </c>
      <c r="O16" s="47">
        <f t="shared" si="2"/>
        <v>130.72852233676977</v>
      </c>
      <c r="P16" s="9"/>
    </row>
    <row r="17" spans="1:119">
      <c r="A17" s="12"/>
      <c r="B17" s="44">
        <v>535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427198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427198</v>
      </c>
      <c r="O17" s="47">
        <f t="shared" si="2"/>
        <v>39.676604439491037</v>
      </c>
      <c r="P17" s="9"/>
    </row>
    <row r="18" spans="1:119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5658944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5658944</v>
      </c>
      <c r="O18" s="47">
        <f t="shared" si="2"/>
        <v>525.5822420358503</v>
      </c>
      <c r="P18" s="9"/>
    </row>
    <row r="19" spans="1:119">
      <c r="A19" s="12"/>
      <c r="B19" s="44">
        <v>537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151607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151607</v>
      </c>
      <c r="O19" s="47">
        <f t="shared" si="2"/>
        <v>14.080709575554936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SUM(D21:D22)</f>
        <v>1057349</v>
      </c>
      <c r="E20" s="31">
        <f t="shared" si="5"/>
        <v>0</v>
      </c>
      <c r="F20" s="31">
        <f t="shared" si="5"/>
        <v>0</v>
      </c>
      <c r="G20" s="31">
        <f t="shared" si="5"/>
        <v>488135</v>
      </c>
      <c r="H20" s="31">
        <f t="shared" si="5"/>
        <v>0</v>
      </c>
      <c r="I20" s="31">
        <f t="shared" si="5"/>
        <v>26383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1571867</v>
      </c>
      <c r="O20" s="43">
        <f t="shared" si="2"/>
        <v>145.98931921612333</v>
      </c>
      <c r="P20" s="10"/>
    </row>
    <row r="21" spans="1:119">
      <c r="A21" s="12"/>
      <c r="B21" s="44">
        <v>541</v>
      </c>
      <c r="C21" s="20" t="s">
        <v>68</v>
      </c>
      <c r="D21" s="46">
        <v>1057349</v>
      </c>
      <c r="E21" s="46">
        <v>0</v>
      </c>
      <c r="F21" s="46">
        <v>0</v>
      </c>
      <c r="G21" s="46">
        <v>488135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1545484</v>
      </c>
      <c r="O21" s="47">
        <f t="shared" si="2"/>
        <v>143.53896164205443</v>
      </c>
      <c r="P21" s="9"/>
    </row>
    <row r="22" spans="1:119">
      <c r="A22" s="12"/>
      <c r="B22" s="44">
        <v>543</v>
      </c>
      <c r="C22" s="20" t="s">
        <v>83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26383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26383</v>
      </c>
      <c r="O22" s="47">
        <f t="shared" si="2"/>
        <v>2.4503575740689141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SUM(D24:D24)</f>
        <v>0</v>
      </c>
      <c r="E23" s="31">
        <f t="shared" si="6"/>
        <v>59664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59664</v>
      </c>
      <c r="O23" s="43">
        <f t="shared" si="2"/>
        <v>5.5413764279743658</v>
      </c>
      <c r="P23" s="10"/>
    </row>
    <row r="24" spans="1:119">
      <c r="A24" s="13"/>
      <c r="B24" s="45">
        <v>552</v>
      </c>
      <c r="C24" s="21" t="s">
        <v>41</v>
      </c>
      <c r="D24" s="46">
        <v>0</v>
      </c>
      <c r="E24" s="46">
        <v>59664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59664</v>
      </c>
      <c r="O24" s="47">
        <f t="shared" si="2"/>
        <v>5.5413764279743658</v>
      </c>
      <c r="P24" s="9"/>
    </row>
    <row r="25" spans="1:119" ht="15.75">
      <c r="A25" s="28" t="s">
        <v>43</v>
      </c>
      <c r="B25" s="29"/>
      <c r="C25" s="30"/>
      <c r="D25" s="31">
        <f t="shared" ref="D25:M25" si="7">SUM(D26:D29)</f>
        <v>1448788</v>
      </c>
      <c r="E25" s="31">
        <f t="shared" si="7"/>
        <v>0</v>
      </c>
      <c r="F25" s="31">
        <f t="shared" si="7"/>
        <v>0</v>
      </c>
      <c r="G25" s="31">
        <f t="shared" si="7"/>
        <v>977733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2426521</v>
      </c>
      <c r="O25" s="43">
        <f t="shared" si="2"/>
        <v>225.36649020154175</v>
      </c>
      <c r="P25" s="9"/>
    </row>
    <row r="26" spans="1:119">
      <c r="A26" s="12"/>
      <c r="B26" s="44">
        <v>572</v>
      </c>
      <c r="C26" s="20" t="s">
        <v>69</v>
      </c>
      <c r="D26" s="46">
        <v>523426</v>
      </c>
      <c r="E26" s="46">
        <v>0</v>
      </c>
      <c r="F26" s="46">
        <v>0</v>
      </c>
      <c r="G26" s="46">
        <v>977733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1501159</v>
      </c>
      <c r="O26" s="47">
        <f t="shared" si="2"/>
        <v>139.42221603046346</v>
      </c>
      <c r="P26" s="9"/>
    </row>
    <row r="27" spans="1:119">
      <c r="A27" s="12"/>
      <c r="B27" s="44">
        <v>573</v>
      </c>
      <c r="C27" s="20" t="s">
        <v>45</v>
      </c>
      <c r="D27" s="46">
        <v>727324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727324</v>
      </c>
      <c r="O27" s="47">
        <f t="shared" si="2"/>
        <v>67.551221324417199</v>
      </c>
      <c r="P27" s="9"/>
    </row>
    <row r="28" spans="1:119">
      <c r="A28" s="12"/>
      <c r="B28" s="44">
        <v>574</v>
      </c>
      <c r="C28" s="20" t="s">
        <v>86</v>
      </c>
      <c r="D28" s="46">
        <v>46754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46754</v>
      </c>
      <c r="O28" s="47">
        <f t="shared" si="2"/>
        <v>4.3423423423423424</v>
      </c>
      <c r="P28" s="9"/>
    </row>
    <row r="29" spans="1:119">
      <c r="A29" s="12"/>
      <c r="B29" s="44">
        <v>579</v>
      </c>
      <c r="C29" s="20" t="s">
        <v>54</v>
      </c>
      <c r="D29" s="46">
        <v>151284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151284</v>
      </c>
      <c r="O29" s="47">
        <f t="shared" si="2"/>
        <v>14.050710504318753</v>
      </c>
      <c r="P29" s="9"/>
    </row>
    <row r="30" spans="1:119" ht="15.75">
      <c r="A30" s="28" t="s">
        <v>70</v>
      </c>
      <c r="B30" s="29"/>
      <c r="C30" s="30"/>
      <c r="D30" s="31">
        <f t="shared" ref="D30:M30" si="8">SUM(D31:D31)</f>
        <v>207872</v>
      </c>
      <c r="E30" s="31">
        <f t="shared" si="8"/>
        <v>53967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3263155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3524994</v>
      </c>
      <c r="O30" s="43">
        <f t="shared" si="2"/>
        <v>327.38868765672891</v>
      </c>
      <c r="P30" s="9"/>
    </row>
    <row r="31" spans="1:119" ht="15.75" thickBot="1">
      <c r="A31" s="12"/>
      <c r="B31" s="44">
        <v>581</v>
      </c>
      <c r="C31" s="20" t="s">
        <v>71</v>
      </c>
      <c r="D31" s="46">
        <v>207872</v>
      </c>
      <c r="E31" s="46">
        <v>53967</v>
      </c>
      <c r="F31" s="46">
        <v>0</v>
      </c>
      <c r="G31" s="46">
        <v>0</v>
      </c>
      <c r="H31" s="46">
        <v>0</v>
      </c>
      <c r="I31" s="46">
        <v>3263155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3524994</v>
      </c>
      <c r="O31" s="47">
        <f t="shared" si="2"/>
        <v>327.38868765672891</v>
      </c>
      <c r="P31" s="9"/>
    </row>
    <row r="32" spans="1:119" ht="16.5" thickBot="1">
      <c r="A32" s="14" t="s">
        <v>10</v>
      </c>
      <c r="B32" s="23"/>
      <c r="C32" s="22"/>
      <c r="D32" s="15">
        <f>SUM(D5,D11,D14,D20,D23,D25,D30)</f>
        <v>9661902</v>
      </c>
      <c r="E32" s="15">
        <f t="shared" ref="E32:M32" si="9">SUM(E5,E11,E14,E20,E23,E25,E30)</f>
        <v>347550</v>
      </c>
      <c r="F32" s="15">
        <f t="shared" si="9"/>
        <v>51340</v>
      </c>
      <c r="G32" s="15">
        <f t="shared" si="9"/>
        <v>1506448</v>
      </c>
      <c r="H32" s="15">
        <f t="shared" si="9"/>
        <v>0</v>
      </c>
      <c r="I32" s="15">
        <f t="shared" si="9"/>
        <v>13915574</v>
      </c>
      <c r="J32" s="15">
        <f t="shared" si="9"/>
        <v>0</v>
      </c>
      <c r="K32" s="15">
        <f t="shared" si="9"/>
        <v>2595239</v>
      </c>
      <c r="L32" s="15">
        <f t="shared" si="9"/>
        <v>63331</v>
      </c>
      <c r="M32" s="15">
        <f t="shared" si="9"/>
        <v>0</v>
      </c>
      <c r="N32" s="15">
        <f t="shared" si="1"/>
        <v>28141384</v>
      </c>
      <c r="O32" s="37">
        <f t="shared" si="2"/>
        <v>2613.6699173400202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89</v>
      </c>
      <c r="M34" s="93"/>
      <c r="N34" s="93"/>
      <c r="O34" s="41">
        <v>10767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2665228</v>
      </c>
      <c r="E5" s="26">
        <f t="shared" si="0"/>
        <v>0</v>
      </c>
      <c r="F5" s="26">
        <f t="shared" si="0"/>
        <v>0</v>
      </c>
      <c r="G5" s="26">
        <f t="shared" si="0"/>
        <v>405201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2542874</v>
      </c>
      <c r="L5" s="26">
        <f t="shared" si="0"/>
        <v>53346</v>
      </c>
      <c r="M5" s="26">
        <f t="shared" si="0"/>
        <v>0</v>
      </c>
      <c r="N5" s="27">
        <f t="shared" ref="N5:N33" si="1">SUM(D5:M5)</f>
        <v>5666649</v>
      </c>
      <c r="O5" s="32">
        <f t="shared" ref="O5:O33" si="2">(N5/O$35)</f>
        <v>537.07222064259315</v>
      </c>
      <c r="P5" s="6"/>
    </row>
    <row r="6" spans="1:133">
      <c r="A6" s="12"/>
      <c r="B6" s="44">
        <v>511</v>
      </c>
      <c r="C6" s="20" t="s">
        <v>19</v>
      </c>
      <c r="D6" s="46">
        <v>129256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129256</v>
      </c>
      <c r="O6" s="47">
        <f t="shared" si="2"/>
        <v>12.250592360913657</v>
      </c>
      <c r="P6" s="9"/>
    </row>
    <row r="7" spans="1:133">
      <c r="A7" s="12"/>
      <c r="B7" s="44">
        <v>513</v>
      </c>
      <c r="C7" s="20" t="s">
        <v>21</v>
      </c>
      <c r="D7" s="46">
        <v>715828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715828</v>
      </c>
      <c r="O7" s="47">
        <f t="shared" si="2"/>
        <v>67.844564496256282</v>
      </c>
      <c r="P7" s="9"/>
    </row>
    <row r="8" spans="1:133">
      <c r="A8" s="12"/>
      <c r="B8" s="44">
        <v>515</v>
      </c>
      <c r="C8" s="20" t="s">
        <v>23</v>
      </c>
      <c r="D8" s="46">
        <v>322892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322892</v>
      </c>
      <c r="O8" s="47">
        <f t="shared" si="2"/>
        <v>30.602976021230216</v>
      </c>
      <c r="P8" s="9"/>
    </row>
    <row r="9" spans="1:133">
      <c r="A9" s="12"/>
      <c r="B9" s="44">
        <v>516</v>
      </c>
      <c r="C9" s="20" t="s">
        <v>24</v>
      </c>
      <c r="D9" s="46">
        <v>4552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4552</v>
      </c>
      <c r="O9" s="47">
        <f t="shared" si="2"/>
        <v>0.43142830063501092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2542874</v>
      </c>
      <c r="L10" s="46">
        <v>53346</v>
      </c>
      <c r="M10" s="46">
        <v>0</v>
      </c>
      <c r="N10" s="46">
        <f t="shared" si="1"/>
        <v>2596220</v>
      </c>
      <c r="O10" s="47">
        <f t="shared" si="2"/>
        <v>246.06388020092882</v>
      </c>
      <c r="P10" s="9"/>
    </row>
    <row r="11" spans="1:133">
      <c r="A11" s="12"/>
      <c r="B11" s="44">
        <v>519</v>
      </c>
      <c r="C11" s="20" t="s">
        <v>64</v>
      </c>
      <c r="D11" s="46">
        <v>1492700</v>
      </c>
      <c r="E11" s="46">
        <v>0</v>
      </c>
      <c r="F11" s="46">
        <v>0</v>
      </c>
      <c r="G11" s="46">
        <v>405201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1897901</v>
      </c>
      <c r="O11" s="47">
        <f t="shared" si="2"/>
        <v>179.87877926262914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3890993</v>
      </c>
      <c r="E12" s="31">
        <f t="shared" si="3"/>
        <v>252758</v>
      </c>
      <c r="F12" s="31">
        <f t="shared" si="3"/>
        <v>51272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4195023</v>
      </c>
      <c r="O12" s="43">
        <f t="shared" si="2"/>
        <v>397.59482513505827</v>
      </c>
      <c r="P12" s="10"/>
    </row>
    <row r="13" spans="1:133">
      <c r="A13" s="12"/>
      <c r="B13" s="44">
        <v>521</v>
      </c>
      <c r="C13" s="20" t="s">
        <v>28</v>
      </c>
      <c r="D13" s="46">
        <v>2113483</v>
      </c>
      <c r="E13" s="46">
        <v>252758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2366241</v>
      </c>
      <c r="O13" s="47">
        <f t="shared" si="2"/>
        <v>224.26698891100369</v>
      </c>
      <c r="P13" s="9"/>
    </row>
    <row r="14" spans="1:133">
      <c r="A14" s="12"/>
      <c r="B14" s="44">
        <v>522</v>
      </c>
      <c r="C14" s="20" t="s">
        <v>29</v>
      </c>
      <c r="D14" s="46">
        <v>1777510</v>
      </c>
      <c r="E14" s="46">
        <v>0</v>
      </c>
      <c r="F14" s="46">
        <v>51272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1828782</v>
      </c>
      <c r="O14" s="47">
        <f t="shared" si="2"/>
        <v>173.32783622405458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10639762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10639762</v>
      </c>
      <c r="O15" s="43">
        <f t="shared" si="2"/>
        <v>1008.4126623068903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2849847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2849847</v>
      </c>
      <c r="O16" s="47">
        <f t="shared" si="2"/>
        <v>270.10207563264146</v>
      </c>
      <c r="P16" s="9"/>
    </row>
    <row r="17" spans="1:16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1369062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1369062</v>
      </c>
      <c r="O17" s="47">
        <f t="shared" si="2"/>
        <v>129.75661074779643</v>
      </c>
      <c r="P17" s="9"/>
    </row>
    <row r="18" spans="1:16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359163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359163</v>
      </c>
      <c r="O18" s="47">
        <f t="shared" si="2"/>
        <v>34.040659653113451</v>
      </c>
      <c r="P18" s="9"/>
    </row>
    <row r="19" spans="1:16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5855692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5855692</v>
      </c>
      <c r="O19" s="47">
        <f t="shared" si="2"/>
        <v>554.98929011468113</v>
      </c>
      <c r="P19" s="9"/>
    </row>
    <row r="20" spans="1:16">
      <c r="A20" s="12"/>
      <c r="B20" s="44">
        <v>537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205998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205998</v>
      </c>
      <c r="O20" s="47">
        <f t="shared" si="2"/>
        <v>19.524026158657946</v>
      </c>
      <c r="P20" s="9"/>
    </row>
    <row r="21" spans="1:16" ht="15.75">
      <c r="A21" s="28" t="s">
        <v>38</v>
      </c>
      <c r="B21" s="29"/>
      <c r="C21" s="30"/>
      <c r="D21" s="31">
        <f t="shared" ref="D21:M21" si="5">SUM(D22:D23)</f>
        <v>1066655</v>
      </c>
      <c r="E21" s="31">
        <f t="shared" si="5"/>
        <v>0</v>
      </c>
      <c r="F21" s="31">
        <f t="shared" si="5"/>
        <v>0</v>
      </c>
      <c r="G21" s="31">
        <f t="shared" si="5"/>
        <v>356449</v>
      </c>
      <c r="H21" s="31">
        <f t="shared" si="5"/>
        <v>0</v>
      </c>
      <c r="I21" s="31">
        <f t="shared" si="5"/>
        <v>18029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1441133</v>
      </c>
      <c r="O21" s="43">
        <f t="shared" si="2"/>
        <v>136.58733769310965</v>
      </c>
      <c r="P21" s="10"/>
    </row>
    <row r="22" spans="1:16">
      <c r="A22" s="12"/>
      <c r="B22" s="44">
        <v>541</v>
      </c>
      <c r="C22" s="20" t="s">
        <v>68</v>
      </c>
      <c r="D22" s="46">
        <v>1066655</v>
      </c>
      <c r="E22" s="46">
        <v>0</v>
      </c>
      <c r="F22" s="46">
        <v>0</v>
      </c>
      <c r="G22" s="46">
        <v>356449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1423104</v>
      </c>
      <c r="O22" s="47">
        <f t="shared" si="2"/>
        <v>134.87858970713677</v>
      </c>
      <c r="P22" s="9"/>
    </row>
    <row r="23" spans="1:16">
      <c r="A23" s="12"/>
      <c r="B23" s="44">
        <v>543</v>
      </c>
      <c r="C23" s="20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18029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18029</v>
      </c>
      <c r="O23" s="47">
        <f t="shared" si="2"/>
        <v>1.7087479859728936</v>
      </c>
      <c r="P23" s="9"/>
    </row>
    <row r="24" spans="1:16" ht="15.75">
      <c r="A24" s="28" t="s">
        <v>40</v>
      </c>
      <c r="B24" s="29"/>
      <c r="C24" s="30"/>
      <c r="D24" s="31">
        <f t="shared" ref="D24:M24" si="6">SUM(D25:D25)</f>
        <v>0</v>
      </c>
      <c r="E24" s="31">
        <f t="shared" si="6"/>
        <v>111415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111415</v>
      </c>
      <c r="O24" s="43">
        <f t="shared" si="2"/>
        <v>10.559662591223582</v>
      </c>
      <c r="P24" s="10"/>
    </row>
    <row r="25" spans="1:16">
      <c r="A25" s="13"/>
      <c r="B25" s="45">
        <v>552</v>
      </c>
      <c r="C25" s="21" t="s">
        <v>41</v>
      </c>
      <c r="D25" s="46">
        <v>0</v>
      </c>
      <c r="E25" s="46">
        <v>111415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111415</v>
      </c>
      <c r="O25" s="47">
        <f t="shared" si="2"/>
        <v>10.559662591223582</v>
      </c>
      <c r="P25" s="9"/>
    </row>
    <row r="26" spans="1:16" ht="15.75">
      <c r="A26" s="28" t="s">
        <v>43</v>
      </c>
      <c r="B26" s="29"/>
      <c r="C26" s="30"/>
      <c r="D26" s="31">
        <f t="shared" ref="D26:M26" si="7">SUM(D27:D30)</f>
        <v>1532424</v>
      </c>
      <c r="E26" s="31">
        <f t="shared" si="7"/>
        <v>0</v>
      </c>
      <c r="F26" s="31">
        <f t="shared" si="7"/>
        <v>0</v>
      </c>
      <c r="G26" s="31">
        <f t="shared" si="7"/>
        <v>150045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1682469</v>
      </c>
      <c r="O26" s="43">
        <f t="shared" si="2"/>
        <v>159.46061984646005</v>
      </c>
      <c r="P26" s="9"/>
    </row>
    <row r="27" spans="1:16">
      <c r="A27" s="12"/>
      <c r="B27" s="44">
        <v>572</v>
      </c>
      <c r="C27" s="20" t="s">
        <v>69</v>
      </c>
      <c r="D27" s="46">
        <v>606995</v>
      </c>
      <c r="E27" s="46">
        <v>0</v>
      </c>
      <c r="F27" s="46">
        <v>0</v>
      </c>
      <c r="G27" s="46">
        <v>150045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757040</v>
      </c>
      <c r="O27" s="47">
        <f t="shared" si="2"/>
        <v>71.750544972040558</v>
      </c>
      <c r="P27" s="9"/>
    </row>
    <row r="28" spans="1:16">
      <c r="A28" s="12"/>
      <c r="B28" s="44">
        <v>573</v>
      </c>
      <c r="C28" s="20" t="s">
        <v>45</v>
      </c>
      <c r="D28" s="46">
        <v>738487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738487</v>
      </c>
      <c r="O28" s="47">
        <f t="shared" si="2"/>
        <v>69.992133447066635</v>
      </c>
      <c r="P28" s="9"/>
    </row>
    <row r="29" spans="1:16">
      <c r="A29" s="12"/>
      <c r="B29" s="44">
        <v>574</v>
      </c>
      <c r="C29" s="20" t="s">
        <v>86</v>
      </c>
      <c r="D29" s="46">
        <v>19222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19222</v>
      </c>
      <c r="O29" s="47">
        <f t="shared" si="2"/>
        <v>1.8218178371718321</v>
      </c>
      <c r="P29" s="9"/>
    </row>
    <row r="30" spans="1:16">
      <c r="A30" s="12"/>
      <c r="B30" s="44">
        <v>579</v>
      </c>
      <c r="C30" s="20" t="s">
        <v>54</v>
      </c>
      <c r="D30" s="46">
        <v>167720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167720</v>
      </c>
      <c r="O30" s="47">
        <f t="shared" si="2"/>
        <v>15.896123590181025</v>
      </c>
      <c r="P30" s="9"/>
    </row>
    <row r="31" spans="1:16" ht="15.75">
      <c r="A31" s="28" t="s">
        <v>70</v>
      </c>
      <c r="B31" s="29"/>
      <c r="C31" s="30"/>
      <c r="D31" s="31">
        <f t="shared" ref="D31:M31" si="8">SUM(D32:D32)</f>
        <v>149272</v>
      </c>
      <c r="E31" s="31">
        <f t="shared" si="8"/>
        <v>61600</v>
      </c>
      <c r="F31" s="31">
        <f t="shared" si="8"/>
        <v>0</v>
      </c>
      <c r="G31" s="31">
        <f t="shared" si="8"/>
        <v>5179</v>
      </c>
      <c r="H31" s="31">
        <f t="shared" si="8"/>
        <v>0</v>
      </c>
      <c r="I31" s="31">
        <f t="shared" si="8"/>
        <v>3387875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3603926</v>
      </c>
      <c r="O31" s="43">
        <f t="shared" si="2"/>
        <v>341.57198369822765</v>
      </c>
      <c r="P31" s="9"/>
    </row>
    <row r="32" spans="1:16" ht="15.75" thickBot="1">
      <c r="A32" s="12"/>
      <c r="B32" s="44">
        <v>581</v>
      </c>
      <c r="C32" s="20" t="s">
        <v>71</v>
      </c>
      <c r="D32" s="46">
        <v>149272</v>
      </c>
      <c r="E32" s="46">
        <v>61600</v>
      </c>
      <c r="F32" s="46">
        <v>0</v>
      </c>
      <c r="G32" s="46">
        <v>5179</v>
      </c>
      <c r="H32" s="46">
        <v>0</v>
      </c>
      <c r="I32" s="46">
        <v>3387875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3603926</v>
      </c>
      <c r="O32" s="47">
        <f t="shared" si="2"/>
        <v>341.57198369822765</v>
      </c>
      <c r="P32" s="9"/>
    </row>
    <row r="33" spans="1:119" ht="16.5" thickBot="1">
      <c r="A33" s="14" t="s">
        <v>10</v>
      </c>
      <c r="B33" s="23"/>
      <c r="C33" s="22"/>
      <c r="D33" s="15">
        <f>SUM(D5,D12,D15,D21,D24,D26,D31)</f>
        <v>9304572</v>
      </c>
      <c r="E33" s="15">
        <f t="shared" ref="E33:M33" si="9">SUM(E5,E12,E15,E21,E24,E26,E31)</f>
        <v>425773</v>
      </c>
      <c r="F33" s="15">
        <f t="shared" si="9"/>
        <v>51272</v>
      </c>
      <c r="G33" s="15">
        <f t="shared" si="9"/>
        <v>916874</v>
      </c>
      <c r="H33" s="15">
        <f t="shared" si="9"/>
        <v>0</v>
      </c>
      <c r="I33" s="15">
        <f t="shared" si="9"/>
        <v>14045666</v>
      </c>
      <c r="J33" s="15">
        <f t="shared" si="9"/>
        <v>0</v>
      </c>
      <c r="K33" s="15">
        <f t="shared" si="9"/>
        <v>2542874</v>
      </c>
      <c r="L33" s="15">
        <f t="shared" si="9"/>
        <v>53346</v>
      </c>
      <c r="M33" s="15">
        <f t="shared" si="9"/>
        <v>0</v>
      </c>
      <c r="N33" s="15">
        <f t="shared" si="1"/>
        <v>27340377</v>
      </c>
      <c r="O33" s="37">
        <f t="shared" si="2"/>
        <v>2591.2593119135627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87</v>
      </c>
      <c r="M35" s="93"/>
      <c r="N35" s="93"/>
      <c r="O35" s="41">
        <v>10551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2698017</v>
      </c>
      <c r="E5" s="26">
        <f t="shared" si="0"/>
        <v>0</v>
      </c>
      <c r="F5" s="26">
        <f t="shared" si="0"/>
        <v>108913</v>
      </c>
      <c r="G5" s="26">
        <f t="shared" si="0"/>
        <v>333715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2297901</v>
      </c>
      <c r="L5" s="26">
        <f t="shared" si="0"/>
        <v>46848</v>
      </c>
      <c r="M5" s="26">
        <f t="shared" si="0"/>
        <v>0</v>
      </c>
      <c r="N5" s="27">
        <f t="shared" ref="N5:N31" si="1">SUM(D5:M5)</f>
        <v>5485394</v>
      </c>
      <c r="O5" s="32">
        <f t="shared" ref="O5:O31" si="2">(N5/O$33)</f>
        <v>538.52287453367364</v>
      </c>
      <c r="P5" s="6"/>
    </row>
    <row r="6" spans="1:133">
      <c r="A6" s="12"/>
      <c r="B6" s="44">
        <v>511</v>
      </c>
      <c r="C6" s="20" t="s">
        <v>19</v>
      </c>
      <c r="D6" s="46">
        <v>144515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144515</v>
      </c>
      <c r="O6" s="47">
        <f t="shared" si="2"/>
        <v>14.187610445709797</v>
      </c>
      <c r="P6" s="9"/>
    </row>
    <row r="7" spans="1:133">
      <c r="A7" s="12"/>
      <c r="B7" s="44">
        <v>513</v>
      </c>
      <c r="C7" s="20" t="s">
        <v>21</v>
      </c>
      <c r="D7" s="46">
        <v>696108</v>
      </c>
      <c r="E7" s="46">
        <v>0</v>
      </c>
      <c r="F7" s="46">
        <v>108913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805021</v>
      </c>
      <c r="O7" s="47">
        <f t="shared" si="2"/>
        <v>79.032102886314547</v>
      </c>
      <c r="P7" s="9"/>
    </row>
    <row r="8" spans="1:133">
      <c r="A8" s="12"/>
      <c r="B8" s="44">
        <v>515</v>
      </c>
      <c r="C8" s="20" t="s">
        <v>23</v>
      </c>
      <c r="D8" s="46">
        <v>385077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385077</v>
      </c>
      <c r="O8" s="47">
        <f t="shared" si="2"/>
        <v>37.80453563714903</v>
      </c>
      <c r="P8" s="9"/>
    </row>
    <row r="9" spans="1:133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2297901</v>
      </c>
      <c r="L9" s="46">
        <v>46848</v>
      </c>
      <c r="M9" s="46">
        <v>0</v>
      </c>
      <c r="N9" s="46">
        <f t="shared" si="1"/>
        <v>2344749</v>
      </c>
      <c r="O9" s="47">
        <f t="shared" si="2"/>
        <v>230.19330453563714</v>
      </c>
      <c r="P9" s="9"/>
    </row>
    <row r="10" spans="1:133">
      <c r="A10" s="12"/>
      <c r="B10" s="44">
        <v>519</v>
      </c>
      <c r="C10" s="20" t="s">
        <v>64</v>
      </c>
      <c r="D10" s="46">
        <v>1472317</v>
      </c>
      <c r="E10" s="46">
        <v>0</v>
      </c>
      <c r="F10" s="46">
        <v>0</v>
      </c>
      <c r="G10" s="46">
        <v>333715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1806032</v>
      </c>
      <c r="O10" s="47">
        <f t="shared" si="2"/>
        <v>177.30532102886315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SUM(D12:D13)</f>
        <v>3545847</v>
      </c>
      <c r="E11" s="31">
        <f t="shared" si="3"/>
        <v>250930</v>
      </c>
      <c r="F11" s="31">
        <f t="shared" si="3"/>
        <v>224847</v>
      </c>
      <c r="G11" s="31">
        <f t="shared" si="3"/>
        <v>1000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4022624</v>
      </c>
      <c r="O11" s="43">
        <f t="shared" si="2"/>
        <v>394.91694482623211</v>
      </c>
      <c r="P11" s="10"/>
    </row>
    <row r="12" spans="1:133">
      <c r="A12" s="12"/>
      <c r="B12" s="44">
        <v>521</v>
      </c>
      <c r="C12" s="20" t="s">
        <v>28</v>
      </c>
      <c r="D12" s="46">
        <v>1867149</v>
      </c>
      <c r="E12" s="46">
        <v>250930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2118079</v>
      </c>
      <c r="O12" s="47">
        <f t="shared" si="2"/>
        <v>207.9402120557628</v>
      </c>
      <c r="P12" s="9"/>
    </row>
    <row r="13" spans="1:133">
      <c r="A13" s="12"/>
      <c r="B13" s="44">
        <v>522</v>
      </c>
      <c r="C13" s="20" t="s">
        <v>29</v>
      </c>
      <c r="D13" s="46">
        <v>1678698</v>
      </c>
      <c r="E13" s="46">
        <v>0</v>
      </c>
      <c r="F13" s="46">
        <v>224847</v>
      </c>
      <c r="G13" s="46">
        <v>1000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1904545</v>
      </c>
      <c r="O13" s="47">
        <f t="shared" si="2"/>
        <v>186.97673277046928</v>
      </c>
      <c r="P13" s="9"/>
    </row>
    <row r="14" spans="1:133" ht="15.75">
      <c r="A14" s="28" t="s">
        <v>30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10667443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10667443</v>
      </c>
      <c r="O14" s="43">
        <f t="shared" si="2"/>
        <v>1047.2651678774789</v>
      </c>
      <c r="P14" s="10"/>
    </row>
    <row r="15" spans="1:133">
      <c r="A15" s="12"/>
      <c r="B15" s="44">
        <v>532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2828943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2828943</v>
      </c>
      <c r="O15" s="47">
        <f t="shared" si="2"/>
        <v>277.72854898880814</v>
      </c>
      <c r="P15" s="9"/>
    </row>
    <row r="16" spans="1:133">
      <c r="A16" s="12"/>
      <c r="B16" s="44">
        <v>534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1315826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1315826</v>
      </c>
      <c r="O16" s="47">
        <f t="shared" si="2"/>
        <v>129.17985470253288</v>
      </c>
      <c r="P16" s="9"/>
    </row>
    <row r="17" spans="1:119">
      <c r="A17" s="12"/>
      <c r="B17" s="44">
        <v>535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409938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409938</v>
      </c>
      <c r="O17" s="47">
        <f t="shared" si="2"/>
        <v>40.245238562733164</v>
      </c>
      <c r="P17" s="9"/>
    </row>
    <row r="18" spans="1:119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5972589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5972589</v>
      </c>
      <c r="O18" s="47">
        <f t="shared" si="2"/>
        <v>586.35273905360293</v>
      </c>
      <c r="P18" s="9"/>
    </row>
    <row r="19" spans="1:119">
      <c r="A19" s="12"/>
      <c r="B19" s="44">
        <v>537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140147</v>
      </c>
      <c r="O19" s="47">
        <f t="shared" si="2"/>
        <v>13.758786569801689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SUM(D21:D22)</f>
        <v>1040369</v>
      </c>
      <c r="E20" s="31">
        <f t="shared" si="5"/>
        <v>0</v>
      </c>
      <c r="F20" s="31">
        <f t="shared" si="5"/>
        <v>0</v>
      </c>
      <c r="G20" s="31">
        <f t="shared" si="5"/>
        <v>760855</v>
      </c>
      <c r="H20" s="31">
        <f t="shared" si="5"/>
        <v>0</v>
      </c>
      <c r="I20" s="31">
        <f t="shared" si="5"/>
        <v>31070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1832294</v>
      </c>
      <c r="O20" s="43">
        <f t="shared" si="2"/>
        <v>179.8835656783821</v>
      </c>
      <c r="P20" s="10"/>
    </row>
    <row r="21" spans="1:119">
      <c r="A21" s="12"/>
      <c r="B21" s="44">
        <v>541</v>
      </c>
      <c r="C21" s="20" t="s">
        <v>68</v>
      </c>
      <c r="D21" s="46">
        <v>1040369</v>
      </c>
      <c r="E21" s="46">
        <v>0</v>
      </c>
      <c r="F21" s="46">
        <v>0</v>
      </c>
      <c r="G21" s="46">
        <v>760855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1801224</v>
      </c>
      <c r="O21" s="47">
        <f t="shared" si="2"/>
        <v>176.83330060867857</v>
      </c>
      <c r="P21" s="9"/>
    </row>
    <row r="22" spans="1:119">
      <c r="A22" s="12"/>
      <c r="B22" s="44">
        <v>543</v>
      </c>
      <c r="C22" s="20" t="s">
        <v>83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31070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31070</v>
      </c>
      <c r="O22" s="47">
        <f t="shared" si="2"/>
        <v>3.0502650697035145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SUM(D24:D24)</f>
        <v>0</v>
      </c>
      <c r="E23" s="31">
        <f t="shared" si="6"/>
        <v>180172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180172</v>
      </c>
      <c r="O23" s="43">
        <f t="shared" si="2"/>
        <v>17.688199489495386</v>
      </c>
      <c r="P23" s="10"/>
    </row>
    <row r="24" spans="1:119">
      <c r="A24" s="13"/>
      <c r="B24" s="45">
        <v>552</v>
      </c>
      <c r="C24" s="21" t="s">
        <v>41</v>
      </c>
      <c r="D24" s="46">
        <v>0</v>
      </c>
      <c r="E24" s="46">
        <v>180172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180172</v>
      </c>
      <c r="O24" s="47">
        <f t="shared" si="2"/>
        <v>17.688199489495386</v>
      </c>
      <c r="P24" s="9"/>
    </row>
    <row r="25" spans="1:119" ht="15.75">
      <c r="A25" s="28" t="s">
        <v>43</v>
      </c>
      <c r="B25" s="29"/>
      <c r="C25" s="30"/>
      <c r="D25" s="31">
        <f t="shared" ref="D25:M25" si="7">SUM(D26:D28)</f>
        <v>1301914</v>
      </c>
      <c r="E25" s="31">
        <f t="shared" si="7"/>
        <v>0</v>
      </c>
      <c r="F25" s="31">
        <f t="shared" si="7"/>
        <v>57861</v>
      </c>
      <c r="G25" s="31">
        <f t="shared" si="7"/>
        <v>21907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1381682</v>
      </c>
      <c r="O25" s="43">
        <f t="shared" si="2"/>
        <v>135.64519929314747</v>
      </c>
      <c r="P25" s="9"/>
    </row>
    <row r="26" spans="1:119">
      <c r="A26" s="12"/>
      <c r="B26" s="44">
        <v>572</v>
      </c>
      <c r="C26" s="20" t="s">
        <v>69</v>
      </c>
      <c r="D26" s="46">
        <v>563182</v>
      </c>
      <c r="E26" s="46">
        <v>0</v>
      </c>
      <c r="F26" s="46">
        <v>57861</v>
      </c>
      <c r="G26" s="46">
        <v>21907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642950</v>
      </c>
      <c r="O26" s="47">
        <f t="shared" si="2"/>
        <v>63.120950323974085</v>
      </c>
      <c r="P26" s="9"/>
    </row>
    <row r="27" spans="1:119">
      <c r="A27" s="12"/>
      <c r="B27" s="44">
        <v>573</v>
      </c>
      <c r="C27" s="20" t="s">
        <v>45</v>
      </c>
      <c r="D27" s="46">
        <v>650715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650715</v>
      </c>
      <c r="O27" s="47">
        <f t="shared" si="2"/>
        <v>63.8832711564893</v>
      </c>
      <c r="P27" s="9"/>
    </row>
    <row r="28" spans="1:119">
      <c r="A28" s="12"/>
      <c r="B28" s="44">
        <v>579</v>
      </c>
      <c r="C28" s="20" t="s">
        <v>54</v>
      </c>
      <c r="D28" s="46">
        <v>88017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88017</v>
      </c>
      <c r="O28" s="47">
        <f t="shared" si="2"/>
        <v>8.6409778126840759</v>
      </c>
      <c r="P28" s="9"/>
    </row>
    <row r="29" spans="1:119" ht="15.75">
      <c r="A29" s="28" t="s">
        <v>70</v>
      </c>
      <c r="B29" s="29"/>
      <c r="C29" s="30"/>
      <c r="D29" s="31">
        <f t="shared" ref="D29:M29" si="8">SUM(D30:D30)</f>
        <v>470749</v>
      </c>
      <c r="E29" s="31">
        <f t="shared" si="8"/>
        <v>20000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3202504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3693253</v>
      </c>
      <c r="O29" s="43">
        <f t="shared" si="2"/>
        <v>362.58128804241113</v>
      </c>
      <c r="P29" s="9"/>
    </row>
    <row r="30" spans="1:119" ht="15.75" thickBot="1">
      <c r="A30" s="12"/>
      <c r="B30" s="44">
        <v>581</v>
      </c>
      <c r="C30" s="20" t="s">
        <v>71</v>
      </c>
      <c r="D30" s="46">
        <v>470749</v>
      </c>
      <c r="E30" s="46">
        <v>20000</v>
      </c>
      <c r="F30" s="46">
        <v>0</v>
      </c>
      <c r="G30" s="46">
        <v>0</v>
      </c>
      <c r="H30" s="46">
        <v>0</v>
      </c>
      <c r="I30" s="46">
        <v>3202504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3693253</v>
      </c>
      <c r="O30" s="47">
        <f t="shared" si="2"/>
        <v>362.58128804241113</v>
      </c>
      <c r="P30" s="9"/>
    </row>
    <row r="31" spans="1:119" ht="16.5" thickBot="1">
      <c r="A31" s="14" t="s">
        <v>10</v>
      </c>
      <c r="B31" s="23"/>
      <c r="C31" s="22"/>
      <c r="D31" s="15">
        <f>SUM(D5,D11,D14,D20,D23,D25,D29)</f>
        <v>9056896</v>
      </c>
      <c r="E31" s="15">
        <f t="shared" ref="E31:M31" si="9">SUM(E5,E11,E14,E20,E23,E25,E29)</f>
        <v>451102</v>
      </c>
      <c r="F31" s="15">
        <f t="shared" si="9"/>
        <v>391621</v>
      </c>
      <c r="G31" s="15">
        <f t="shared" si="9"/>
        <v>1117477</v>
      </c>
      <c r="H31" s="15">
        <f t="shared" si="9"/>
        <v>0</v>
      </c>
      <c r="I31" s="15">
        <f t="shared" si="9"/>
        <v>13901017</v>
      </c>
      <c r="J31" s="15">
        <f t="shared" si="9"/>
        <v>0</v>
      </c>
      <c r="K31" s="15">
        <f t="shared" si="9"/>
        <v>2297901</v>
      </c>
      <c r="L31" s="15">
        <f t="shared" si="9"/>
        <v>46848</v>
      </c>
      <c r="M31" s="15">
        <f t="shared" si="9"/>
        <v>0</v>
      </c>
      <c r="N31" s="15">
        <f t="shared" si="1"/>
        <v>27262862</v>
      </c>
      <c r="O31" s="37">
        <f t="shared" si="2"/>
        <v>2676.5032397408208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10186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1618567</v>
      </c>
      <c r="E5" s="26">
        <f t="shared" si="0"/>
        <v>0</v>
      </c>
      <c r="F5" s="26">
        <f t="shared" si="0"/>
        <v>73197</v>
      </c>
      <c r="G5" s="26">
        <f t="shared" si="0"/>
        <v>19940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1956365</v>
      </c>
      <c r="L5" s="26">
        <f t="shared" si="0"/>
        <v>47443</v>
      </c>
      <c r="M5" s="26">
        <f t="shared" si="0"/>
        <v>0</v>
      </c>
      <c r="N5" s="27">
        <f t="shared" ref="N5:N31" si="1">SUM(D5:M5)</f>
        <v>3715512</v>
      </c>
      <c r="O5" s="32">
        <f t="shared" ref="O5:O31" si="2">(N5/O$33)</f>
        <v>366.78302073050344</v>
      </c>
      <c r="P5" s="6"/>
    </row>
    <row r="6" spans="1:133">
      <c r="A6" s="12"/>
      <c r="B6" s="44">
        <v>511</v>
      </c>
      <c r="C6" s="20" t="s">
        <v>19</v>
      </c>
      <c r="D6" s="46">
        <v>109325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109325</v>
      </c>
      <c r="O6" s="47">
        <f t="shared" si="2"/>
        <v>10.792201382033564</v>
      </c>
      <c r="P6" s="9"/>
    </row>
    <row r="7" spans="1:133">
      <c r="A7" s="12"/>
      <c r="B7" s="44">
        <v>513</v>
      </c>
      <c r="C7" s="20" t="s">
        <v>21</v>
      </c>
      <c r="D7" s="46">
        <v>-479135</v>
      </c>
      <c r="E7" s="46">
        <v>0</v>
      </c>
      <c r="F7" s="46">
        <v>73197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-405938</v>
      </c>
      <c r="O7" s="47">
        <f t="shared" si="2"/>
        <v>-40.072852912142153</v>
      </c>
      <c r="P7" s="9"/>
    </row>
    <row r="8" spans="1:133">
      <c r="A8" s="12"/>
      <c r="B8" s="44">
        <v>514</v>
      </c>
      <c r="C8" s="20" t="s">
        <v>22</v>
      </c>
      <c r="D8" s="46">
        <v>805280</v>
      </c>
      <c r="E8" s="46">
        <v>0</v>
      </c>
      <c r="F8" s="46">
        <v>0</v>
      </c>
      <c r="G8" s="46">
        <v>19940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825220</v>
      </c>
      <c r="O8" s="47">
        <f t="shared" si="2"/>
        <v>81.462981243830214</v>
      </c>
      <c r="P8" s="9"/>
    </row>
    <row r="9" spans="1:133">
      <c r="A9" s="12"/>
      <c r="B9" s="44">
        <v>515</v>
      </c>
      <c r="C9" s="20" t="s">
        <v>23</v>
      </c>
      <c r="D9" s="46">
        <v>595728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595728</v>
      </c>
      <c r="O9" s="47">
        <f t="shared" si="2"/>
        <v>58.808292201382031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1956365</v>
      </c>
      <c r="L10" s="46">
        <v>47443</v>
      </c>
      <c r="M10" s="46">
        <v>0</v>
      </c>
      <c r="N10" s="46">
        <f t="shared" si="1"/>
        <v>2003808</v>
      </c>
      <c r="O10" s="47">
        <f t="shared" si="2"/>
        <v>197.80927936821323</v>
      </c>
      <c r="P10" s="9"/>
    </row>
    <row r="11" spans="1:133">
      <c r="A11" s="12"/>
      <c r="B11" s="44">
        <v>519</v>
      </c>
      <c r="C11" s="20" t="s">
        <v>64</v>
      </c>
      <c r="D11" s="46">
        <v>587369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587369</v>
      </c>
      <c r="O11" s="47">
        <f t="shared" si="2"/>
        <v>57.983119447186574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3676810</v>
      </c>
      <c r="E12" s="31">
        <f t="shared" si="3"/>
        <v>177785</v>
      </c>
      <c r="F12" s="31">
        <f t="shared" si="3"/>
        <v>206632</v>
      </c>
      <c r="G12" s="31">
        <f t="shared" si="3"/>
        <v>9300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4070527</v>
      </c>
      <c r="O12" s="43">
        <f t="shared" si="2"/>
        <v>401.82892398815397</v>
      </c>
      <c r="P12" s="10"/>
    </row>
    <row r="13" spans="1:133">
      <c r="A13" s="12"/>
      <c r="B13" s="44">
        <v>521</v>
      </c>
      <c r="C13" s="20" t="s">
        <v>28</v>
      </c>
      <c r="D13" s="46">
        <v>2058873</v>
      </c>
      <c r="E13" s="46">
        <v>177785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2236658</v>
      </c>
      <c r="O13" s="47">
        <f t="shared" si="2"/>
        <v>220.7954590325765</v>
      </c>
      <c r="P13" s="9"/>
    </row>
    <row r="14" spans="1:133">
      <c r="A14" s="12"/>
      <c r="B14" s="44">
        <v>522</v>
      </c>
      <c r="C14" s="20" t="s">
        <v>29</v>
      </c>
      <c r="D14" s="46">
        <v>1617937</v>
      </c>
      <c r="E14" s="46">
        <v>0</v>
      </c>
      <c r="F14" s="46">
        <v>206632</v>
      </c>
      <c r="G14" s="46">
        <v>9300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1833869</v>
      </c>
      <c r="O14" s="47">
        <f t="shared" si="2"/>
        <v>181.0334649555775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10144706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10144706</v>
      </c>
      <c r="O15" s="43">
        <f t="shared" si="2"/>
        <v>1001.4517275419546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2721547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2721547</v>
      </c>
      <c r="O16" s="47">
        <f t="shared" si="2"/>
        <v>268.66209279368212</v>
      </c>
      <c r="P16" s="9"/>
    </row>
    <row r="17" spans="1:119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1266209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1266209</v>
      </c>
      <c r="O17" s="47">
        <f t="shared" si="2"/>
        <v>124.99595261599211</v>
      </c>
      <c r="P17" s="9"/>
    </row>
    <row r="18" spans="1:119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362179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362179</v>
      </c>
      <c r="O18" s="47">
        <f t="shared" si="2"/>
        <v>35.753109575518259</v>
      </c>
      <c r="P18" s="9"/>
    </row>
    <row r="19" spans="1:119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5656225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5656225</v>
      </c>
      <c r="O19" s="47">
        <f t="shared" si="2"/>
        <v>558.36377097729519</v>
      </c>
      <c r="P19" s="9"/>
    </row>
    <row r="20" spans="1:119">
      <c r="A20" s="12"/>
      <c r="B20" s="44">
        <v>537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138546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138546</v>
      </c>
      <c r="O20" s="47">
        <f t="shared" si="2"/>
        <v>13.676801579466931</v>
      </c>
      <c r="P20" s="9"/>
    </row>
    <row r="21" spans="1:119" ht="15.75">
      <c r="A21" s="28" t="s">
        <v>38</v>
      </c>
      <c r="B21" s="29"/>
      <c r="C21" s="30"/>
      <c r="D21" s="31">
        <f t="shared" ref="D21:M21" si="5">SUM(D22:D22)</f>
        <v>988614</v>
      </c>
      <c r="E21" s="31">
        <f t="shared" si="5"/>
        <v>0</v>
      </c>
      <c r="F21" s="31">
        <f t="shared" si="5"/>
        <v>0</v>
      </c>
      <c r="G21" s="31">
        <f t="shared" si="5"/>
        <v>646474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1635088</v>
      </c>
      <c r="O21" s="43">
        <f t="shared" si="2"/>
        <v>161.41046396841065</v>
      </c>
      <c r="P21" s="10"/>
    </row>
    <row r="22" spans="1:119">
      <c r="A22" s="12"/>
      <c r="B22" s="44">
        <v>541</v>
      </c>
      <c r="C22" s="20" t="s">
        <v>68</v>
      </c>
      <c r="D22" s="46">
        <v>988614</v>
      </c>
      <c r="E22" s="46">
        <v>0</v>
      </c>
      <c r="F22" s="46">
        <v>0</v>
      </c>
      <c r="G22" s="46">
        <v>646474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1635088</v>
      </c>
      <c r="O22" s="47">
        <f t="shared" si="2"/>
        <v>161.41046396841065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SUM(D24:D24)</f>
        <v>0</v>
      </c>
      <c r="E23" s="31">
        <f t="shared" si="6"/>
        <v>99799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99799</v>
      </c>
      <c r="O23" s="43">
        <f t="shared" si="2"/>
        <v>9.8518262586377094</v>
      </c>
      <c r="P23" s="10"/>
    </row>
    <row r="24" spans="1:119">
      <c r="A24" s="13"/>
      <c r="B24" s="45">
        <v>552</v>
      </c>
      <c r="C24" s="21" t="s">
        <v>41</v>
      </c>
      <c r="D24" s="46">
        <v>0</v>
      </c>
      <c r="E24" s="46">
        <v>99799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99799</v>
      </c>
      <c r="O24" s="47">
        <f t="shared" si="2"/>
        <v>9.8518262586377094</v>
      </c>
      <c r="P24" s="9"/>
    </row>
    <row r="25" spans="1:119" ht="15.75">
      <c r="A25" s="28" t="s">
        <v>43</v>
      </c>
      <c r="B25" s="29"/>
      <c r="C25" s="30"/>
      <c r="D25" s="31">
        <f t="shared" ref="D25:M25" si="7">SUM(D26:D28)</f>
        <v>1219166</v>
      </c>
      <c r="E25" s="31">
        <f t="shared" si="7"/>
        <v>0</v>
      </c>
      <c r="F25" s="31">
        <f t="shared" si="7"/>
        <v>38885</v>
      </c>
      <c r="G25" s="31">
        <f t="shared" si="7"/>
        <v>264316</v>
      </c>
      <c r="H25" s="31">
        <f t="shared" si="7"/>
        <v>0</v>
      </c>
      <c r="I25" s="31">
        <f t="shared" si="7"/>
        <v>45925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1568292</v>
      </c>
      <c r="O25" s="43">
        <f t="shared" si="2"/>
        <v>154.81658440276408</v>
      </c>
      <c r="P25" s="9"/>
    </row>
    <row r="26" spans="1:119">
      <c r="A26" s="12"/>
      <c r="B26" s="44">
        <v>572</v>
      </c>
      <c r="C26" s="20" t="s">
        <v>69</v>
      </c>
      <c r="D26" s="46">
        <v>606985</v>
      </c>
      <c r="E26" s="46">
        <v>0</v>
      </c>
      <c r="F26" s="46">
        <v>38885</v>
      </c>
      <c r="G26" s="46">
        <v>264316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910186</v>
      </c>
      <c r="O26" s="47">
        <f t="shared" si="2"/>
        <v>89.850542941757155</v>
      </c>
      <c r="P26" s="9"/>
    </row>
    <row r="27" spans="1:119">
      <c r="A27" s="12"/>
      <c r="B27" s="44">
        <v>573</v>
      </c>
      <c r="C27" s="20" t="s">
        <v>45</v>
      </c>
      <c r="D27" s="46">
        <v>612181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612181</v>
      </c>
      <c r="O27" s="47">
        <f t="shared" si="2"/>
        <v>60.432477788746297</v>
      </c>
      <c r="P27" s="9"/>
    </row>
    <row r="28" spans="1:119">
      <c r="A28" s="12"/>
      <c r="B28" s="44">
        <v>579</v>
      </c>
      <c r="C28" s="20" t="s">
        <v>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45925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45925</v>
      </c>
      <c r="O28" s="47">
        <f t="shared" si="2"/>
        <v>4.5335636722606116</v>
      </c>
      <c r="P28" s="9"/>
    </row>
    <row r="29" spans="1:119" ht="15.75">
      <c r="A29" s="28" t="s">
        <v>70</v>
      </c>
      <c r="B29" s="29"/>
      <c r="C29" s="30"/>
      <c r="D29" s="31">
        <f t="shared" ref="D29:M29" si="8">SUM(D30:D30)</f>
        <v>492780</v>
      </c>
      <c r="E29" s="31">
        <f t="shared" si="8"/>
        <v>68069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3062194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3623043</v>
      </c>
      <c r="O29" s="43">
        <f t="shared" si="2"/>
        <v>357.6547877591313</v>
      </c>
      <c r="P29" s="9"/>
    </row>
    <row r="30" spans="1:119" ht="15.75" thickBot="1">
      <c r="A30" s="12"/>
      <c r="B30" s="44">
        <v>581</v>
      </c>
      <c r="C30" s="20" t="s">
        <v>71</v>
      </c>
      <c r="D30" s="46">
        <v>492780</v>
      </c>
      <c r="E30" s="46">
        <v>68069</v>
      </c>
      <c r="F30" s="46">
        <v>0</v>
      </c>
      <c r="G30" s="46">
        <v>0</v>
      </c>
      <c r="H30" s="46">
        <v>0</v>
      </c>
      <c r="I30" s="46">
        <v>3062194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3623043</v>
      </c>
      <c r="O30" s="47">
        <f t="shared" si="2"/>
        <v>357.6547877591313</v>
      </c>
      <c r="P30" s="9"/>
    </row>
    <row r="31" spans="1:119" ht="16.5" thickBot="1">
      <c r="A31" s="14" t="s">
        <v>10</v>
      </c>
      <c r="B31" s="23"/>
      <c r="C31" s="22"/>
      <c r="D31" s="15">
        <f>SUM(D5,D12,D15,D21,D23,D25,D29)</f>
        <v>7995937</v>
      </c>
      <c r="E31" s="15">
        <f t="shared" ref="E31:M31" si="9">SUM(E5,E12,E15,E21,E23,E25,E29)</f>
        <v>345653</v>
      </c>
      <c r="F31" s="15">
        <f t="shared" si="9"/>
        <v>318714</v>
      </c>
      <c r="G31" s="15">
        <f t="shared" si="9"/>
        <v>940030</v>
      </c>
      <c r="H31" s="15">
        <f t="shared" si="9"/>
        <v>0</v>
      </c>
      <c r="I31" s="15">
        <f t="shared" si="9"/>
        <v>13252825</v>
      </c>
      <c r="J31" s="15">
        <f t="shared" si="9"/>
        <v>0</v>
      </c>
      <c r="K31" s="15">
        <f t="shared" si="9"/>
        <v>1956365</v>
      </c>
      <c r="L31" s="15">
        <f t="shared" si="9"/>
        <v>47443</v>
      </c>
      <c r="M31" s="15">
        <f t="shared" si="9"/>
        <v>0</v>
      </c>
      <c r="N31" s="15">
        <f t="shared" si="1"/>
        <v>24856967</v>
      </c>
      <c r="O31" s="37">
        <f t="shared" si="2"/>
        <v>2453.797334649556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10130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2725257</v>
      </c>
      <c r="E5" s="26">
        <f t="shared" si="0"/>
        <v>0</v>
      </c>
      <c r="F5" s="26">
        <f t="shared" si="0"/>
        <v>73463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2591762</v>
      </c>
      <c r="L5" s="26">
        <f t="shared" si="0"/>
        <v>0</v>
      </c>
      <c r="M5" s="26">
        <f t="shared" si="0"/>
        <v>0</v>
      </c>
      <c r="N5" s="27">
        <f t="shared" ref="N5:N31" si="1">SUM(D5:M5)</f>
        <v>5390482</v>
      </c>
      <c r="O5" s="32">
        <f t="shared" ref="O5:O31" si="2">(N5/O$33)</f>
        <v>537.00757122932851</v>
      </c>
      <c r="P5" s="6"/>
    </row>
    <row r="6" spans="1:133">
      <c r="A6" s="12"/>
      <c r="B6" s="44">
        <v>511</v>
      </c>
      <c r="C6" s="20" t="s">
        <v>19</v>
      </c>
      <c r="D6" s="46">
        <v>115334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115334</v>
      </c>
      <c r="O6" s="47">
        <f t="shared" si="2"/>
        <v>11.489738991831041</v>
      </c>
      <c r="P6" s="9"/>
    </row>
    <row r="7" spans="1:133">
      <c r="A7" s="12"/>
      <c r="B7" s="44">
        <v>513</v>
      </c>
      <c r="C7" s="20" t="s">
        <v>21</v>
      </c>
      <c r="D7" s="46">
        <v>674842</v>
      </c>
      <c r="E7" s="46">
        <v>0</v>
      </c>
      <c r="F7" s="46">
        <v>73463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748305</v>
      </c>
      <c r="O7" s="47">
        <f t="shared" si="2"/>
        <v>74.547220561864918</v>
      </c>
      <c r="P7" s="9"/>
    </row>
    <row r="8" spans="1:133">
      <c r="A8" s="12"/>
      <c r="B8" s="44">
        <v>514</v>
      </c>
      <c r="C8" s="20" t="s">
        <v>22</v>
      </c>
      <c r="D8" s="46">
        <v>1042409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1042409</v>
      </c>
      <c r="O8" s="47">
        <f t="shared" si="2"/>
        <v>103.8462841203427</v>
      </c>
      <c r="P8" s="9"/>
    </row>
    <row r="9" spans="1:133">
      <c r="A9" s="12"/>
      <c r="B9" s="44">
        <v>515</v>
      </c>
      <c r="C9" s="20" t="s">
        <v>23</v>
      </c>
      <c r="D9" s="46">
        <v>383706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383706</v>
      </c>
      <c r="O9" s="47">
        <f t="shared" si="2"/>
        <v>38.225343693962941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2591762</v>
      </c>
      <c r="L10" s="46">
        <v>0</v>
      </c>
      <c r="M10" s="46">
        <v>0</v>
      </c>
      <c r="N10" s="46">
        <f t="shared" si="1"/>
        <v>2591762</v>
      </c>
      <c r="O10" s="47">
        <f t="shared" si="2"/>
        <v>258.19505877664875</v>
      </c>
      <c r="P10" s="9"/>
    </row>
    <row r="11" spans="1:133">
      <c r="A11" s="12"/>
      <c r="B11" s="44">
        <v>519</v>
      </c>
      <c r="C11" s="20" t="s">
        <v>64</v>
      </c>
      <c r="D11" s="46">
        <v>508966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508966</v>
      </c>
      <c r="O11" s="47">
        <f t="shared" si="2"/>
        <v>50.703925084678225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3665009</v>
      </c>
      <c r="E12" s="31">
        <f t="shared" si="3"/>
        <v>181150</v>
      </c>
      <c r="F12" s="31">
        <f t="shared" si="3"/>
        <v>206353</v>
      </c>
      <c r="G12" s="31">
        <f t="shared" si="3"/>
        <v>6200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4058712</v>
      </c>
      <c r="O12" s="43">
        <f t="shared" si="2"/>
        <v>404.3347280334728</v>
      </c>
      <c r="P12" s="10"/>
    </row>
    <row r="13" spans="1:133">
      <c r="A13" s="12"/>
      <c r="B13" s="44">
        <v>521</v>
      </c>
      <c r="C13" s="20" t="s">
        <v>28</v>
      </c>
      <c r="D13" s="46">
        <v>2100661</v>
      </c>
      <c r="E13" s="46">
        <v>181150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2281811</v>
      </c>
      <c r="O13" s="47">
        <f t="shared" si="2"/>
        <v>227.31729428172943</v>
      </c>
      <c r="P13" s="9"/>
    </row>
    <row r="14" spans="1:133">
      <c r="A14" s="12"/>
      <c r="B14" s="44">
        <v>522</v>
      </c>
      <c r="C14" s="20" t="s">
        <v>29</v>
      </c>
      <c r="D14" s="46">
        <v>1564348</v>
      </c>
      <c r="E14" s="46">
        <v>0</v>
      </c>
      <c r="F14" s="46">
        <v>206353</v>
      </c>
      <c r="G14" s="46">
        <v>6200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1776901</v>
      </c>
      <c r="O14" s="47">
        <f t="shared" si="2"/>
        <v>177.01743375174337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9466146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9466146</v>
      </c>
      <c r="O15" s="43">
        <f t="shared" si="2"/>
        <v>943.03108188882243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2523988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2523988</v>
      </c>
      <c r="O16" s="47">
        <f t="shared" si="2"/>
        <v>251.44331540147439</v>
      </c>
      <c r="P16" s="9"/>
    </row>
    <row r="17" spans="1:119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1044808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1044808</v>
      </c>
      <c r="O17" s="47">
        <f t="shared" si="2"/>
        <v>104.08527595138474</v>
      </c>
      <c r="P17" s="9"/>
    </row>
    <row r="18" spans="1:119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360072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360072</v>
      </c>
      <c r="O18" s="47">
        <f t="shared" si="2"/>
        <v>35.870890615660493</v>
      </c>
      <c r="P18" s="9"/>
    </row>
    <row r="19" spans="1:119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5362514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5362514</v>
      </c>
      <c r="O19" s="47">
        <f t="shared" si="2"/>
        <v>534.22135883642159</v>
      </c>
      <c r="P19" s="9"/>
    </row>
    <row r="20" spans="1:119">
      <c r="A20" s="12"/>
      <c r="B20" s="44">
        <v>537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174764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174764</v>
      </c>
      <c r="O20" s="47">
        <f t="shared" si="2"/>
        <v>17.41024108388125</v>
      </c>
      <c r="P20" s="9"/>
    </row>
    <row r="21" spans="1:119" ht="15.75">
      <c r="A21" s="28" t="s">
        <v>38</v>
      </c>
      <c r="B21" s="29"/>
      <c r="C21" s="30"/>
      <c r="D21" s="31">
        <f t="shared" ref="D21:M21" si="5">SUM(D22:D22)</f>
        <v>1132314</v>
      </c>
      <c r="E21" s="31">
        <f t="shared" si="5"/>
        <v>0</v>
      </c>
      <c r="F21" s="31">
        <f t="shared" si="5"/>
        <v>0</v>
      </c>
      <c r="G21" s="31">
        <f t="shared" si="5"/>
        <v>479579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1611893</v>
      </c>
      <c r="O21" s="43">
        <f t="shared" si="2"/>
        <v>160.57909942219567</v>
      </c>
      <c r="P21" s="10"/>
    </row>
    <row r="22" spans="1:119">
      <c r="A22" s="12"/>
      <c r="B22" s="44">
        <v>541</v>
      </c>
      <c r="C22" s="20" t="s">
        <v>68</v>
      </c>
      <c r="D22" s="46">
        <v>1132314</v>
      </c>
      <c r="E22" s="46">
        <v>0</v>
      </c>
      <c r="F22" s="46">
        <v>0</v>
      </c>
      <c r="G22" s="46">
        <v>479579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1611893</v>
      </c>
      <c r="O22" s="47">
        <f t="shared" si="2"/>
        <v>160.57909942219567</v>
      </c>
      <c r="P22" s="9"/>
    </row>
    <row r="23" spans="1:119" ht="15.75">
      <c r="A23" s="28" t="s">
        <v>40</v>
      </c>
      <c r="B23" s="29"/>
      <c r="C23" s="30"/>
      <c r="D23" s="31">
        <f t="shared" ref="D23:M23" si="6">SUM(D24:D24)</f>
        <v>0</v>
      </c>
      <c r="E23" s="31">
        <f t="shared" si="6"/>
        <v>89215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89215</v>
      </c>
      <c r="O23" s="43">
        <f t="shared" si="2"/>
        <v>8.8877266387726639</v>
      </c>
      <c r="P23" s="10"/>
    </row>
    <row r="24" spans="1:119">
      <c r="A24" s="13"/>
      <c r="B24" s="45">
        <v>552</v>
      </c>
      <c r="C24" s="21" t="s">
        <v>41</v>
      </c>
      <c r="D24" s="46">
        <v>0</v>
      </c>
      <c r="E24" s="46">
        <v>89215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89215</v>
      </c>
      <c r="O24" s="47">
        <f t="shared" si="2"/>
        <v>8.8877266387726639</v>
      </c>
      <c r="P24" s="9"/>
    </row>
    <row r="25" spans="1:119" ht="15.75">
      <c r="A25" s="28" t="s">
        <v>43</v>
      </c>
      <c r="B25" s="29"/>
      <c r="C25" s="30"/>
      <c r="D25" s="31">
        <f t="shared" ref="D25:M25" si="7">SUM(D26:D28)</f>
        <v>1101701</v>
      </c>
      <c r="E25" s="31">
        <f t="shared" si="7"/>
        <v>0</v>
      </c>
      <c r="F25" s="31">
        <f t="shared" si="7"/>
        <v>39027</v>
      </c>
      <c r="G25" s="31">
        <f t="shared" si="7"/>
        <v>21147</v>
      </c>
      <c r="H25" s="31">
        <f t="shared" si="7"/>
        <v>0</v>
      </c>
      <c r="I25" s="31">
        <f t="shared" si="7"/>
        <v>31105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1192980</v>
      </c>
      <c r="O25" s="43">
        <f t="shared" si="2"/>
        <v>118.84638374178122</v>
      </c>
      <c r="P25" s="9"/>
    </row>
    <row r="26" spans="1:119">
      <c r="A26" s="12"/>
      <c r="B26" s="44">
        <v>572</v>
      </c>
      <c r="C26" s="20" t="s">
        <v>69</v>
      </c>
      <c r="D26" s="46">
        <v>549223</v>
      </c>
      <c r="E26" s="46">
        <v>0</v>
      </c>
      <c r="F26" s="46">
        <v>39027</v>
      </c>
      <c r="G26" s="46">
        <v>21147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609397</v>
      </c>
      <c r="O26" s="47">
        <f t="shared" si="2"/>
        <v>60.709005778043434</v>
      </c>
      <c r="P26" s="9"/>
    </row>
    <row r="27" spans="1:119">
      <c r="A27" s="12"/>
      <c r="B27" s="44">
        <v>573</v>
      </c>
      <c r="C27" s="20" t="s">
        <v>45</v>
      </c>
      <c r="D27" s="46">
        <v>552478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552478</v>
      </c>
      <c r="O27" s="47">
        <f t="shared" si="2"/>
        <v>55.038653118151025</v>
      </c>
      <c r="P27" s="9"/>
    </row>
    <row r="28" spans="1:119">
      <c r="A28" s="12"/>
      <c r="B28" s="44">
        <v>579</v>
      </c>
      <c r="C28" s="20" t="s">
        <v>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31105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31105</v>
      </c>
      <c r="O28" s="47">
        <f t="shared" si="2"/>
        <v>3.0987248455867702</v>
      </c>
      <c r="P28" s="9"/>
    </row>
    <row r="29" spans="1:119" ht="15.75">
      <c r="A29" s="28" t="s">
        <v>70</v>
      </c>
      <c r="B29" s="29"/>
      <c r="C29" s="30"/>
      <c r="D29" s="31">
        <f t="shared" ref="D29:M29" si="8">SUM(D30:D30)</f>
        <v>833910</v>
      </c>
      <c r="E29" s="31">
        <f t="shared" si="8"/>
        <v>1456</v>
      </c>
      <c r="F29" s="31">
        <f t="shared" si="8"/>
        <v>21272</v>
      </c>
      <c r="G29" s="31">
        <f t="shared" si="8"/>
        <v>0</v>
      </c>
      <c r="H29" s="31">
        <f t="shared" si="8"/>
        <v>0</v>
      </c>
      <c r="I29" s="31">
        <f t="shared" si="8"/>
        <v>3372203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4228841</v>
      </c>
      <c r="O29" s="43">
        <f t="shared" si="2"/>
        <v>421.28322374975096</v>
      </c>
      <c r="P29" s="9"/>
    </row>
    <row r="30" spans="1:119" ht="15.75" thickBot="1">
      <c r="A30" s="12"/>
      <c r="B30" s="44">
        <v>581</v>
      </c>
      <c r="C30" s="20" t="s">
        <v>71</v>
      </c>
      <c r="D30" s="46">
        <v>833910</v>
      </c>
      <c r="E30" s="46">
        <v>1456</v>
      </c>
      <c r="F30" s="46">
        <v>21272</v>
      </c>
      <c r="G30" s="46">
        <v>0</v>
      </c>
      <c r="H30" s="46">
        <v>0</v>
      </c>
      <c r="I30" s="46">
        <v>3372203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4228841</v>
      </c>
      <c r="O30" s="47">
        <f t="shared" si="2"/>
        <v>421.28322374975096</v>
      </c>
      <c r="P30" s="9"/>
    </row>
    <row r="31" spans="1:119" ht="16.5" thickBot="1">
      <c r="A31" s="14" t="s">
        <v>10</v>
      </c>
      <c r="B31" s="23"/>
      <c r="C31" s="22"/>
      <c r="D31" s="15">
        <f>SUM(D5,D12,D15,D21,D23,D25,D29)</f>
        <v>9458191</v>
      </c>
      <c r="E31" s="15">
        <f t="shared" ref="E31:M31" si="9">SUM(E5,E12,E15,E21,E23,E25,E29)</f>
        <v>271821</v>
      </c>
      <c r="F31" s="15">
        <f t="shared" si="9"/>
        <v>340115</v>
      </c>
      <c r="G31" s="15">
        <f t="shared" si="9"/>
        <v>506926</v>
      </c>
      <c r="H31" s="15">
        <f t="shared" si="9"/>
        <v>0</v>
      </c>
      <c r="I31" s="15">
        <f t="shared" si="9"/>
        <v>12869454</v>
      </c>
      <c r="J31" s="15">
        <f t="shared" si="9"/>
        <v>0</v>
      </c>
      <c r="K31" s="15">
        <f t="shared" si="9"/>
        <v>2591762</v>
      </c>
      <c r="L31" s="15">
        <f t="shared" si="9"/>
        <v>0</v>
      </c>
      <c r="M31" s="15">
        <f t="shared" si="9"/>
        <v>0</v>
      </c>
      <c r="N31" s="15">
        <f t="shared" si="1"/>
        <v>26038269</v>
      </c>
      <c r="O31" s="37">
        <f t="shared" si="2"/>
        <v>2593.9698147041245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10038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2294738</v>
      </c>
      <c r="E5" s="26">
        <f t="shared" si="0"/>
        <v>0</v>
      </c>
      <c r="F5" s="26">
        <f t="shared" si="0"/>
        <v>73263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1972961</v>
      </c>
      <c r="L5" s="26">
        <f t="shared" si="0"/>
        <v>49199</v>
      </c>
      <c r="M5" s="26">
        <f t="shared" si="0"/>
        <v>0</v>
      </c>
      <c r="N5" s="27">
        <f t="shared" ref="N5:N31" si="1">SUM(D5:M5)</f>
        <v>4390161</v>
      </c>
      <c r="O5" s="32">
        <f t="shared" ref="O5:O31" si="2">(N5/O$33)</f>
        <v>465.79957559681696</v>
      </c>
      <c r="P5" s="6"/>
    </row>
    <row r="6" spans="1:133">
      <c r="A6" s="12"/>
      <c r="B6" s="44">
        <v>511</v>
      </c>
      <c r="C6" s="20" t="s">
        <v>19</v>
      </c>
      <c r="D6" s="46">
        <v>132250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132250</v>
      </c>
      <c r="O6" s="47">
        <f t="shared" si="2"/>
        <v>14.031830238726791</v>
      </c>
      <c r="P6" s="9"/>
    </row>
    <row r="7" spans="1:133">
      <c r="A7" s="12"/>
      <c r="B7" s="44">
        <v>513</v>
      </c>
      <c r="C7" s="20" t="s">
        <v>21</v>
      </c>
      <c r="D7" s="46">
        <v>577076</v>
      </c>
      <c r="E7" s="46">
        <v>0</v>
      </c>
      <c r="F7" s="46">
        <v>73263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650339</v>
      </c>
      <c r="O7" s="47">
        <f t="shared" si="2"/>
        <v>69.001485411140578</v>
      </c>
      <c r="P7" s="9"/>
    </row>
    <row r="8" spans="1:133">
      <c r="A8" s="12"/>
      <c r="B8" s="44">
        <v>514</v>
      </c>
      <c r="C8" s="20" t="s">
        <v>22</v>
      </c>
      <c r="D8" s="46">
        <v>752052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752052</v>
      </c>
      <c r="O8" s="47">
        <f t="shared" si="2"/>
        <v>79.793315649867381</v>
      </c>
      <c r="P8" s="9"/>
    </row>
    <row r="9" spans="1:133">
      <c r="A9" s="12"/>
      <c r="B9" s="44">
        <v>515</v>
      </c>
      <c r="C9" s="20" t="s">
        <v>23</v>
      </c>
      <c r="D9" s="46">
        <v>324002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324002</v>
      </c>
      <c r="O9" s="47">
        <f t="shared" si="2"/>
        <v>34.376870026525197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1972961</v>
      </c>
      <c r="L10" s="46">
        <v>49199</v>
      </c>
      <c r="M10" s="46">
        <v>0</v>
      </c>
      <c r="N10" s="46">
        <f t="shared" si="1"/>
        <v>2022160</v>
      </c>
      <c r="O10" s="47">
        <f t="shared" si="2"/>
        <v>214.55278514588861</v>
      </c>
      <c r="P10" s="9"/>
    </row>
    <row r="11" spans="1:133">
      <c r="A11" s="12"/>
      <c r="B11" s="44">
        <v>519</v>
      </c>
      <c r="C11" s="20" t="s">
        <v>64</v>
      </c>
      <c r="D11" s="46">
        <v>509358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509358</v>
      </c>
      <c r="O11" s="47">
        <f t="shared" si="2"/>
        <v>54.043289124668433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3505792</v>
      </c>
      <c r="E12" s="31">
        <f t="shared" si="3"/>
        <v>196059</v>
      </c>
      <c r="F12" s="31">
        <f t="shared" si="3"/>
        <v>206732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3908583</v>
      </c>
      <c r="O12" s="43">
        <f t="shared" si="2"/>
        <v>414.70376657824931</v>
      </c>
      <c r="P12" s="10"/>
    </row>
    <row r="13" spans="1:133">
      <c r="A13" s="12"/>
      <c r="B13" s="44">
        <v>521</v>
      </c>
      <c r="C13" s="20" t="s">
        <v>28</v>
      </c>
      <c r="D13" s="46">
        <v>2042087</v>
      </c>
      <c r="E13" s="46">
        <v>196059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2238146</v>
      </c>
      <c r="O13" s="47">
        <f t="shared" si="2"/>
        <v>237.46907161803713</v>
      </c>
      <c r="P13" s="9"/>
    </row>
    <row r="14" spans="1:133">
      <c r="A14" s="12"/>
      <c r="B14" s="44">
        <v>522</v>
      </c>
      <c r="C14" s="20" t="s">
        <v>29</v>
      </c>
      <c r="D14" s="46">
        <v>1463705</v>
      </c>
      <c r="E14" s="46">
        <v>0</v>
      </c>
      <c r="F14" s="46">
        <v>206732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1670437</v>
      </c>
      <c r="O14" s="47">
        <f t="shared" si="2"/>
        <v>177.23469496021221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8825765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8825765</v>
      </c>
      <c r="O15" s="43">
        <f t="shared" si="2"/>
        <v>936.4206896551724</v>
      </c>
      <c r="P15" s="10"/>
    </row>
    <row r="16" spans="1:133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2530333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2530333</v>
      </c>
      <c r="O16" s="47">
        <f t="shared" si="2"/>
        <v>268.47034482758619</v>
      </c>
      <c r="P16" s="9"/>
    </row>
    <row r="17" spans="1:119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836897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836897</v>
      </c>
      <c r="O17" s="47">
        <f t="shared" si="2"/>
        <v>88.795437665782487</v>
      </c>
      <c r="P17" s="9"/>
    </row>
    <row r="18" spans="1:119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5399103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5399103</v>
      </c>
      <c r="O18" s="47">
        <f t="shared" si="2"/>
        <v>572.84912466843502</v>
      </c>
      <c r="P18" s="9"/>
    </row>
    <row r="19" spans="1:119">
      <c r="A19" s="12"/>
      <c r="B19" s="44">
        <v>537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59432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59432</v>
      </c>
      <c r="O19" s="47">
        <f t="shared" si="2"/>
        <v>6.3057824933687003</v>
      </c>
      <c r="P19" s="9"/>
    </row>
    <row r="20" spans="1:119" ht="15.75">
      <c r="A20" s="28" t="s">
        <v>38</v>
      </c>
      <c r="B20" s="29"/>
      <c r="C20" s="30"/>
      <c r="D20" s="31">
        <f t="shared" ref="D20:M20" si="5">SUM(D21:D21)</f>
        <v>1155184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1155184</v>
      </c>
      <c r="O20" s="43">
        <f t="shared" si="2"/>
        <v>122.56594164456233</v>
      </c>
      <c r="P20" s="10"/>
    </row>
    <row r="21" spans="1:119">
      <c r="A21" s="12"/>
      <c r="B21" s="44">
        <v>541</v>
      </c>
      <c r="C21" s="20" t="s">
        <v>68</v>
      </c>
      <c r="D21" s="46">
        <v>1155184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1155184</v>
      </c>
      <c r="O21" s="47">
        <f t="shared" si="2"/>
        <v>122.56594164456233</v>
      </c>
      <c r="P21" s="9"/>
    </row>
    <row r="22" spans="1:119" ht="15.75">
      <c r="A22" s="28" t="s">
        <v>40</v>
      </c>
      <c r="B22" s="29"/>
      <c r="C22" s="30"/>
      <c r="D22" s="31">
        <f t="shared" ref="D22:M22" si="6">SUM(D23:D23)</f>
        <v>0</v>
      </c>
      <c r="E22" s="31">
        <f t="shared" si="6"/>
        <v>42917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42917</v>
      </c>
      <c r="O22" s="43">
        <f t="shared" si="2"/>
        <v>4.5535278514588855</v>
      </c>
      <c r="P22" s="10"/>
    </row>
    <row r="23" spans="1:119">
      <c r="A23" s="13"/>
      <c r="B23" s="45">
        <v>552</v>
      </c>
      <c r="C23" s="21" t="s">
        <v>41</v>
      </c>
      <c r="D23" s="46">
        <v>0</v>
      </c>
      <c r="E23" s="46">
        <v>42917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42917</v>
      </c>
      <c r="O23" s="47">
        <f t="shared" si="2"/>
        <v>4.5535278514588855</v>
      </c>
      <c r="P23" s="9"/>
    </row>
    <row r="24" spans="1:119" ht="15.75">
      <c r="A24" s="28" t="s">
        <v>43</v>
      </c>
      <c r="B24" s="29"/>
      <c r="C24" s="30"/>
      <c r="D24" s="31">
        <f t="shared" ref="D24:M24" si="7">SUM(D25:D27)</f>
        <v>1052814</v>
      </c>
      <c r="E24" s="31">
        <f t="shared" si="7"/>
        <v>0</v>
      </c>
      <c r="F24" s="31">
        <f t="shared" si="7"/>
        <v>38917</v>
      </c>
      <c r="G24" s="31">
        <f t="shared" si="7"/>
        <v>0</v>
      </c>
      <c r="H24" s="31">
        <f t="shared" si="7"/>
        <v>0</v>
      </c>
      <c r="I24" s="31">
        <f t="shared" si="7"/>
        <v>33839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1125570</v>
      </c>
      <c r="O24" s="43">
        <f t="shared" si="2"/>
        <v>119.42387267904509</v>
      </c>
      <c r="P24" s="9"/>
    </row>
    <row r="25" spans="1:119">
      <c r="A25" s="12"/>
      <c r="B25" s="44">
        <v>572</v>
      </c>
      <c r="C25" s="20" t="s">
        <v>69</v>
      </c>
      <c r="D25" s="46">
        <v>530726</v>
      </c>
      <c r="E25" s="46">
        <v>0</v>
      </c>
      <c r="F25" s="46">
        <v>38917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569643</v>
      </c>
      <c r="O25" s="47">
        <f t="shared" si="2"/>
        <v>60.439575596816979</v>
      </c>
      <c r="P25" s="9"/>
    </row>
    <row r="26" spans="1:119">
      <c r="A26" s="12"/>
      <c r="B26" s="44">
        <v>573</v>
      </c>
      <c r="C26" s="20" t="s">
        <v>45</v>
      </c>
      <c r="D26" s="46">
        <v>522088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522088</v>
      </c>
      <c r="O26" s="47">
        <f t="shared" si="2"/>
        <v>55.39395225464191</v>
      </c>
      <c r="P26" s="9"/>
    </row>
    <row r="27" spans="1:119">
      <c r="A27" s="12"/>
      <c r="B27" s="44">
        <v>579</v>
      </c>
      <c r="C27" s="20" t="s">
        <v>54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33839</v>
      </c>
      <c r="O27" s="47">
        <f t="shared" si="2"/>
        <v>3.5903448275862071</v>
      </c>
      <c r="P27" s="9"/>
    </row>
    <row r="28" spans="1:119" ht="15.75">
      <c r="A28" s="28" t="s">
        <v>70</v>
      </c>
      <c r="B28" s="29"/>
      <c r="C28" s="30"/>
      <c r="D28" s="31">
        <f t="shared" ref="D28:M28" si="8">SUM(D29:D30)</f>
        <v>590460</v>
      </c>
      <c r="E28" s="31">
        <f t="shared" si="8"/>
        <v>55000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4583611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5229071</v>
      </c>
      <c r="O28" s="43">
        <f t="shared" si="2"/>
        <v>554.80859416445628</v>
      </c>
      <c r="P28" s="9"/>
    </row>
    <row r="29" spans="1:119">
      <c r="A29" s="12"/>
      <c r="B29" s="44">
        <v>581</v>
      </c>
      <c r="C29" s="20" t="s">
        <v>71</v>
      </c>
      <c r="D29" s="46">
        <v>590460</v>
      </c>
      <c r="E29" s="46">
        <v>55000</v>
      </c>
      <c r="F29" s="46">
        <v>0</v>
      </c>
      <c r="G29" s="46">
        <v>0</v>
      </c>
      <c r="H29" s="46">
        <v>0</v>
      </c>
      <c r="I29" s="46">
        <v>4627838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5273298</v>
      </c>
      <c r="O29" s="47">
        <f t="shared" si="2"/>
        <v>559.50111405835548</v>
      </c>
      <c r="P29" s="9"/>
    </row>
    <row r="30" spans="1:119" ht="15.75" thickBot="1">
      <c r="A30" s="12"/>
      <c r="B30" s="44">
        <v>590</v>
      </c>
      <c r="C30" s="20" t="s">
        <v>74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-44227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-44227</v>
      </c>
      <c r="O30" s="47">
        <f t="shared" si="2"/>
        <v>-4.6925198938992043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SUM(D5,D12,D15,D20,D22,D24,D28)</f>
        <v>8598988</v>
      </c>
      <c r="E31" s="15">
        <f t="shared" ref="E31:M31" si="9">SUM(E5,E12,E15,E20,E22,E24,E28)</f>
        <v>293976</v>
      </c>
      <c r="F31" s="15">
        <f t="shared" si="9"/>
        <v>318912</v>
      </c>
      <c r="G31" s="15">
        <f t="shared" si="9"/>
        <v>0</v>
      </c>
      <c r="H31" s="15">
        <f t="shared" si="9"/>
        <v>0</v>
      </c>
      <c r="I31" s="15">
        <f t="shared" si="9"/>
        <v>13443215</v>
      </c>
      <c r="J31" s="15">
        <f t="shared" si="9"/>
        <v>0</v>
      </c>
      <c r="K31" s="15">
        <f t="shared" si="9"/>
        <v>1972961</v>
      </c>
      <c r="L31" s="15">
        <f t="shared" si="9"/>
        <v>49199</v>
      </c>
      <c r="M31" s="15">
        <f t="shared" si="9"/>
        <v>0</v>
      </c>
      <c r="N31" s="15">
        <f t="shared" si="1"/>
        <v>24677251</v>
      </c>
      <c r="O31" s="37">
        <f t="shared" si="2"/>
        <v>2618.2759681697612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9425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2087282</v>
      </c>
      <c r="E5" s="59">
        <f t="shared" si="0"/>
        <v>0</v>
      </c>
      <c r="F5" s="59">
        <f t="shared" si="0"/>
        <v>73339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1627585</v>
      </c>
      <c r="L5" s="59">
        <f t="shared" si="0"/>
        <v>54742</v>
      </c>
      <c r="M5" s="59">
        <f t="shared" si="0"/>
        <v>0</v>
      </c>
      <c r="N5" s="60">
        <f t="shared" ref="N5:N30" si="1">SUM(D5:M5)</f>
        <v>3842948</v>
      </c>
      <c r="O5" s="61">
        <f t="shared" ref="O5:O30" si="2">(N5/O$32)</f>
        <v>412.51051953628166</v>
      </c>
      <c r="P5" s="62"/>
    </row>
    <row r="6" spans="1:133">
      <c r="A6" s="64"/>
      <c r="B6" s="65">
        <v>511</v>
      </c>
      <c r="C6" s="66" t="s">
        <v>19</v>
      </c>
      <c r="D6" s="67">
        <v>79563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79563</v>
      </c>
      <c r="O6" s="68">
        <f t="shared" si="2"/>
        <v>8.5404680120223269</v>
      </c>
      <c r="P6" s="69"/>
    </row>
    <row r="7" spans="1:133">
      <c r="A7" s="64"/>
      <c r="B7" s="65">
        <v>513</v>
      </c>
      <c r="C7" s="66" t="s">
        <v>21</v>
      </c>
      <c r="D7" s="67">
        <v>598742</v>
      </c>
      <c r="E7" s="67">
        <v>0</v>
      </c>
      <c r="F7" s="67">
        <v>73339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672081</v>
      </c>
      <c r="O7" s="68">
        <f t="shared" si="2"/>
        <v>72.142657793044222</v>
      </c>
      <c r="P7" s="69"/>
    </row>
    <row r="8" spans="1:133">
      <c r="A8" s="64"/>
      <c r="B8" s="65">
        <v>514</v>
      </c>
      <c r="C8" s="66" t="s">
        <v>22</v>
      </c>
      <c r="D8" s="67">
        <v>551115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551115</v>
      </c>
      <c r="O8" s="68">
        <f t="shared" si="2"/>
        <v>59.157900386431947</v>
      </c>
      <c r="P8" s="69"/>
    </row>
    <row r="9" spans="1:133">
      <c r="A9" s="64"/>
      <c r="B9" s="65">
        <v>515</v>
      </c>
      <c r="C9" s="66" t="s">
        <v>23</v>
      </c>
      <c r="D9" s="67">
        <v>359522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359522</v>
      </c>
      <c r="O9" s="68">
        <f t="shared" si="2"/>
        <v>38.591884929154141</v>
      </c>
      <c r="P9" s="69"/>
    </row>
    <row r="10" spans="1:133">
      <c r="A10" s="64"/>
      <c r="B10" s="65">
        <v>518</v>
      </c>
      <c r="C10" s="66" t="s">
        <v>25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1627585</v>
      </c>
      <c r="L10" s="67">
        <v>54742</v>
      </c>
      <c r="M10" s="67">
        <v>0</v>
      </c>
      <c r="N10" s="67">
        <f t="shared" si="1"/>
        <v>1682327</v>
      </c>
      <c r="O10" s="68">
        <f t="shared" si="2"/>
        <v>180.58469300128812</v>
      </c>
      <c r="P10" s="69"/>
    </row>
    <row r="11" spans="1:133">
      <c r="A11" s="64"/>
      <c r="B11" s="65">
        <v>519</v>
      </c>
      <c r="C11" s="66" t="s">
        <v>64</v>
      </c>
      <c r="D11" s="67">
        <v>498340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498340</v>
      </c>
      <c r="O11" s="68">
        <f t="shared" si="2"/>
        <v>53.492915414340921</v>
      </c>
      <c r="P11" s="69"/>
    </row>
    <row r="12" spans="1:133" ht="15.75">
      <c r="A12" s="70" t="s">
        <v>27</v>
      </c>
      <c r="B12" s="71"/>
      <c r="C12" s="72"/>
      <c r="D12" s="73">
        <f t="shared" ref="D12:M12" si="3">SUM(D13:D14)</f>
        <v>3570755</v>
      </c>
      <c r="E12" s="73">
        <f t="shared" si="3"/>
        <v>166638</v>
      </c>
      <c r="F12" s="73">
        <f t="shared" si="3"/>
        <v>206853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3944246</v>
      </c>
      <c r="O12" s="75">
        <f t="shared" si="2"/>
        <v>423.38407041648776</v>
      </c>
      <c r="P12" s="76"/>
    </row>
    <row r="13" spans="1:133">
      <c r="A13" s="64"/>
      <c r="B13" s="65">
        <v>521</v>
      </c>
      <c r="C13" s="66" t="s">
        <v>28</v>
      </c>
      <c r="D13" s="67">
        <v>2114912</v>
      </c>
      <c r="E13" s="67">
        <v>166638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2281550</v>
      </c>
      <c r="O13" s="68">
        <f t="shared" si="2"/>
        <v>244.90661227994846</v>
      </c>
      <c r="P13" s="69"/>
    </row>
    <row r="14" spans="1:133">
      <c r="A14" s="64"/>
      <c r="B14" s="65">
        <v>522</v>
      </c>
      <c r="C14" s="66" t="s">
        <v>29</v>
      </c>
      <c r="D14" s="67">
        <v>1455843</v>
      </c>
      <c r="E14" s="67">
        <v>0</v>
      </c>
      <c r="F14" s="67">
        <v>206853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1662696</v>
      </c>
      <c r="O14" s="68">
        <f t="shared" si="2"/>
        <v>178.4774581365393</v>
      </c>
      <c r="P14" s="69"/>
    </row>
    <row r="15" spans="1:133" ht="15.75">
      <c r="A15" s="70" t="s">
        <v>30</v>
      </c>
      <c r="B15" s="71"/>
      <c r="C15" s="72"/>
      <c r="D15" s="73">
        <f t="shared" ref="D15:M15" si="4">SUM(D16:D19)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8816055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8816055</v>
      </c>
      <c r="O15" s="75">
        <f t="shared" si="2"/>
        <v>946.33480034349509</v>
      </c>
      <c r="P15" s="76"/>
    </row>
    <row r="16" spans="1:133">
      <c r="A16" s="64"/>
      <c r="B16" s="65">
        <v>532</v>
      </c>
      <c r="C16" s="66" t="s">
        <v>32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2816764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2816764</v>
      </c>
      <c r="O16" s="68">
        <f t="shared" si="2"/>
        <v>302.35766423357666</v>
      </c>
      <c r="P16" s="69"/>
    </row>
    <row r="17" spans="1:119">
      <c r="A17" s="64"/>
      <c r="B17" s="65">
        <v>534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805916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805916</v>
      </c>
      <c r="O17" s="68">
        <f t="shared" si="2"/>
        <v>86.508802060970368</v>
      </c>
      <c r="P17" s="69"/>
    </row>
    <row r="18" spans="1:119">
      <c r="A18" s="64"/>
      <c r="B18" s="65">
        <v>536</v>
      </c>
      <c r="C18" s="66" t="s">
        <v>66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5093361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5093361</v>
      </c>
      <c r="O18" s="68">
        <f t="shared" si="2"/>
        <v>546.73261056247316</v>
      </c>
      <c r="P18" s="69"/>
    </row>
    <row r="19" spans="1:119">
      <c r="A19" s="64"/>
      <c r="B19" s="65">
        <v>537</v>
      </c>
      <c r="C19" s="66" t="s">
        <v>67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100014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100014</v>
      </c>
      <c r="O19" s="68">
        <f t="shared" si="2"/>
        <v>10.735723486474882</v>
      </c>
      <c r="P19" s="69"/>
    </row>
    <row r="20" spans="1:119" ht="15.75">
      <c r="A20" s="70" t="s">
        <v>38</v>
      </c>
      <c r="B20" s="71"/>
      <c r="C20" s="72"/>
      <c r="D20" s="73">
        <f t="shared" ref="D20:M20" si="5">SUM(D21:D21)</f>
        <v>1018605</v>
      </c>
      <c r="E20" s="73">
        <f t="shared" si="5"/>
        <v>0</v>
      </c>
      <c r="F20" s="73">
        <f t="shared" si="5"/>
        <v>0</v>
      </c>
      <c r="G20" s="73">
        <f t="shared" si="5"/>
        <v>1494658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2513263</v>
      </c>
      <c r="O20" s="75">
        <f t="shared" si="2"/>
        <v>269.77919708029196</v>
      </c>
      <c r="P20" s="76"/>
    </row>
    <row r="21" spans="1:119">
      <c r="A21" s="64"/>
      <c r="B21" s="65">
        <v>541</v>
      </c>
      <c r="C21" s="66" t="s">
        <v>68</v>
      </c>
      <c r="D21" s="67">
        <v>1018605</v>
      </c>
      <c r="E21" s="67">
        <v>0</v>
      </c>
      <c r="F21" s="67">
        <v>0</v>
      </c>
      <c r="G21" s="67">
        <v>1494658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2513263</v>
      </c>
      <c r="O21" s="68">
        <f t="shared" si="2"/>
        <v>269.77919708029196</v>
      </c>
      <c r="P21" s="69"/>
    </row>
    <row r="22" spans="1:119" ht="15.75">
      <c r="A22" s="70" t="s">
        <v>40</v>
      </c>
      <c r="B22" s="71"/>
      <c r="C22" s="72"/>
      <c r="D22" s="73">
        <f t="shared" ref="D22:M22" si="6">SUM(D23:D23)</f>
        <v>0</v>
      </c>
      <c r="E22" s="73">
        <f t="shared" si="6"/>
        <v>42140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42140</v>
      </c>
      <c r="O22" s="75">
        <f t="shared" si="2"/>
        <v>4.523400601116359</v>
      </c>
      <c r="P22" s="76"/>
    </row>
    <row r="23" spans="1:119">
      <c r="A23" s="64"/>
      <c r="B23" s="65">
        <v>552</v>
      </c>
      <c r="C23" s="66" t="s">
        <v>41</v>
      </c>
      <c r="D23" s="67">
        <v>0</v>
      </c>
      <c r="E23" s="67">
        <v>42140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42140</v>
      </c>
      <c r="O23" s="68">
        <f t="shared" si="2"/>
        <v>4.523400601116359</v>
      </c>
      <c r="P23" s="69"/>
    </row>
    <row r="24" spans="1:119" ht="15.75">
      <c r="A24" s="70" t="s">
        <v>43</v>
      </c>
      <c r="B24" s="71"/>
      <c r="C24" s="72"/>
      <c r="D24" s="73">
        <f t="shared" ref="D24:M24" si="7">SUM(D25:D27)</f>
        <v>1309777</v>
      </c>
      <c r="E24" s="73">
        <f t="shared" si="7"/>
        <v>0</v>
      </c>
      <c r="F24" s="73">
        <f t="shared" si="7"/>
        <v>38930</v>
      </c>
      <c r="G24" s="73">
        <f t="shared" si="7"/>
        <v>42358</v>
      </c>
      <c r="H24" s="73">
        <f t="shared" si="7"/>
        <v>0</v>
      </c>
      <c r="I24" s="73">
        <f t="shared" si="7"/>
        <v>69320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1460385</v>
      </c>
      <c r="O24" s="75">
        <f t="shared" si="2"/>
        <v>156.7609489051095</v>
      </c>
      <c r="P24" s="69"/>
    </row>
    <row r="25" spans="1:119">
      <c r="A25" s="64"/>
      <c r="B25" s="65">
        <v>572</v>
      </c>
      <c r="C25" s="66" t="s">
        <v>69</v>
      </c>
      <c r="D25" s="67">
        <v>791897</v>
      </c>
      <c r="E25" s="67">
        <v>0</v>
      </c>
      <c r="F25" s="67">
        <v>38930</v>
      </c>
      <c r="G25" s="67">
        <v>42358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873185</v>
      </c>
      <c r="O25" s="68">
        <f t="shared" si="2"/>
        <v>93.729604980678403</v>
      </c>
      <c r="P25" s="69"/>
    </row>
    <row r="26" spans="1:119">
      <c r="A26" s="64"/>
      <c r="B26" s="65">
        <v>573</v>
      </c>
      <c r="C26" s="66" t="s">
        <v>45</v>
      </c>
      <c r="D26" s="67">
        <v>517880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517880</v>
      </c>
      <c r="O26" s="68">
        <f t="shared" si="2"/>
        <v>55.590382138256764</v>
      </c>
      <c r="P26" s="69"/>
    </row>
    <row r="27" spans="1:119">
      <c r="A27" s="64"/>
      <c r="B27" s="65">
        <v>579</v>
      </c>
      <c r="C27" s="66" t="s">
        <v>54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69320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69320</v>
      </c>
      <c r="O27" s="68">
        <f t="shared" si="2"/>
        <v>7.4409617861743236</v>
      </c>
      <c r="P27" s="69"/>
    </row>
    <row r="28" spans="1:119" ht="15.75">
      <c r="A28" s="70" t="s">
        <v>70</v>
      </c>
      <c r="B28" s="71"/>
      <c r="C28" s="72"/>
      <c r="D28" s="73">
        <f t="shared" ref="D28:M28" si="8">SUM(D29:D29)</f>
        <v>622255</v>
      </c>
      <c r="E28" s="73">
        <f t="shared" si="8"/>
        <v>16700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4199747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4838702</v>
      </c>
      <c r="O28" s="75">
        <f t="shared" si="2"/>
        <v>519.3969514813225</v>
      </c>
      <c r="P28" s="69"/>
    </row>
    <row r="29" spans="1:119" ht="15.75" thickBot="1">
      <c r="A29" s="64"/>
      <c r="B29" s="65">
        <v>581</v>
      </c>
      <c r="C29" s="66" t="s">
        <v>71</v>
      </c>
      <c r="D29" s="67">
        <v>622255</v>
      </c>
      <c r="E29" s="67">
        <v>16700</v>
      </c>
      <c r="F29" s="67">
        <v>0</v>
      </c>
      <c r="G29" s="67">
        <v>0</v>
      </c>
      <c r="H29" s="67">
        <v>0</v>
      </c>
      <c r="I29" s="67">
        <v>4199747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4838702</v>
      </c>
      <c r="O29" s="68">
        <f t="shared" si="2"/>
        <v>519.3969514813225</v>
      </c>
      <c r="P29" s="69"/>
    </row>
    <row r="30" spans="1:119" ht="16.5" thickBot="1">
      <c r="A30" s="77" t="s">
        <v>10</v>
      </c>
      <c r="B30" s="78"/>
      <c r="C30" s="79"/>
      <c r="D30" s="80">
        <f>SUM(D5,D12,D15,D20,D22,D24,D28)</f>
        <v>8608674</v>
      </c>
      <c r="E30" s="80">
        <f t="shared" ref="E30:M30" si="9">SUM(E5,E12,E15,E20,E22,E24,E28)</f>
        <v>225478</v>
      </c>
      <c r="F30" s="80">
        <f t="shared" si="9"/>
        <v>319122</v>
      </c>
      <c r="G30" s="80">
        <f t="shared" si="9"/>
        <v>1537016</v>
      </c>
      <c r="H30" s="80">
        <f t="shared" si="9"/>
        <v>0</v>
      </c>
      <c r="I30" s="80">
        <f t="shared" si="9"/>
        <v>13085122</v>
      </c>
      <c r="J30" s="80">
        <f t="shared" si="9"/>
        <v>0</v>
      </c>
      <c r="K30" s="80">
        <f t="shared" si="9"/>
        <v>1627585</v>
      </c>
      <c r="L30" s="80">
        <f t="shared" si="9"/>
        <v>54742</v>
      </c>
      <c r="M30" s="80">
        <f t="shared" si="9"/>
        <v>0</v>
      </c>
      <c r="N30" s="80">
        <f t="shared" si="1"/>
        <v>25457739</v>
      </c>
      <c r="O30" s="81">
        <f t="shared" si="2"/>
        <v>2732.6898883641047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72</v>
      </c>
      <c r="M32" s="117"/>
      <c r="N32" s="117"/>
      <c r="O32" s="91">
        <v>9316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52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2023-06-14T16:40:44Z</cp:lastPrinted>
  <dcterms:created xsi:type="dcterms:W3CDTF">2000-08-31T21:26:31Z</dcterms:created>
  <dcterms:modified xsi:type="dcterms:W3CDTF">2023-06-14T16:40:59Z</dcterms:modified>
</cp:coreProperties>
</file>