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13" sheetId="1" r:id="rId1"/>
    <sheet name="2012" sheetId="2" r:id="rId2"/>
    <sheet name="2011" sheetId="3" r:id="rId3"/>
    <sheet name="2010" sheetId="4" r:id="rId4"/>
    <sheet name="2009" sheetId="5" r:id="rId5"/>
    <sheet name="2008" sheetId="6" r:id="rId6"/>
  </sheets>
  <definedNames>
    <definedName name="_xlnm.Print_Area" localSheetId="5">'2008'!$A$1:$O$33</definedName>
    <definedName name="_xlnm.Print_Area" localSheetId="4">'2009'!$A$1:$O$32</definedName>
    <definedName name="_xlnm.Print_Area" localSheetId="3">'2010'!$A$1:$O$31</definedName>
    <definedName name="_xlnm.Print_Area" localSheetId="2">'2011'!$A$1:$O$31</definedName>
    <definedName name="_xlnm.Print_Area" localSheetId="1">'2012'!$A$1:$O$31</definedName>
    <definedName name="_xlnm.Print_Area" localSheetId="0">'2013'!$A$1:$O$30</definedName>
    <definedName name="_xlnm.Print_Titles" localSheetId="5">'2008'!$1:$4</definedName>
    <definedName name="_xlnm.Print_Titles" localSheetId="4">'2009'!$1:$4</definedName>
    <definedName name="_xlnm.Print_Titles" localSheetId="3">'2010'!$1:$4</definedName>
    <definedName name="_xlnm.Print_Titles" localSheetId="2">'2011'!$1:$4</definedName>
    <definedName name="_xlnm.Print_Titles" localSheetId="1">'2012'!$1:$4</definedName>
    <definedName name="_xlnm.Print_Titles" localSheetId="0">'2013'!$1:$4</definedName>
  </definedNames>
  <calcPr fullCalcOnLoad="1"/>
</workbook>
</file>

<file path=xl/sharedStrings.xml><?xml version="1.0" encoding="utf-8"?>
<sst xmlns="http://schemas.openxmlformats.org/spreadsheetml/2006/main" count="260" uniqueCount="55">
  <si>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</si>
  <si>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</si>
  <si>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</si>
  <si>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</si>
  <si>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</si>
  <si>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</si>
  <si>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</si>
  <si>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</si>
  <si>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</si>
  <si>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</si>
  <si>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</si>
  <si>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</si>
  <si>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</si>
  <si>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</si>
  <si>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</si>
  <si>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</si>
  <si>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</si>
  <si>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</si>
  <si>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</si>
  <si>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</si>
  <si>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</si>
  <si>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</si>
  <si>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</si>
  <si>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Debt Service Payments</t>
  </si>
  <si>
    <t>Other General Government Services</t>
  </si>
  <si>
    <t>Public Safety</t>
  </si>
  <si>
    <t>Law Enforcement</t>
  </si>
  <si>
    <t>Protective Inspections</t>
  </si>
  <si>
    <t>Physical Environment</t>
  </si>
  <si>
    <t>Water Utility Services</t>
  </si>
  <si>
    <t>Garbage / Solid Waste Control Services</t>
  </si>
  <si>
    <t>Sewer / Wastewater Services</t>
  </si>
  <si>
    <t>Flood Control / Stormwater Management</t>
  </si>
  <si>
    <t>Transportation</t>
  </si>
  <si>
    <t>Road and Street Facilities</t>
  </si>
  <si>
    <t>Culture / Recreation</t>
  </si>
  <si>
    <t>Parks and Recreation</t>
  </si>
  <si>
    <t>Special Events</t>
  </si>
  <si>
    <t>Inter-Fund Group Transfers Out</t>
  </si>
  <si>
    <t>Proprietary - Non-Operating Interest Expense</t>
  </si>
  <si>
    <t>Other Uses and Non-Operating</t>
  </si>
  <si>
    <t>2009 Municipal Population:</t>
  </si>
  <si>
    <t>North Bay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</si>
  <si>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</si>
  <si>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</si>
  <si>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</si>
  <si>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</si>
  <si>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</si>
  <si>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</si>
  <si>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</si>
  <si>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</si>
  <si>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Detention and/or Correction</t>
  </si>
  <si>
    <t>2008 Municipal Population:</t>
  </si>
  <si>
    <t>Local Fiscal Year Ended September 30, 2013</t>
  </si>
  <si>
    <t>2013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</si>
</sst>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tabSelected="1"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42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53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12</v>
      </c>
      <c r="B3" s="59"/>
      <c r="C3" s="60"/>
      <c r="D3" s="64" t="s">
        <v>6</v>
      </c>
      <c r="E3" s="65"/>
      <c r="F3" s="65"/>
      <c r="G3" s="65"/>
      <c r="H3" s="66"/>
      <c r="I3" s="64" t="s">
        <v>7</v>
      </c>
      <c r="J3" s="66"/>
      <c r="K3" s="64" t="s">
        <v>9</v>
      </c>
      <c r="L3" s="66"/>
      <c r="M3" s="33"/>
      <c r="N3" s="34"/>
      <c r="O3" s="67" t="s">
        <v>17</v>
      </c>
      <c r="P3" s="11"/>
      <c r="Q3"/>
    </row>
    <row r="4" spans="1:133" ht="32.25" customHeight="1" thickBot="1">
      <c r="A4" s="61"/>
      <c r="B4" s="62"/>
      <c r="C4" s="63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>SUM(D6:D11)</f>
        <v>2061200</v>
      </c>
      <c r="E5" s="24">
        <f>SUM(E6:E11)</f>
        <v>0</v>
      </c>
      <c r="F5" s="24">
        <f>SUM(F6:F11)</f>
        <v>670287</v>
      </c>
      <c r="G5" s="24">
        <f>SUM(G6:G11)</f>
        <v>0</v>
      </c>
      <c r="H5" s="24">
        <f>SUM(H6:H11)</f>
        <v>0</v>
      </c>
      <c r="I5" s="24">
        <f>SUM(I6:I11)</f>
        <v>37133</v>
      </c>
      <c r="J5" s="24">
        <f>SUM(J6:J11)</f>
        <v>0</v>
      </c>
      <c r="K5" s="24">
        <f>SUM(K6:K11)</f>
        <v>0</v>
      </c>
      <c r="L5" s="24">
        <f>SUM(L6:L11)</f>
        <v>0</v>
      </c>
      <c r="M5" s="24">
        <f>SUM(M6:M11)</f>
        <v>0</v>
      </c>
      <c r="N5" s="25">
        <f>SUM(D5:M5)</f>
        <v>2768620</v>
      </c>
      <c r="O5" s="30">
        <f>(N5/O$28)</f>
        <v>361.1086474501109</v>
      </c>
      <c r="P5" s="6"/>
    </row>
    <row r="6" spans="1:16" ht="15">
      <c r="A6" s="12"/>
      <c r="B6" s="42">
        <v>511</v>
      </c>
      <c r="C6" s="19" t="s">
        <v>19</v>
      </c>
      <c r="D6" s="43">
        <v>63090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63090</v>
      </c>
      <c r="O6" s="44">
        <f>(N6/O$28)</f>
        <v>8.228772662058171</v>
      </c>
      <c r="P6" s="9"/>
    </row>
    <row r="7" spans="1:16" ht="15">
      <c r="A7" s="12"/>
      <c r="B7" s="42">
        <v>512</v>
      </c>
      <c r="C7" s="19" t="s">
        <v>20</v>
      </c>
      <c r="D7" s="43">
        <v>415609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>SUM(D7:M7)</f>
        <v>415609</v>
      </c>
      <c r="O7" s="44">
        <f>(N7/O$28)</f>
        <v>54.2075127168384</v>
      </c>
      <c r="P7" s="9"/>
    </row>
    <row r="8" spans="1:16" ht="15">
      <c r="A8" s="12"/>
      <c r="B8" s="42">
        <v>513</v>
      </c>
      <c r="C8" s="19" t="s">
        <v>21</v>
      </c>
      <c r="D8" s="43">
        <v>134260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>SUM(D8:M8)</f>
        <v>134260</v>
      </c>
      <c r="O8" s="44">
        <f>(N8/O$28)</f>
        <v>17.511412547280553</v>
      </c>
      <c r="P8" s="9"/>
    </row>
    <row r="9" spans="1:16" ht="15">
      <c r="A9" s="12"/>
      <c r="B9" s="42">
        <v>514</v>
      </c>
      <c r="C9" s="19" t="s">
        <v>22</v>
      </c>
      <c r="D9" s="43">
        <v>526807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>SUM(D9:M9)</f>
        <v>526807</v>
      </c>
      <c r="O9" s="44">
        <f>(N9/O$28)</f>
        <v>68.71096908830052</v>
      </c>
      <c r="P9" s="9"/>
    </row>
    <row r="10" spans="1:16" ht="15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670287</v>
      </c>
      <c r="G10" s="43">
        <v>0</v>
      </c>
      <c r="H10" s="43">
        <v>0</v>
      </c>
      <c r="I10" s="43">
        <v>37133</v>
      </c>
      <c r="J10" s="43">
        <v>0</v>
      </c>
      <c r="K10" s="43">
        <v>0</v>
      </c>
      <c r="L10" s="43">
        <v>0</v>
      </c>
      <c r="M10" s="43">
        <v>0</v>
      </c>
      <c r="N10" s="43">
        <f>SUM(D10:M10)</f>
        <v>707420</v>
      </c>
      <c r="O10" s="44">
        <f>(N10/O$28)</f>
        <v>92.26816225381505</v>
      </c>
      <c r="P10" s="9"/>
    </row>
    <row r="11" spans="1:16" ht="15">
      <c r="A11" s="12"/>
      <c r="B11" s="42">
        <v>519</v>
      </c>
      <c r="C11" s="19" t="s">
        <v>24</v>
      </c>
      <c r="D11" s="43">
        <v>921434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>SUM(D11:M11)</f>
        <v>921434</v>
      </c>
      <c r="O11" s="44">
        <f>(N11/O$28)</f>
        <v>120.18181818181819</v>
      </c>
      <c r="P11" s="9"/>
    </row>
    <row r="12" spans="1:16" ht="15.75">
      <c r="A12" s="26" t="s">
        <v>25</v>
      </c>
      <c r="B12" s="27"/>
      <c r="C12" s="28"/>
      <c r="D12" s="29">
        <f>SUM(D13:D14)</f>
        <v>4126808</v>
      </c>
      <c r="E12" s="29">
        <f>SUM(E13:E14)</f>
        <v>528953</v>
      </c>
      <c r="F12" s="29">
        <f>SUM(F13:F14)</f>
        <v>0</v>
      </c>
      <c r="G12" s="29">
        <f>SUM(G13:G14)</f>
        <v>0</v>
      </c>
      <c r="H12" s="29">
        <f>SUM(H13:H14)</f>
        <v>0</v>
      </c>
      <c r="I12" s="29">
        <f>SUM(I13:I14)</f>
        <v>0</v>
      </c>
      <c r="J12" s="29">
        <f>SUM(J13:J14)</f>
        <v>0</v>
      </c>
      <c r="K12" s="29">
        <f>SUM(K13:K14)</f>
        <v>0</v>
      </c>
      <c r="L12" s="29">
        <f>SUM(L13:L14)</f>
        <v>0</v>
      </c>
      <c r="M12" s="29">
        <f>SUM(M13:M14)</f>
        <v>0</v>
      </c>
      <c r="N12" s="40">
        <f>SUM(D12:M12)</f>
        <v>4655761</v>
      </c>
      <c r="O12" s="41">
        <f>(N12/O$28)</f>
        <v>607.2467718794835</v>
      </c>
      <c r="P12" s="10"/>
    </row>
    <row r="13" spans="1:16" ht="15">
      <c r="A13" s="12"/>
      <c r="B13" s="42">
        <v>521</v>
      </c>
      <c r="C13" s="19" t="s">
        <v>26</v>
      </c>
      <c r="D13" s="43">
        <v>3736976</v>
      </c>
      <c r="E13" s="43">
        <v>528953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>SUM(D13:M13)</f>
        <v>4265929</v>
      </c>
      <c r="O13" s="44">
        <f>(N13/O$28)</f>
        <v>556.4013303769401</v>
      </c>
      <c r="P13" s="9"/>
    </row>
    <row r="14" spans="1:16" ht="15">
      <c r="A14" s="12"/>
      <c r="B14" s="42">
        <v>524</v>
      </c>
      <c r="C14" s="19" t="s">
        <v>27</v>
      </c>
      <c r="D14" s="43">
        <v>389832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>SUM(D14:M14)</f>
        <v>389832</v>
      </c>
      <c r="O14" s="44">
        <f>(N14/O$28)</f>
        <v>50.845441502543366</v>
      </c>
      <c r="P14" s="9"/>
    </row>
    <row r="15" spans="1:16" ht="15.75">
      <c r="A15" s="26" t="s">
        <v>28</v>
      </c>
      <c r="B15" s="27"/>
      <c r="C15" s="28"/>
      <c r="D15" s="29">
        <f>SUM(D16:D19)</f>
        <v>0</v>
      </c>
      <c r="E15" s="29">
        <f>SUM(E16:E19)</f>
        <v>0</v>
      </c>
      <c r="F15" s="29">
        <f>SUM(F16:F19)</f>
        <v>0</v>
      </c>
      <c r="G15" s="29">
        <f>SUM(G16:G19)</f>
        <v>0</v>
      </c>
      <c r="H15" s="29">
        <f>SUM(H16:H19)</f>
        <v>0</v>
      </c>
      <c r="I15" s="29">
        <f>SUM(I16:I19)</f>
        <v>4540788</v>
      </c>
      <c r="J15" s="29">
        <f>SUM(J16:J19)</f>
        <v>0</v>
      </c>
      <c r="K15" s="29">
        <f>SUM(K16:K19)</f>
        <v>0</v>
      </c>
      <c r="L15" s="29">
        <f>SUM(L16:L19)</f>
        <v>0</v>
      </c>
      <c r="M15" s="29">
        <f>SUM(M16:M19)</f>
        <v>0</v>
      </c>
      <c r="N15" s="40">
        <f>SUM(D15:M15)</f>
        <v>4540788</v>
      </c>
      <c r="O15" s="41">
        <f>(N15/O$28)</f>
        <v>592.2509456110604</v>
      </c>
      <c r="P15" s="10"/>
    </row>
    <row r="16" spans="1:16" ht="15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1919365</v>
      </c>
      <c r="J16" s="43">
        <v>0</v>
      </c>
      <c r="K16" s="43">
        <v>0</v>
      </c>
      <c r="L16" s="43">
        <v>0</v>
      </c>
      <c r="M16" s="43">
        <v>0</v>
      </c>
      <c r="N16" s="43">
        <f>SUM(D16:M16)</f>
        <v>1919365</v>
      </c>
      <c r="O16" s="44">
        <f>(N16/O$28)</f>
        <v>250.34107212729882</v>
      </c>
      <c r="P16" s="9"/>
    </row>
    <row r="17" spans="1:16" ht="15">
      <c r="A17" s="12"/>
      <c r="B17" s="42">
        <v>534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836225</v>
      </c>
      <c r="J17" s="43">
        <v>0</v>
      </c>
      <c r="K17" s="43">
        <v>0</v>
      </c>
      <c r="L17" s="43">
        <v>0</v>
      </c>
      <c r="M17" s="43">
        <v>0</v>
      </c>
      <c r="N17" s="43">
        <f>SUM(D17:M17)</f>
        <v>836225</v>
      </c>
      <c r="O17" s="44">
        <f>(N17/O$28)</f>
        <v>109.06808399634798</v>
      </c>
      <c r="P17" s="9"/>
    </row>
    <row r="18" spans="1:16" ht="15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1670854</v>
      </c>
      <c r="J18" s="43">
        <v>0</v>
      </c>
      <c r="K18" s="43">
        <v>0</v>
      </c>
      <c r="L18" s="43">
        <v>0</v>
      </c>
      <c r="M18" s="43">
        <v>0</v>
      </c>
      <c r="N18" s="43">
        <f>SUM(D18:M18)</f>
        <v>1670854</v>
      </c>
      <c r="O18" s="44">
        <f>(N18/O$28)</f>
        <v>217.9280031302987</v>
      </c>
      <c r="P18" s="9"/>
    </row>
    <row r="19" spans="1:16" ht="15">
      <c r="A19" s="12"/>
      <c r="B19" s="42">
        <v>538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114344</v>
      </c>
      <c r="J19" s="43">
        <v>0</v>
      </c>
      <c r="K19" s="43">
        <v>0</v>
      </c>
      <c r="L19" s="43">
        <v>0</v>
      </c>
      <c r="M19" s="43">
        <v>0</v>
      </c>
      <c r="N19" s="43">
        <f>SUM(D19:M19)</f>
        <v>114344</v>
      </c>
      <c r="O19" s="44">
        <f>(N19/O$28)</f>
        <v>14.913786357114908</v>
      </c>
      <c r="P19" s="9"/>
    </row>
    <row r="20" spans="1:16" ht="15.75">
      <c r="A20" s="26" t="s">
        <v>33</v>
      </c>
      <c r="B20" s="27"/>
      <c r="C20" s="28"/>
      <c r="D20" s="29">
        <f>SUM(D21:D21)</f>
        <v>315453</v>
      </c>
      <c r="E20" s="29">
        <f>SUM(E21:E21)</f>
        <v>248657</v>
      </c>
      <c r="F20" s="29">
        <f>SUM(F21:F21)</f>
        <v>0</v>
      </c>
      <c r="G20" s="29">
        <f>SUM(G21:G21)</f>
        <v>705114</v>
      </c>
      <c r="H20" s="29">
        <f>SUM(H21:H21)</f>
        <v>0</v>
      </c>
      <c r="I20" s="29">
        <f>SUM(I21:I21)</f>
        <v>0</v>
      </c>
      <c r="J20" s="29">
        <f>SUM(J21:J21)</f>
        <v>0</v>
      </c>
      <c r="K20" s="29">
        <f>SUM(K21:K21)</f>
        <v>0</v>
      </c>
      <c r="L20" s="29">
        <f>SUM(L21:L21)</f>
        <v>0</v>
      </c>
      <c r="M20" s="29">
        <f>SUM(M21:M21)</f>
        <v>0</v>
      </c>
      <c r="N20" s="29">
        <f>SUM(D20:M20)</f>
        <v>1269224</v>
      </c>
      <c r="O20" s="41">
        <f>(N20/O$28)</f>
        <v>165.54375896700142</v>
      </c>
      <c r="P20" s="10"/>
    </row>
    <row r="21" spans="1:16" ht="15">
      <c r="A21" s="12"/>
      <c r="B21" s="42">
        <v>541</v>
      </c>
      <c r="C21" s="19" t="s">
        <v>34</v>
      </c>
      <c r="D21" s="43">
        <v>315453</v>
      </c>
      <c r="E21" s="43">
        <v>248657</v>
      </c>
      <c r="F21" s="43">
        <v>0</v>
      </c>
      <c r="G21" s="43">
        <v>705114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>SUM(D21:M21)</f>
        <v>1269224</v>
      </c>
      <c r="O21" s="44">
        <f>(N21/O$28)</f>
        <v>165.54375896700142</v>
      </c>
      <c r="P21" s="9"/>
    </row>
    <row r="22" spans="1:16" ht="15.75">
      <c r="A22" s="26" t="s">
        <v>35</v>
      </c>
      <c r="B22" s="27"/>
      <c r="C22" s="28"/>
      <c r="D22" s="29">
        <f>SUM(D23:D23)</f>
        <v>224911</v>
      </c>
      <c r="E22" s="29">
        <f>SUM(E23:E23)</f>
        <v>129482</v>
      </c>
      <c r="F22" s="29">
        <f>SUM(F23:F23)</f>
        <v>0</v>
      </c>
      <c r="G22" s="29">
        <f>SUM(G23:G23)</f>
        <v>0</v>
      </c>
      <c r="H22" s="29">
        <f>SUM(H23:H23)</f>
        <v>0</v>
      </c>
      <c r="I22" s="29">
        <f>SUM(I23:I23)</f>
        <v>0</v>
      </c>
      <c r="J22" s="29">
        <f>SUM(J23:J23)</f>
        <v>0</v>
      </c>
      <c r="K22" s="29">
        <f>SUM(K23:K23)</f>
        <v>0</v>
      </c>
      <c r="L22" s="29">
        <f>SUM(L23:L23)</f>
        <v>0</v>
      </c>
      <c r="M22" s="29">
        <f>SUM(M23:M23)</f>
        <v>0</v>
      </c>
      <c r="N22" s="29">
        <f>SUM(D22:M22)</f>
        <v>354393</v>
      </c>
      <c r="O22" s="41">
        <f>(N22/O$28)</f>
        <v>46.22316421025173</v>
      </c>
      <c r="P22" s="9"/>
    </row>
    <row r="23" spans="1:16" ht="15">
      <c r="A23" s="12"/>
      <c r="B23" s="42">
        <v>574</v>
      </c>
      <c r="C23" s="19" t="s">
        <v>37</v>
      </c>
      <c r="D23" s="43">
        <v>224911</v>
      </c>
      <c r="E23" s="43">
        <v>129482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>SUM(D23:M23)</f>
        <v>354393</v>
      </c>
      <c r="O23" s="44">
        <f>(N23/O$28)</f>
        <v>46.22316421025173</v>
      </c>
      <c r="P23" s="9"/>
    </row>
    <row r="24" spans="1:16" ht="15.75">
      <c r="A24" s="26" t="s">
        <v>40</v>
      </c>
      <c r="B24" s="27"/>
      <c r="C24" s="28"/>
      <c r="D24" s="29">
        <f>SUM(D25:D25)</f>
        <v>75186</v>
      </c>
      <c r="E24" s="29">
        <f>SUM(E25:E25)</f>
        <v>269825</v>
      </c>
      <c r="F24" s="29">
        <f>SUM(F25:F25)</f>
        <v>0</v>
      </c>
      <c r="G24" s="29">
        <f>SUM(G25:G25)</f>
        <v>0</v>
      </c>
      <c r="H24" s="29">
        <f>SUM(H25:H25)</f>
        <v>0</v>
      </c>
      <c r="I24" s="29">
        <f>SUM(I25:I25)</f>
        <v>0</v>
      </c>
      <c r="J24" s="29">
        <f>SUM(J25:J25)</f>
        <v>0</v>
      </c>
      <c r="K24" s="29">
        <f>SUM(K25:K25)</f>
        <v>0</v>
      </c>
      <c r="L24" s="29">
        <f>SUM(L25:L25)</f>
        <v>0</v>
      </c>
      <c r="M24" s="29">
        <f>SUM(M25:M25)</f>
        <v>0</v>
      </c>
      <c r="N24" s="29">
        <f>SUM(D24:M24)</f>
        <v>345011</v>
      </c>
      <c r="O24" s="41">
        <f>(N24/O$28)</f>
        <v>44.99947828355289</v>
      </c>
      <c r="P24" s="9"/>
    </row>
    <row r="25" spans="1:16" ht="15.75" thickBot="1">
      <c r="A25" s="12"/>
      <c r="B25" s="42">
        <v>581</v>
      </c>
      <c r="C25" s="19" t="s">
        <v>38</v>
      </c>
      <c r="D25" s="43">
        <v>75186</v>
      </c>
      <c r="E25" s="43">
        <v>269825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>SUM(D25:M25)</f>
        <v>345011</v>
      </c>
      <c r="O25" s="44">
        <f>(N25/O$28)</f>
        <v>44.99947828355289</v>
      </c>
      <c r="P25" s="9"/>
    </row>
    <row r="26" spans="1:119" ht="16.5" thickBot="1">
      <c r="A26" s="13" t="s">
        <v>10</v>
      </c>
      <c r="B26" s="21"/>
      <c r="C26" s="20"/>
      <c r="D26" s="14">
        <f>SUM(D5,D12,D15,D20,D22,D24)</f>
        <v>6803558</v>
      </c>
      <c r="E26" s="14">
        <f aca="true" t="shared" si="0" ref="E26:M26">SUM(E5,E12,E15,E20,E22,E24)</f>
        <v>1176917</v>
      </c>
      <c r="F26" s="14">
        <f t="shared" si="0"/>
        <v>670287</v>
      </c>
      <c r="G26" s="14">
        <f t="shared" si="0"/>
        <v>705114</v>
      </c>
      <c r="H26" s="14">
        <f t="shared" si="0"/>
        <v>0</v>
      </c>
      <c r="I26" s="14">
        <f t="shared" si="0"/>
        <v>4577921</v>
      </c>
      <c r="J26" s="14">
        <f t="shared" si="0"/>
        <v>0</v>
      </c>
      <c r="K26" s="14">
        <f t="shared" si="0"/>
        <v>0</v>
      </c>
      <c r="L26" s="14">
        <f t="shared" si="0"/>
        <v>0</v>
      </c>
      <c r="M26" s="14">
        <f t="shared" si="0"/>
        <v>0</v>
      </c>
      <c r="N26" s="14">
        <f>SUM(D26:M26)</f>
        <v>13933797</v>
      </c>
      <c r="O26" s="35">
        <f>(N26/O$28)</f>
        <v>1817.3727664014607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45" t="s">
        <v>54</v>
      </c>
      <c r="M28" s="45"/>
      <c r="N28" s="45"/>
      <c r="O28" s="39">
        <v>7667</v>
      </c>
    </row>
    <row r="29" spans="1:15" ht="15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8"/>
    </row>
    <row r="30" spans="1:15" ht="15.75" customHeight="1" thickBot="1">
      <c r="A30" s="49" t="s">
        <v>45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42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48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12</v>
      </c>
      <c r="B3" s="59"/>
      <c r="C3" s="60"/>
      <c r="D3" s="64" t="s">
        <v>6</v>
      </c>
      <c r="E3" s="65"/>
      <c r="F3" s="65"/>
      <c r="G3" s="65"/>
      <c r="H3" s="66"/>
      <c r="I3" s="64" t="s">
        <v>7</v>
      </c>
      <c r="J3" s="66"/>
      <c r="K3" s="64" t="s">
        <v>9</v>
      </c>
      <c r="L3" s="66"/>
      <c r="M3" s="33"/>
      <c r="N3" s="34"/>
      <c r="O3" s="67" t="s">
        <v>17</v>
      </c>
      <c r="P3" s="11"/>
      <c r="Q3"/>
    </row>
    <row r="4" spans="1:133" ht="32.25" customHeight="1" thickBot="1">
      <c r="A4" s="61"/>
      <c r="B4" s="62"/>
      <c r="C4" s="63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1669347</v>
      </c>
      <c r="E5" s="24">
        <f t="shared" si="0"/>
        <v>0</v>
      </c>
      <c r="F5" s="24">
        <f t="shared" si="0"/>
        <v>668673</v>
      </c>
      <c r="G5" s="24">
        <f t="shared" si="0"/>
        <v>0</v>
      </c>
      <c r="H5" s="24">
        <f t="shared" si="0"/>
        <v>0</v>
      </c>
      <c r="I5" s="24">
        <f t="shared" si="0"/>
        <v>40578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7">SUM(D5:M5)</f>
        <v>2378598</v>
      </c>
      <c r="O5" s="30">
        <f aca="true" t="shared" si="2" ref="O5:O27">(N5/O$29)</f>
        <v>316.1347687400319</v>
      </c>
      <c r="P5" s="6"/>
    </row>
    <row r="6" spans="1:16" ht="15">
      <c r="A6" s="12"/>
      <c r="B6" s="42">
        <v>511</v>
      </c>
      <c r="C6" s="19" t="s">
        <v>19</v>
      </c>
      <c r="D6" s="43">
        <v>50219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50219</v>
      </c>
      <c r="O6" s="44">
        <f t="shared" si="2"/>
        <v>6.674508240297714</v>
      </c>
      <c r="P6" s="9"/>
    </row>
    <row r="7" spans="1:16" ht="15">
      <c r="A7" s="12"/>
      <c r="B7" s="42">
        <v>512</v>
      </c>
      <c r="C7" s="19" t="s">
        <v>20</v>
      </c>
      <c r="D7" s="43">
        <v>260861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260861</v>
      </c>
      <c r="O7" s="44">
        <f t="shared" si="2"/>
        <v>34.670520999468366</v>
      </c>
      <c r="P7" s="9"/>
    </row>
    <row r="8" spans="1:16" ht="15">
      <c r="A8" s="12"/>
      <c r="B8" s="42">
        <v>513</v>
      </c>
      <c r="C8" s="19" t="s">
        <v>21</v>
      </c>
      <c r="D8" s="43">
        <v>149841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149841</v>
      </c>
      <c r="O8" s="44">
        <f t="shared" si="2"/>
        <v>19.91507177033493</v>
      </c>
      <c r="P8" s="9"/>
    </row>
    <row r="9" spans="1:16" ht="15">
      <c r="A9" s="12"/>
      <c r="B9" s="42">
        <v>514</v>
      </c>
      <c r="C9" s="19" t="s">
        <v>22</v>
      </c>
      <c r="D9" s="43">
        <v>511550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511550</v>
      </c>
      <c r="O9" s="44">
        <f t="shared" si="2"/>
        <v>67.98910154173312</v>
      </c>
      <c r="P9" s="9"/>
    </row>
    <row r="10" spans="1:16" ht="15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668673</v>
      </c>
      <c r="G10" s="43">
        <v>0</v>
      </c>
      <c r="H10" s="43">
        <v>0</v>
      </c>
      <c r="I10" s="43">
        <v>40578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709251</v>
      </c>
      <c r="O10" s="44">
        <f t="shared" si="2"/>
        <v>94.26515151515152</v>
      </c>
      <c r="P10" s="9"/>
    </row>
    <row r="11" spans="1:16" ht="15">
      <c r="A11" s="12"/>
      <c r="B11" s="42">
        <v>519</v>
      </c>
      <c r="C11" s="19" t="s">
        <v>24</v>
      </c>
      <c r="D11" s="43">
        <v>696876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696876</v>
      </c>
      <c r="O11" s="44">
        <f t="shared" si="2"/>
        <v>92.62041467304626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SUM(D13:D14)</f>
        <v>3418641</v>
      </c>
      <c r="E12" s="29">
        <f t="shared" si="3"/>
        <v>1329333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4747974</v>
      </c>
      <c r="O12" s="41">
        <f t="shared" si="2"/>
        <v>631.0438596491229</v>
      </c>
      <c r="P12" s="10"/>
    </row>
    <row r="13" spans="1:16" ht="15">
      <c r="A13" s="12"/>
      <c r="B13" s="42">
        <v>521</v>
      </c>
      <c r="C13" s="19" t="s">
        <v>26</v>
      </c>
      <c r="D13" s="43">
        <v>3247729</v>
      </c>
      <c r="E13" s="43">
        <v>1329333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4577062</v>
      </c>
      <c r="O13" s="44">
        <f t="shared" si="2"/>
        <v>608.3282828282828</v>
      </c>
      <c r="P13" s="9"/>
    </row>
    <row r="14" spans="1:16" ht="15">
      <c r="A14" s="12"/>
      <c r="B14" s="42">
        <v>524</v>
      </c>
      <c r="C14" s="19" t="s">
        <v>27</v>
      </c>
      <c r="D14" s="43">
        <v>170912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170912</v>
      </c>
      <c r="O14" s="44">
        <f t="shared" si="2"/>
        <v>22.715576820839978</v>
      </c>
      <c r="P14" s="9"/>
    </row>
    <row r="15" spans="1:16" ht="15.75">
      <c r="A15" s="26" t="s">
        <v>28</v>
      </c>
      <c r="B15" s="27"/>
      <c r="C15" s="28"/>
      <c r="D15" s="29">
        <f aca="true" t="shared" si="4" ref="D15:M15">SUM(D16:D19)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4490744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4490744</v>
      </c>
      <c r="O15" s="41">
        <f t="shared" si="2"/>
        <v>596.8559276980329</v>
      </c>
      <c r="P15" s="10"/>
    </row>
    <row r="16" spans="1:16" ht="15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1855837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1855837</v>
      </c>
      <c r="O16" s="44">
        <f t="shared" si="2"/>
        <v>246.65563530037215</v>
      </c>
      <c r="P16" s="9"/>
    </row>
    <row r="17" spans="1:16" ht="15">
      <c r="A17" s="12"/>
      <c r="B17" s="42">
        <v>534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846789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846789</v>
      </c>
      <c r="O17" s="44">
        <f t="shared" si="2"/>
        <v>112.5450558213716</v>
      </c>
      <c r="P17" s="9"/>
    </row>
    <row r="18" spans="1:16" ht="15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1707146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1707146</v>
      </c>
      <c r="O18" s="44">
        <f t="shared" si="2"/>
        <v>226.89340776182883</v>
      </c>
      <c r="P18" s="9"/>
    </row>
    <row r="19" spans="1:16" ht="15">
      <c r="A19" s="12"/>
      <c r="B19" s="42">
        <v>538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80972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80972</v>
      </c>
      <c r="O19" s="44">
        <f t="shared" si="2"/>
        <v>10.761828814460394</v>
      </c>
      <c r="P19" s="9"/>
    </row>
    <row r="20" spans="1:16" ht="15.75">
      <c r="A20" s="26" t="s">
        <v>33</v>
      </c>
      <c r="B20" s="27"/>
      <c r="C20" s="28"/>
      <c r="D20" s="29">
        <f aca="true" t="shared" si="5" ref="D20:M20">SUM(D21:D21)</f>
        <v>479210</v>
      </c>
      <c r="E20" s="29">
        <f t="shared" si="5"/>
        <v>107843</v>
      </c>
      <c r="F20" s="29">
        <f t="shared" si="5"/>
        <v>0</v>
      </c>
      <c r="G20" s="29">
        <f t="shared" si="5"/>
        <v>696329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1283382</v>
      </c>
      <c r="O20" s="41">
        <f t="shared" si="2"/>
        <v>170.57177033492823</v>
      </c>
      <c r="P20" s="10"/>
    </row>
    <row r="21" spans="1:16" ht="15">
      <c r="A21" s="12"/>
      <c r="B21" s="42">
        <v>541</v>
      </c>
      <c r="C21" s="19" t="s">
        <v>34</v>
      </c>
      <c r="D21" s="43">
        <v>479210</v>
      </c>
      <c r="E21" s="43">
        <v>107843</v>
      </c>
      <c r="F21" s="43">
        <v>0</v>
      </c>
      <c r="G21" s="43">
        <v>696329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1283382</v>
      </c>
      <c r="O21" s="44">
        <f t="shared" si="2"/>
        <v>170.57177033492823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SUM(D23:D24)</f>
        <v>34093</v>
      </c>
      <c r="E22" s="29">
        <f t="shared" si="6"/>
        <v>152836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186929</v>
      </c>
      <c r="O22" s="41">
        <f t="shared" si="2"/>
        <v>24.844364699627857</v>
      </c>
      <c r="P22" s="9"/>
    </row>
    <row r="23" spans="1:16" ht="15">
      <c r="A23" s="12"/>
      <c r="B23" s="42">
        <v>572</v>
      </c>
      <c r="C23" s="19" t="s">
        <v>36</v>
      </c>
      <c r="D23" s="43">
        <v>0</v>
      </c>
      <c r="E23" s="43">
        <v>5844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5844</v>
      </c>
      <c r="O23" s="44">
        <f t="shared" si="2"/>
        <v>0.7767145135566188</v>
      </c>
      <c r="P23" s="9"/>
    </row>
    <row r="24" spans="1:16" ht="15">
      <c r="A24" s="12"/>
      <c r="B24" s="42">
        <v>574</v>
      </c>
      <c r="C24" s="19" t="s">
        <v>37</v>
      </c>
      <c r="D24" s="43">
        <v>34093</v>
      </c>
      <c r="E24" s="43">
        <v>146992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181085</v>
      </c>
      <c r="O24" s="44">
        <f t="shared" si="2"/>
        <v>24.067650186071237</v>
      </c>
      <c r="P24" s="9"/>
    </row>
    <row r="25" spans="1:16" ht="15.75">
      <c r="A25" s="26" t="s">
        <v>40</v>
      </c>
      <c r="B25" s="27"/>
      <c r="C25" s="28"/>
      <c r="D25" s="29">
        <f aca="true" t="shared" si="7" ref="D25:M25">SUM(D26:D26)</f>
        <v>69230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69230</v>
      </c>
      <c r="O25" s="41">
        <f t="shared" si="2"/>
        <v>9.201222753854333</v>
      </c>
      <c r="P25" s="9"/>
    </row>
    <row r="26" spans="1:16" ht="15.75" thickBot="1">
      <c r="A26" s="12"/>
      <c r="B26" s="42">
        <v>581</v>
      </c>
      <c r="C26" s="19" t="s">
        <v>38</v>
      </c>
      <c r="D26" s="43">
        <v>69230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69230</v>
      </c>
      <c r="O26" s="44">
        <f t="shared" si="2"/>
        <v>9.201222753854333</v>
      </c>
      <c r="P26" s="9"/>
    </row>
    <row r="27" spans="1:119" ht="16.5" thickBot="1">
      <c r="A27" s="13" t="s">
        <v>10</v>
      </c>
      <c r="B27" s="21"/>
      <c r="C27" s="20"/>
      <c r="D27" s="14">
        <f>SUM(D5,D12,D15,D20,D22,D25)</f>
        <v>5670521</v>
      </c>
      <c r="E27" s="14">
        <f aca="true" t="shared" si="8" ref="E27:M27">SUM(E5,E12,E15,E20,E22,E25)</f>
        <v>1590012</v>
      </c>
      <c r="F27" s="14">
        <f t="shared" si="8"/>
        <v>668673</v>
      </c>
      <c r="G27" s="14">
        <f t="shared" si="8"/>
        <v>696329</v>
      </c>
      <c r="H27" s="14">
        <f t="shared" si="8"/>
        <v>0</v>
      </c>
      <c r="I27" s="14">
        <f t="shared" si="8"/>
        <v>4531322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13156857</v>
      </c>
      <c r="O27" s="35">
        <f t="shared" si="2"/>
        <v>1748.651913875598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45" t="s">
        <v>49</v>
      </c>
      <c r="M29" s="45"/>
      <c r="N29" s="45"/>
      <c r="O29" s="39">
        <v>7524</v>
      </c>
    </row>
    <row r="30" spans="1:15" ht="15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8"/>
    </row>
    <row r="31" spans="1:15" ht="15.75" customHeight="1" thickBot="1">
      <c r="A31" s="49" t="s">
        <v>45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42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46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12</v>
      </c>
      <c r="B3" s="59"/>
      <c r="C3" s="60"/>
      <c r="D3" s="64" t="s">
        <v>6</v>
      </c>
      <c r="E3" s="65"/>
      <c r="F3" s="65"/>
      <c r="G3" s="65"/>
      <c r="H3" s="66"/>
      <c r="I3" s="64" t="s">
        <v>7</v>
      </c>
      <c r="J3" s="66"/>
      <c r="K3" s="64" t="s">
        <v>9</v>
      </c>
      <c r="L3" s="66"/>
      <c r="M3" s="33"/>
      <c r="N3" s="34"/>
      <c r="O3" s="67" t="s">
        <v>17</v>
      </c>
      <c r="P3" s="11"/>
      <c r="Q3"/>
    </row>
    <row r="4" spans="1:133" ht="32.25" customHeight="1" thickBot="1">
      <c r="A4" s="61"/>
      <c r="B4" s="62"/>
      <c r="C4" s="63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1708797</v>
      </c>
      <c r="E5" s="24">
        <f t="shared" si="0"/>
        <v>0</v>
      </c>
      <c r="F5" s="24">
        <f t="shared" si="0"/>
        <v>455764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7">SUM(D5:M5)</f>
        <v>2164561</v>
      </c>
      <c r="O5" s="30">
        <f aca="true" t="shared" si="2" ref="O5:O27">(N5/O$29)</f>
        <v>294.5381684582936</v>
      </c>
      <c r="P5" s="6"/>
    </row>
    <row r="6" spans="1:16" ht="15">
      <c r="A6" s="12"/>
      <c r="B6" s="42">
        <v>511</v>
      </c>
      <c r="C6" s="19" t="s">
        <v>19</v>
      </c>
      <c r="D6" s="43">
        <v>65313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65313</v>
      </c>
      <c r="O6" s="44">
        <f t="shared" si="2"/>
        <v>8.887331609742823</v>
      </c>
      <c r="P6" s="9"/>
    </row>
    <row r="7" spans="1:16" ht="15">
      <c r="A7" s="12"/>
      <c r="B7" s="42">
        <v>512</v>
      </c>
      <c r="C7" s="19" t="s">
        <v>20</v>
      </c>
      <c r="D7" s="43">
        <v>409958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409958</v>
      </c>
      <c r="O7" s="44">
        <f t="shared" si="2"/>
        <v>55.78418832494217</v>
      </c>
      <c r="P7" s="9"/>
    </row>
    <row r="8" spans="1:16" ht="15">
      <c r="A8" s="12"/>
      <c r="B8" s="42">
        <v>513</v>
      </c>
      <c r="C8" s="19" t="s">
        <v>21</v>
      </c>
      <c r="D8" s="43">
        <v>122451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122451</v>
      </c>
      <c r="O8" s="44">
        <f t="shared" si="2"/>
        <v>16.662266975098653</v>
      </c>
      <c r="P8" s="9"/>
    </row>
    <row r="9" spans="1:16" ht="15">
      <c r="A9" s="12"/>
      <c r="B9" s="42">
        <v>514</v>
      </c>
      <c r="C9" s="19" t="s">
        <v>22</v>
      </c>
      <c r="D9" s="43">
        <v>393499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393499</v>
      </c>
      <c r="O9" s="44">
        <f t="shared" si="2"/>
        <v>53.544563886243026</v>
      </c>
      <c r="P9" s="9"/>
    </row>
    <row r="10" spans="1:16" ht="15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455764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455764</v>
      </c>
      <c r="O10" s="44">
        <f t="shared" si="2"/>
        <v>62.01714518982175</v>
      </c>
      <c r="P10" s="9"/>
    </row>
    <row r="11" spans="1:16" ht="15">
      <c r="A11" s="12"/>
      <c r="B11" s="42">
        <v>519</v>
      </c>
      <c r="C11" s="19" t="s">
        <v>24</v>
      </c>
      <c r="D11" s="43">
        <v>717576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717576</v>
      </c>
      <c r="O11" s="44">
        <f t="shared" si="2"/>
        <v>97.64267247244523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SUM(D13:D14)</f>
        <v>3809716</v>
      </c>
      <c r="E12" s="29">
        <f t="shared" si="3"/>
        <v>587120</v>
      </c>
      <c r="F12" s="29">
        <f t="shared" si="3"/>
        <v>0</v>
      </c>
      <c r="G12" s="29">
        <f t="shared" si="3"/>
        <v>3611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4400447</v>
      </c>
      <c r="O12" s="41">
        <f t="shared" si="2"/>
        <v>598.7817390121105</v>
      </c>
      <c r="P12" s="10"/>
    </row>
    <row r="13" spans="1:16" ht="15">
      <c r="A13" s="12"/>
      <c r="B13" s="42">
        <v>521</v>
      </c>
      <c r="C13" s="19" t="s">
        <v>26</v>
      </c>
      <c r="D13" s="43">
        <v>3573391</v>
      </c>
      <c r="E13" s="43">
        <v>587120</v>
      </c>
      <c r="F13" s="43">
        <v>0</v>
      </c>
      <c r="G13" s="43">
        <v>3611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4164122</v>
      </c>
      <c r="O13" s="44">
        <f t="shared" si="2"/>
        <v>566.6243026262076</v>
      </c>
      <c r="P13" s="9"/>
    </row>
    <row r="14" spans="1:16" ht="15">
      <c r="A14" s="12"/>
      <c r="B14" s="42">
        <v>524</v>
      </c>
      <c r="C14" s="19" t="s">
        <v>27</v>
      </c>
      <c r="D14" s="43">
        <v>236325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236325</v>
      </c>
      <c r="O14" s="44">
        <f t="shared" si="2"/>
        <v>32.15743638590284</v>
      </c>
      <c r="P14" s="9"/>
    </row>
    <row r="15" spans="1:16" ht="15.75">
      <c r="A15" s="26" t="s">
        <v>28</v>
      </c>
      <c r="B15" s="27"/>
      <c r="C15" s="28"/>
      <c r="D15" s="29">
        <f aca="true" t="shared" si="4" ref="D15:M15">SUM(D16:D19)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4628254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4628254</v>
      </c>
      <c r="O15" s="41">
        <f t="shared" si="2"/>
        <v>629.7801061368893</v>
      </c>
      <c r="P15" s="10"/>
    </row>
    <row r="16" spans="1:16" ht="15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2195350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2195350</v>
      </c>
      <c r="O16" s="44">
        <f t="shared" si="2"/>
        <v>298.7277180568785</v>
      </c>
      <c r="P16" s="9"/>
    </row>
    <row r="17" spans="1:16" ht="15">
      <c r="A17" s="12"/>
      <c r="B17" s="42">
        <v>534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775172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775172</v>
      </c>
      <c r="O17" s="44">
        <f t="shared" si="2"/>
        <v>105.47992924207375</v>
      </c>
      <c r="P17" s="9"/>
    </row>
    <row r="18" spans="1:16" ht="15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1572960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1572960</v>
      </c>
      <c r="O18" s="44">
        <f t="shared" si="2"/>
        <v>214.03728398421555</v>
      </c>
      <c r="P18" s="9"/>
    </row>
    <row r="19" spans="1:16" ht="15">
      <c r="A19" s="12"/>
      <c r="B19" s="42">
        <v>538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84772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84772</v>
      </c>
      <c r="O19" s="44">
        <f t="shared" si="2"/>
        <v>11.535174853721594</v>
      </c>
      <c r="P19" s="9"/>
    </row>
    <row r="20" spans="1:16" ht="15.75">
      <c r="A20" s="26" t="s">
        <v>33</v>
      </c>
      <c r="B20" s="27"/>
      <c r="C20" s="28"/>
      <c r="D20" s="29">
        <f aca="true" t="shared" si="5" ref="D20:M20">SUM(D21:D21)</f>
        <v>443351</v>
      </c>
      <c r="E20" s="29">
        <f t="shared" si="5"/>
        <v>445058</v>
      </c>
      <c r="F20" s="29">
        <f t="shared" si="5"/>
        <v>0</v>
      </c>
      <c r="G20" s="29">
        <f t="shared" si="5"/>
        <v>1353753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2242162</v>
      </c>
      <c r="O20" s="41">
        <f t="shared" si="2"/>
        <v>305.09756429446185</v>
      </c>
      <c r="P20" s="10"/>
    </row>
    <row r="21" spans="1:16" ht="15">
      <c r="A21" s="12"/>
      <c r="B21" s="42">
        <v>541</v>
      </c>
      <c r="C21" s="19" t="s">
        <v>34</v>
      </c>
      <c r="D21" s="43">
        <v>443351</v>
      </c>
      <c r="E21" s="43">
        <v>445058</v>
      </c>
      <c r="F21" s="43">
        <v>0</v>
      </c>
      <c r="G21" s="43">
        <v>1353753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2242162</v>
      </c>
      <c r="O21" s="44">
        <f t="shared" si="2"/>
        <v>305.09756429446185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SUM(D23:D23)</f>
        <v>55072</v>
      </c>
      <c r="E22" s="29">
        <f t="shared" si="6"/>
        <v>0</v>
      </c>
      <c r="F22" s="29">
        <f t="shared" si="6"/>
        <v>0</v>
      </c>
      <c r="G22" s="29">
        <f t="shared" si="6"/>
        <v>116365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171437</v>
      </c>
      <c r="O22" s="41">
        <f t="shared" si="2"/>
        <v>23.327935773574637</v>
      </c>
      <c r="P22" s="9"/>
    </row>
    <row r="23" spans="1:16" ht="15">
      <c r="A23" s="12"/>
      <c r="B23" s="42">
        <v>574</v>
      </c>
      <c r="C23" s="19" t="s">
        <v>37</v>
      </c>
      <c r="D23" s="43">
        <v>55072</v>
      </c>
      <c r="E23" s="43">
        <v>0</v>
      </c>
      <c r="F23" s="43">
        <v>0</v>
      </c>
      <c r="G23" s="43">
        <v>116365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171437</v>
      </c>
      <c r="O23" s="44">
        <f t="shared" si="2"/>
        <v>23.327935773574637</v>
      </c>
      <c r="P23" s="9"/>
    </row>
    <row r="24" spans="1:16" ht="15.75">
      <c r="A24" s="26" t="s">
        <v>40</v>
      </c>
      <c r="B24" s="27"/>
      <c r="C24" s="28"/>
      <c r="D24" s="29">
        <f aca="true" t="shared" si="7" ref="D24:M24">SUM(D25:D26)</f>
        <v>55248</v>
      </c>
      <c r="E24" s="29">
        <f t="shared" si="7"/>
        <v>0</v>
      </c>
      <c r="F24" s="29">
        <f t="shared" si="7"/>
        <v>489517</v>
      </c>
      <c r="G24" s="29">
        <f t="shared" si="7"/>
        <v>15879</v>
      </c>
      <c r="H24" s="29">
        <f t="shared" si="7"/>
        <v>0</v>
      </c>
      <c r="I24" s="29">
        <f t="shared" si="7"/>
        <v>29654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590298</v>
      </c>
      <c r="O24" s="41">
        <f t="shared" si="2"/>
        <v>80.32358143965165</v>
      </c>
      <c r="P24" s="9"/>
    </row>
    <row r="25" spans="1:16" ht="15">
      <c r="A25" s="12"/>
      <c r="B25" s="42">
        <v>581</v>
      </c>
      <c r="C25" s="19" t="s">
        <v>38</v>
      </c>
      <c r="D25" s="43">
        <v>55248</v>
      </c>
      <c r="E25" s="43">
        <v>0</v>
      </c>
      <c r="F25" s="43">
        <v>489517</v>
      </c>
      <c r="G25" s="43">
        <v>15879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560644</v>
      </c>
      <c r="O25" s="44">
        <f t="shared" si="2"/>
        <v>76.2884746223976</v>
      </c>
      <c r="P25" s="9"/>
    </row>
    <row r="26" spans="1:16" ht="15.75" thickBot="1">
      <c r="A26" s="12"/>
      <c r="B26" s="42">
        <v>591</v>
      </c>
      <c r="C26" s="19" t="s">
        <v>39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29654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29654</v>
      </c>
      <c r="O26" s="44">
        <f t="shared" si="2"/>
        <v>4.035106817254048</v>
      </c>
      <c r="P26" s="9"/>
    </row>
    <row r="27" spans="1:119" ht="16.5" thickBot="1">
      <c r="A27" s="13" t="s">
        <v>10</v>
      </c>
      <c r="B27" s="21"/>
      <c r="C27" s="20"/>
      <c r="D27" s="14">
        <f>SUM(D5,D12,D15,D20,D22,D24)</f>
        <v>6072184</v>
      </c>
      <c r="E27" s="14">
        <f aca="true" t="shared" si="8" ref="E27:M27">SUM(E5,E12,E15,E20,E22,E24)</f>
        <v>1032178</v>
      </c>
      <c r="F27" s="14">
        <f t="shared" si="8"/>
        <v>945281</v>
      </c>
      <c r="G27" s="14">
        <f t="shared" si="8"/>
        <v>1489608</v>
      </c>
      <c r="H27" s="14">
        <f t="shared" si="8"/>
        <v>0</v>
      </c>
      <c r="I27" s="14">
        <f t="shared" si="8"/>
        <v>4657908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14197159</v>
      </c>
      <c r="O27" s="35">
        <f t="shared" si="2"/>
        <v>1931.8490951149815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45" t="s">
        <v>47</v>
      </c>
      <c r="M29" s="45"/>
      <c r="N29" s="45"/>
      <c r="O29" s="39">
        <v>7349</v>
      </c>
    </row>
    <row r="30" spans="1:15" ht="15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8"/>
    </row>
    <row r="31" spans="1:15" ht="15.75" customHeight="1" thickBot="1">
      <c r="A31" s="49" t="s">
        <v>45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42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43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12</v>
      </c>
      <c r="B3" s="59"/>
      <c r="C3" s="60"/>
      <c r="D3" s="64" t="s">
        <v>6</v>
      </c>
      <c r="E3" s="65"/>
      <c r="F3" s="65"/>
      <c r="G3" s="65"/>
      <c r="H3" s="66"/>
      <c r="I3" s="64" t="s">
        <v>7</v>
      </c>
      <c r="J3" s="66"/>
      <c r="K3" s="64" t="s">
        <v>9</v>
      </c>
      <c r="L3" s="66"/>
      <c r="M3" s="33"/>
      <c r="N3" s="34"/>
      <c r="O3" s="67" t="s">
        <v>17</v>
      </c>
      <c r="P3" s="11"/>
      <c r="Q3"/>
    </row>
    <row r="4" spans="1:133" ht="32.25" customHeight="1" thickBot="1">
      <c r="A4" s="61"/>
      <c r="B4" s="62"/>
      <c r="C4" s="63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1708797</v>
      </c>
      <c r="E5" s="24">
        <f t="shared" si="0"/>
        <v>0</v>
      </c>
      <c r="F5" s="24">
        <f t="shared" si="0"/>
        <v>455764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7">SUM(D5:M5)</f>
        <v>2164561</v>
      </c>
      <c r="O5" s="30">
        <f aca="true" t="shared" si="2" ref="O5:O27">(N5/O$29)</f>
        <v>303.28723553313716</v>
      </c>
      <c r="P5" s="6"/>
    </row>
    <row r="6" spans="1:16" ht="15">
      <c r="A6" s="12"/>
      <c r="B6" s="42">
        <v>511</v>
      </c>
      <c r="C6" s="19" t="s">
        <v>19</v>
      </c>
      <c r="D6" s="43">
        <v>65313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65313</v>
      </c>
      <c r="O6" s="44">
        <f t="shared" si="2"/>
        <v>9.151324085750316</v>
      </c>
      <c r="P6" s="9"/>
    </row>
    <row r="7" spans="1:16" ht="15">
      <c r="A7" s="12"/>
      <c r="B7" s="42">
        <v>512</v>
      </c>
      <c r="C7" s="19" t="s">
        <v>20</v>
      </c>
      <c r="D7" s="43">
        <v>409958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409958</v>
      </c>
      <c r="O7" s="44">
        <f t="shared" si="2"/>
        <v>57.44122180187754</v>
      </c>
      <c r="P7" s="9"/>
    </row>
    <row r="8" spans="1:16" ht="15">
      <c r="A8" s="12"/>
      <c r="B8" s="42">
        <v>513</v>
      </c>
      <c r="C8" s="19" t="s">
        <v>21</v>
      </c>
      <c r="D8" s="43">
        <v>122451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122451</v>
      </c>
      <c r="O8" s="44">
        <f t="shared" si="2"/>
        <v>17.157208911307272</v>
      </c>
      <c r="P8" s="9"/>
    </row>
    <row r="9" spans="1:16" ht="15">
      <c r="A9" s="12"/>
      <c r="B9" s="42">
        <v>514</v>
      </c>
      <c r="C9" s="19" t="s">
        <v>22</v>
      </c>
      <c r="D9" s="43">
        <v>393499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393499</v>
      </c>
      <c r="O9" s="44">
        <f t="shared" si="2"/>
        <v>55.13507075802158</v>
      </c>
      <c r="P9" s="9"/>
    </row>
    <row r="10" spans="1:16" ht="15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455764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455764</v>
      </c>
      <c r="O10" s="44">
        <f t="shared" si="2"/>
        <v>63.85932464620989</v>
      </c>
      <c r="P10" s="9"/>
    </row>
    <row r="11" spans="1:16" ht="15">
      <c r="A11" s="12"/>
      <c r="B11" s="42">
        <v>519</v>
      </c>
      <c r="C11" s="19" t="s">
        <v>24</v>
      </c>
      <c r="D11" s="43">
        <v>717576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717576</v>
      </c>
      <c r="O11" s="44">
        <f t="shared" si="2"/>
        <v>100.54308532997058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SUM(D13:D14)</f>
        <v>3809716</v>
      </c>
      <c r="E12" s="29">
        <f t="shared" si="3"/>
        <v>587120</v>
      </c>
      <c r="F12" s="29">
        <f t="shared" si="3"/>
        <v>0</v>
      </c>
      <c r="G12" s="29">
        <f t="shared" si="3"/>
        <v>3611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4400447</v>
      </c>
      <c r="O12" s="41">
        <f t="shared" si="2"/>
        <v>616.5681658960348</v>
      </c>
      <c r="P12" s="10"/>
    </row>
    <row r="13" spans="1:16" ht="15">
      <c r="A13" s="12"/>
      <c r="B13" s="42">
        <v>521</v>
      </c>
      <c r="C13" s="19" t="s">
        <v>26</v>
      </c>
      <c r="D13" s="43">
        <v>3573391</v>
      </c>
      <c r="E13" s="43">
        <v>587120</v>
      </c>
      <c r="F13" s="43">
        <v>0</v>
      </c>
      <c r="G13" s="43">
        <v>3611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4164122</v>
      </c>
      <c r="O13" s="44">
        <f t="shared" si="2"/>
        <v>583.4555135210873</v>
      </c>
      <c r="P13" s="9"/>
    </row>
    <row r="14" spans="1:16" ht="15">
      <c r="A14" s="12"/>
      <c r="B14" s="42">
        <v>524</v>
      </c>
      <c r="C14" s="19" t="s">
        <v>27</v>
      </c>
      <c r="D14" s="43">
        <v>236325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236325</v>
      </c>
      <c r="O14" s="44">
        <f t="shared" si="2"/>
        <v>33.11265237494746</v>
      </c>
      <c r="P14" s="9"/>
    </row>
    <row r="15" spans="1:16" ht="15.75">
      <c r="A15" s="26" t="s">
        <v>28</v>
      </c>
      <c r="B15" s="27"/>
      <c r="C15" s="28"/>
      <c r="D15" s="29">
        <f aca="true" t="shared" si="4" ref="D15:M15">SUM(D16:D19)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4628254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4628254</v>
      </c>
      <c r="O15" s="41">
        <f t="shared" si="2"/>
        <v>648.4873196020737</v>
      </c>
      <c r="P15" s="10"/>
    </row>
    <row r="16" spans="1:16" ht="15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2195350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2195350</v>
      </c>
      <c r="O16" s="44">
        <f t="shared" si="2"/>
        <v>307.6012330110691</v>
      </c>
      <c r="P16" s="9"/>
    </row>
    <row r="17" spans="1:16" ht="15">
      <c r="A17" s="12"/>
      <c r="B17" s="42">
        <v>534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775172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775172</v>
      </c>
      <c r="O17" s="44">
        <f t="shared" si="2"/>
        <v>108.6131427770772</v>
      </c>
      <c r="P17" s="9"/>
    </row>
    <row r="18" spans="1:16" ht="15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1572960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1572960</v>
      </c>
      <c r="O18" s="44">
        <f t="shared" si="2"/>
        <v>220.39512400168138</v>
      </c>
      <c r="P18" s="9"/>
    </row>
    <row r="19" spans="1:16" ht="15">
      <c r="A19" s="12"/>
      <c r="B19" s="42">
        <v>538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84772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84772</v>
      </c>
      <c r="O19" s="44">
        <f t="shared" si="2"/>
        <v>11.877819812246042</v>
      </c>
      <c r="P19" s="9"/>
    </row>
    <row r="20" spans="1:16" ht="15.75">
      <c r="A20" s="26" t="s">
        <v>33</v>
      </c>
      <c r="B20" s="27"/>
      <c r="C20" s="28"/>
      <c r="D20" s="29">
        <f aca="true" t="shared" si="5" ref="D20:M20">SUM(D21:D21)</f>
        <v>443351</v>
      </c>
      <c r="E20" s="29">
        <f t="shared" si="5"/>
        <v>445058</v>
      </c>
      <c r="F20" s="29">
        <f t="shared" si="5"/>
        <v>0</v>
      </c>
      <c r="G20" s="29">
        <f t="shared" si="5"/>
        <v>1353753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2242162</v>
      </c>
      <c r="O20" s="41">
        <f t="shared" si="2"/>
        <v>314.16029143898</v>
      </c>
      <c r="P20" s="10"/>
    </row>
    <row r="21" spans="1:16" ht="15">
      <c r="A21" s="12"/>
      <c r="B21" s="42">
        <v>541</v>
      </c>
      <c r="C21" s="19" t="s">
        <v>34</v>
      </c>
      <c r="D21" s="43">
        <v>443351</v>
      </c>
      <c r="E21" s="43">
        <v>445058</v>
      </c>
      <c r="F21" s="43">
        <v>0</v>
      </c>
      <c r="G21" s="43">
        <v>1353753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2242162</v>
      </c>
      <c r="O21" s="44">
        <f t="shared" si="2"/>
        <v>314.16029143898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SUM(D23:D23)</f>
        <v>55072</v>
      </c>
      <c r="E22" s="29">
        <f t="shared" si="6"/>
        <v>0</v>
      </c>
      <c r="F22" s="29">
        <f t="shared" si="6"/>
        <v>0</v>
      </c>
      <c r="G22" s="29">
        <f t="shared" si="6"/>
        <v>116365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171437</v>
      </c>
      <c r="O22" s="41">
        <f t="shared" si="2"/>
        <v>24.020877119237774</v>
      </c>
      <c r="P22" s="9"/>
    </row>
    <row r="23" spans="1:16" ht="15">
      <c r="A23" s="12"/>
      <c r="B23" s="42">
        <v>574</v>
      </c>
      <c r="C23" s="19" t="s">
        <v>37</v>
      </c>
      <c r="D23" s="43">
        <v>55072</v>
      </c>
      <c r="E23" s="43">
        <v>0</v>
      </c>
      <c r="F23" s="43">
        <v>0</v>
      </c>
      <c r="G23" s="43">
        <v>116365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171437</v>
      </c>
      <c r="O23" s="44">
        <f t="shared" si="2"/>
        <v>24.020877119237774</v>
      </c>
      <c r="P23" s="9"/>
    </row>
    <row r="24" spans="1:16" ht="15.75">
      <c r="A24" s="26" t="s">
        <v>40</v>
      </c>
      <c r="B24" s="27"/>
      <c r="C24" s="28"/>
      <c r="D24" s="29">
        <f aca="true" t="shared" si="7" ref="D24:M24">SUM(D25:D26)</f>
        <v>55248</v>
      </c>
      <c r="E24" s="29">
        <f t="shared" si="7"/>
        <v>0</v>
      </c>
      <c r="F24" s="29">
        <f t="shared" si="7"/>
        <v>489517</v>
      </c>
      <c r="G24" s="29">
        <f t="shared" si="7"/>
        <v>15879</v>
      </c>
      <c r="H24" s="29">
        <f t="shared" si="7"/>
        <v>0</v>
      </c>
      <c r="I24" s="29">
        <f t="shared" si="7"/>
        <v>29654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590298</v>
      </c>
      <c r="O24" s="41">
        <f t="shared" si="2"/>
        <v>82.70954182429593</v>
      </c>
      <c r="P24" s="9"/>
    </row>
    <row r="25" spans="1:16" ht="15">
      <c r="A25" s="12"/>
      <c r="B25" s="42">
        <v>581</v>
      </c>
      <c r="C25" s="19" t="s">
        <v>38</v>
      </c>
      <c r="D25" s="43">
        <v>55248</v>
      </c>
      <c r="E25" s="43">
        <v>0</v>
      </c>
      <c r="F25" s="43">
        <v>489517</v>
      </c>
      <c r="G25" s="43">
        <v>15879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560644</v>
      </c>
      <c r="O25" s="44">
        <f t="shared" si="2"/>
        <v>78.55457475129606</v>
      </c>
      <c r="P25" s="9"/>
    </row>
    <row r="26" spans="1:16" ht="15.75" thickBot="1">
      <c r="A26" s="12"/>
      <c r="B26" s="42">
        <v>591</v>
      </c>
      <c r="C26" s="19" t="s">
        <v>39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29654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29654</v>
      </c>
      <c r="O26" s="44">
        <f t="shared" si="2"/>
        <v>4.15496707299986</v>
      </c>
      <c r="P26" s="9"/>
    </row>
    <row r="27" spans="1:119" ht="16.5" thickBot="1">
      <c r="A27" s="13" t="s">
        <v>10</v>
      </c>
      <c r="B27" s="21"/>
      <c r="C27" s="20"/>
      <c r="D27" s="14">
        <f>SUM(D5,D12,D15,D20,D22,D24)</f>
        <v>6072184</v>
      </c>
      <c r="E27" s="14">
        <f aca="true" t="shared" si="8" ref="E27:M27">SUM(E5,E12,E15,E20,E22,E24)</f>
        <v>1032178</v>
      </c>
      <c r="F27" s="14">
        <f t="shared" si="8"/>
        <v>945281</v>
      </c>
      <c r="G27" s="14">
        <f t="shared" si="8"/>
        <v>1489608</v>
      </c>
      <c r="H27" s="14">
        <f t="shared" si="8"/>
        <v>0</v>
      </c>
      <c r="I27" s="14">
        <f t="shared" si="8"/>
        <v>4657908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14197159</v>
      </c>
      <c r="O27" s="35">
        <f t="shared" si="2"/>
        <v>1989.2334314137593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45" t="s">
        <v>44</v>
      </c>
      <c r="M29" s="45"/>
      <c r="N29" s="45"/>
      <c r="O29" s="39">
        <v>7137</v>
      </c>
    </row>
    <row r="30" spans="1:15" ht="15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8"/>
    </row>
    <row r="31" spans="1:15" ht="15.75" thickBot="1">
      <c r="A31" s="49" t="s">
        <v>45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</sheetData>
  <sheetProtection/>
  <mergeCells count="10">
    <mergeCell ref="A31:O31"/>
    <mergeCell ref="L29:N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42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11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12</v>
      </c>
      <c r="B3" s="59"/>
      <c r="C3" s="60"/>
      <c r="D3" s="64" t="s">
        <v>6</v>
      </c>
      <c r="E3" s="65"/>
      <c r="F3" s="65"/>
      <c r="G3" s="65"/>
      <c r="H3" s="66"/>
      <c r="I3" s="64" t="s">
        <v>7</v>
      </c>
      <c r="J3" s="66"/>
      <c r="K3" s="64" t="s">
        <v>9</v>
      </c>
      <c r="L3" s="66"/>
      <c r="M3" s="33"/>
      <c r="N3" s="34"/>
      <c r="O3" s="67" t="s">
        <v>17</v>
      </c>
      <c r="P3" s="11"/>
      <c r="Q3"/>
    </row>
    <row r="4" spans="1:133" ht="32.25" customHeight="1" thickBot="1">
      <c r="A4" s="61"/>
      <c r="B4" s="62"/>
      <c r="C4" s="63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1727465</v>
      </c>
      <c r="E5" s="24">
        <f t="shared" si="0"/>
        <v>0</v>
      </c>
      <c r="F5" s="24">
        <f t="shared" si="0"/>
        <v>294035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8">SUM(D5:M5)</f>
        <v>2021500</v>
      </c>
      <c r="O5" s="30">
        <f aca="true" t="shared" si="2" ref="O5:O28">(N5/O$30)</f>
        <v>295.71386775892336</v>
      </c>
      <c r="P5" s="6"/>
    </row>
    <row r="6" spans="1:16" ht="15">
      <c r="A6" s="12"/>
      <c r="B6" s="42">
        <v>511</v>
      </c>
      <c r="C6" s="19" t="s">
        <v>19</v>
      </c>
      <c r="D6" s="43">
        <v>65771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65771</v>
      </c>
      <c r="O6" s="44">
        <f t="shared" si="2"/>
        <v>9.621269748390873</v>
      </c>
      <c r="P6" s="9"/>
    </row>
    <row r="7" spans="1:16" ht="15">
      <c r="A7" s="12"/>
      <c r="B7" s="42">
        <v>512</v>
      </c>
      <c r="C7" s="19" t="s">
        <v>20</v>
      </c>
      <c r="D7" s="43">
        <v>528159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528159</v>
      </c>
      <c r="O7" s="44">
        <f t="shared" si="2"/>
        <v>77.26141018139263</v>
      </c>
      <c r="P7" s="9"/>
    </row>
    <row r="8" spans="1:16" ht="15">
      <c r="A8" s="12"/>
      <c r="B8" s="42">
        <v>513</v>
      </c>
      <c r="C8" s="19" t="s">
        <v>21</v>
      </c>
      <c r="D8" s="43">
        <v>160083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160083</v>
      </c>
      <c r="O8" s="44">
        <f t="shared" si="2"/>
        <v>23.417641895845524</v>
      </c>
      <c r="P8" s="9"/>
    </row>
    <row r="9" spans="1:16" ht="15">
      <c r="A9" s="12"/>
      <c r="B9" s="42">
        <v>514</v>
      </c>
      <c r="C9" s="19" t="s">
        <v>22</v>
      </c>
      <c r="D9" s="43">
        <v>254526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254526</v>
      </c>
      <c r="O9" s="44">
        <f t="shared" si="2"/>
        <v>37.233177296664714</v>
      </c>
      <c r="P9" s="9"/>
    </row>
    <row r="10" spans="1:16" ht="15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294035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294035</v>
      </c>
      <c r="O10" s="44">
        <f t="shared" si="2"/>
        <v>43.01272674078408</v>
      </c>
      <c r="P10" s="9"/>
    </row>
    <row r="11" spans="1:16" ht="15">
      <c r="A11" s="12"/>
      <c r="B11" s="42">
        <v>519</v>
      </c>
      <c r="C11" s="19" t="s">
        <v>24</v>
      </c>
      <c r="D11" s="43">
        <v>718926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718926</v>
      </c>
      <c r="O11" s="44">
        <f t="shared" si="2"/>
        <v>105.16764189584552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SUM(D13:D14)</f>
        <v>4310617</v>
      </c>
      <c r="E12" s="29">
        <f t="shared" si="3"/>
        <v>232178</v>
      </c>
      <c r="F12" s="29">
        <f t="shared" si="3"/>
        <v>0</v>
      </c>
      <c r="G12" s="29">
        <f t="shared" si="3"/>
        <v>450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4543245</v>
      </c>
      <c r="O12" s="41">
        <f t="shared" si="2"/>
        <v>664.605763604447</v>
      </c>
      <c r="P12" s="10"/>
    </row>
    <row r="13" spans="1:16" ht="15">
      <c r="A13" s="12"/>
      <c r="B13" s="42">
        <v>521</v>
      </c>
      <c r="C13" s="19" t="s">
        <v>26</v>
      </c>
      <c r="D13" s="43">
        <v>3802469</v>
      </c>
      <c r="E13" s="43">
        <v>232178</v>
      </c>
      <c r="F13" s="43">
        <v>0</v>
      </c>
      <c r="G13" s="43">
        <v>450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4035097</v>
      </c>
      <c r="O13" s="44">
        <f t="shared" si="2"/>
        <v>590.2716500877706</v>
      </c>
      <c r="P13" s="9"/>
    </row>
    <row r="14" spans="1:16" ht="15">
      <c r="A14" s="12"/>
      <c r="B14" s="42">
        <v>524</v>
      </c>
      <c r="C14" s="19" t="s">
        <v>27</v>
      </c>
      <c r="D14" s="43">
        <v>508148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508148</v>
      </c>
      <c r="O14" s="44">
        <f t="shared" si="2"/>
        <v>74.33411351667642</v>
      </c>
      <c r="P14" s="9"/>
    </row>
    <row r="15" spans="1:16" ht="15.75">
      <c r="A15" s="26" t="s">
        <v>28</v>
      </c>
      <c r="B15" s="27"/>
      <c r="C15" s="28"/>
      <c r="D15" s="29">
        <f aca="true" t="shared" si="4" ref="D15:M15">SUM(D16:D19)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3328885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3328885</v>
      </c>
      <c r="O15" s="41">
        <f t="shared" si="2"/>
        <v>486.96386775892336</v>
      </c>
      <c r="P15" s="10"/>
    </row>
    <row r="16" spans="1:16" ht="15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1387478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1387478</v>
      </c>
      <c r="O16" s="44">
        <f t="shared" si="2"/>
        <v>202.96635459332944</v>
      </c>
      <c r="P16" s="9"/>
    </row>
    <row r="17" spans="1:16" ht="15">
      <c r="A17" s="12"/>
      <c r="B17" s="42">
        <v>534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812946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812946</v>
      </c>
      <c r="O17" s="44">
        <f t="shared" si="2"/>
        <v>118.92129900526623</v>
      </c>
      <c r="P17" s="9"/>
    </row>
    <row r="18" spans="1:16" ht="15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1074342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1074342</v>
      </c>
      <c r="O18" s="44">
        <f t="shared" si="2"/>
        <v>157.1594499707431</v>
      </c>
      <c r="P18" s="9"/>
    </row>
    <row r="19" spans="1:16" ht="15">
      <c r="A19" s="12"/>
      <c r="B19" s="42">
        <v>538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54119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54119</v>
      </c>
      <c r="O19" s="44">
        <f t="shared" si="2"/>
        <v>7.916764189584552</v>
      </c>
      <c r="P19" s="9"/>
    </row>
    <row r="20" spans="1:16" ht="15.75">
      <c r="A20" s="26" t="s">
        <v>33</v>
      </c>
      <c r="B20" s="27"/>
      <c r="C20" s="28"/>
      <c r="D20" s="29">
        <f aca="true" t="shared" si="5" ref="D20:M20">SUM(D21:D21)</f>
        <v>434616</v>
      </c>
      <c r="E20" s="29">
        <f t="shared" si="5"/>
        <v>456433</v>
      </c>
      <c r="F20" s="29">
        <f t="shared" si="5"/>
        <v>0</v>
      </c>
      <c r="G20" s="29">
        <f t="shared" si="5"/>
        <v>18580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909629</v>
      </c>
      <c r="O20" s="41">
        <f t="shared" si="2"/>
        <v>133.06451141018138</v>
      </c>
      <c r="P20" s="10"/>
    </row>
    <row r="21" spans="1:16" ht="15">
      <c r="A21" s="12"/>
      <c r="B21" s="42">
        <v>541</v>
      </c>
      <c r="C21" s="19" t="s">
        <v>34</v>
      </c>
      <c r="D21" s="43">
        <v>434616</v>
      </c>
      <c r="E21" s="43">
        <v>456433</v>
      </c>
      <c r="F21" s="43">
        <v>0</v>
      </c>
      <c r="G21" s="43">
        <v>18580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909629</v>
      </c>
      <c r="O21" s="44">
        <f t="shared" si="2"/>
        <v>133.06451141018138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SUM(D23:D24)</f>
        <v>45135</v>
      </c>
      <c r="E22" s="29">
        <f t="shared" si="6"/>
        <v>0</v>
      </c>
      <c r="F22" s="29">
        <f t="shared" si="6"/>
        <v>0</v>
      </c>
      <c r="G22" s="29">
        <f t="shared" si="6"/>
        <v>70703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115838</v>
      </c>
      <c r="O22" s="41">
        <f t="shared" si="2"/>
        <v>16.945289643066122</v>
      </c>
      <c r="P22" s="9"/>
    </row>
    <row r="23" spans="1:16" ht="15">
      <c r="A23" s="12"/>
      <c r="B23" s="42">
        <v>572</v>
      </c>
      <c r="C23" s="19" t="s">
        <v>36</v>
      </c>
      <c r="D23" s="43">
        <v>0</v>
      </c>
      <c r="E23" s="43">
        <v>0</v>
      </c>
      <c r="F23" s="43">
        <v>0</v>
      </c>
      <c r="G23" s="43">
        <v>70703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70703</v>
      </c>
      <c r="O23" s="44">
        <f t="shared" si="2"/>
        <v>10.342744294909304</v>
      </c>
      <c r="P23" s="9"/>
    </row>
    <row r="24" spans="1:16" ht="15">
      <c r="A24" s="12"/>
      <c r="B24" s="42">
        <v>574</v>
      </c>
      <c r="C24" s="19" t="s">
        <v>37</v>
      </c>
      <c r="D24" s="43">
        <v>45135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45135</v>
      </c>
      <c r="O24" s="44">
        <f t="shared" si="2"/>
        <v>6.602545348156817</v>
      </c>
      <c r="P24" s="9"/>
    </row>
    <row r="25" spans="1:16" ht="15.75">
      <c r="A25" s="26" t="s">
        <v>40</v>
      </c>
      <c r="B25" s="27"/>
      <c r="C25" s="28"/>
      <c r="D25" s="29">
        <f aca="true" t="shared" si="7" ref="D25:M25">SUM(D26:D27)</f>
        <v>181127</v>
      </c>
      <c r="E25" s="29">
        <f t="shared" si="7"/>
        <v>0</v>
      </c>
      <c r="F25" s="29">
        <f t="shared" si="7"/>
        <v>0</v>
      </c>
      <c r="G25" s="29">
        <f t="shared" si="7"/>
        <v>636048</v>
      </c>
      <c r="H25" s="29">
        <f t="shared" si="7"/>
        <v>0</v>
      </c>
      <c r="I25" s="29">
        <f t="shared" si="7"/>
        <v>31500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848675</v>
      </c>
      <c r="O25" s="41">
        <f t="shared" si="2"/>
        <v>124.14789350497367</v>
      </c>
      <c r="P25" s="9"/>
    </row>
    <row r="26" spans="1:16" ht="15">
      <c r="A26" s="12"/>
      <c r="B26" s="42">
        <v>581</v>
      </c>
      <c r="C26" s="19" t="s">
        <v>38</v>
      </c>
      <c r="D26" s="43">
        <v>181127</v>
      </c>
      <c r="E26" s="43">
        <v>0</v>
      </c>
      <c r="F26" s="43">
        <v>0</v>
      </c>
      <c r="G26" s="43">
        <v>636048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817175</v>
      </c>
      <c r="O26" s="44">
        <f t="shared" si="2"/>
        <v>119.5399356348742</v>
      </c>
      <c r="P26" s="9"/>
    </row>
    <row r="27" spans="1:16" ht="15.75" thickBot="1">
      <c r="A27" s="12"/>
      <c r="B27" s="42">
        <v>591</v>
      </c>
      <c r="C27" s="19" t="s">
        <v>39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31500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31500</v>
      </c>
      <c r="O27" s="44">
        <f t="shared" si="2"/>
        <v>4.607957870099473</v>
      </c>
      <c r="P27" s="9"/>
    </row>
    <row r="28" spans="1:119" ht="16.5" thickBot="1">
      <c r="A28" s="13" t="s">
        <v>10</v>
      </c>
      <c r="B28" s="21"/>
      <c r="C28" s="20"/>
      <c r="D28" s="14">
        <f>SUM(D5,D12,D15,D20,D22,D25)</f>
        <v>6698960</v>
      </c>
      <c r="E28" s="14">
        <f aca="true" t="shared" si="8" ref="E28:M28">SUM(E5,E12,E15,E20,E22,E25)</f>
        <v>688611</v>
      </c>
      <c r="F28" s="14">
        <f t="shared" si="8"/>
        <v>294035</v>
      </c>
      <c r="G28" s="14">
        <f t="shared" si="8"/>
        <v>725781</v>
      </c>
      <c r="H28" s="14">
        <f t="shared" si="8"/>
        <v>0</v>
      </c>
      <c r="I28" s="14">
        <f t="shared" si="8"/>
        <v>3360385</v>
      </c>
      <c r="J28" s="14">
        <f t="shared" si="8"/>
        <v>0</v>
      </c>
      <c r="K28" s="14">
        <f t="shared" si="8"/>
        <v>0</v>
      </c>
      <c r="L28" s="14">
        <f t="shared" si="8"/>
        <v>0</v>
      </c>
      <c r="M28" s="14">
        <f t="shared" si="8"/>
        <v>0</v>
      </c>
      <c r="N28" s="14">
        <f t="shared" si="1"/>
        <v>11767772</v>
      </c>
      <c r="O28" s="35">
        <f t="shared" si="2"/>
        <v>1721.441193680515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45" t="s">
        <v>41</v>
      </c>
      <c r="M30" s="45"/>
      <c r="N30" s="45"/>
      <c r="O30" s="39">
        <v>6836</v>
      </c>
    </row>
    <row r="31" spans="1:15" ht="15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8"/>
    </row>
    <row r="32" spans="1:15" ht="15.75" thickBot="1">
      <c r="A32" s="49" t="s">
        <v>45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</sheetData>
  <sheetProtection/>
  <mergeCells count="10">
    <mergeCell ref="A32:O32"/>
    <mergeCell ref="A31:O31"/>
    <mergeCell ref="L30:N3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42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50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12</v>
      </c>
      <c r="B3" s="59"/>
      <c r="C3" s="60"/>
      <c r="D3" s="64" t="s">
        <v>6</v>
      </c>
      <c r="E3" s="65"/>
      <c r="F3" s="65"/>
      <c r="G3" s="65"/>
      <c r="H3" s="66"/>
      <c r="I3" s="64" t="s">
        <v>7</v>
      </c>
      <c r="J3" s="66"/>
      <c r="K3" s="64" t="s">
        <v>9</v>
      </c>
      <c r="L3" s="66"/>
      <c r="M3" s="33"/>
      <c r="N3" s="34"/>
      <c r="O3" s="67" t="s">
        <v>17</v>
      </c>
      <c r="P3" s="11"/>
      <c r="Q3"/>
    </row>
    <row r="4" spans="1:133" ht="32.25" customHeight="1" thickBot="1">
      <c r="A4" s="61"/>
      <c r="B4" s="62"/>
      <c r="C4" s="63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1977693</v>
      </c>
      <c r="E5" s="24">
        <f t="shared" si="0"/>
        <v>0</v>
      </c>
      <c r="F5" s="24">
        <f t="shared" si="0"/>
        <v>133774</v>
      </c>
      <c r="G5" s="24">
        <f t="shared" si="0"/>
        <v>35000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9">SUM(D5:M5)</f>
        <v>2146467</v>
      </c>
      <c r="O5" s="30">
        <f aca="true" t="shared" si="2" ref="O5:O29">(N5/O$31)</f>
        <v>315.00836513061347</v>
      </c>
      <c r="P5" s="6"/>
    </row>
    <row r="6" spans="1:16" ht="15">
      <c r="A6" s="12"/>
      <c r="B6" s="42">
        <v>511</v>
      </c>
      <c r="C6" s="19" t="s">
        <v>19</v>
      </c>
      <c r="D6" s="43">
        <v>68827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68827</v>
      </c>
      <c r="O6" s="44">
        <f t="shared" si="2"/>
        <v>10.100821837393601</v>
      </c>
      <c r="P6" s="9"/>
    </row>
    <row r="7" spans="1:16" ht="15">
      <c r="A7" s="12"/>
      <c r="B7" s="42">
        <v>512</v>
      </c>
      <c r="C7" s="19" t="s">
        <v>20</v>
      </c>
      <c r="D7" s="43">
        <v>662018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662018</v>
      </c>
      <c r="O7" s="44">
        <f t="shared" si="2"/>
        <v>97.15556207807455</v>
      </c>
      <c r="P7" s="9"/>
    </row>
    <row r="8" spans="1:16" ht="15">
      <c r="A8" s="12"/>
      <c r="B8" s="42">
        <v>513</v>
      </c>
      <c r="C8" s="19" t="s">
        <v>21</v>
      </c>
      <c r="D8" s="43">
        <v>74813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74813</v>
      </c>
      <c r="O8" s="44">
        <f t="shared" si="2"/>
        <v>10.979307308482536</v>
      </c>
      <c r="P8" s="9"/>
    </row>
    <row r="9" spans="1:16" ht="15">
      <c r="A9" s="12"/>
      <c r="B9" s="42">
        <v>514</v>
      </c>
      <c r="C9" s="19" t="s">
        <v>22</v>
      </c>
      <c r="D9" s="43">
        <v>231638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231638</v>
      </c>
      <c r="O9" s="44">
        <f t="shared" si="2"/>
        <v>33.9944232462577</v>
      </c>
      <c r="P9" s="9"/>
    </row>
    <row r="10" spans="1:16" ht="15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133774</v>
      </c>
      <c r="G10" s="43">
        <v>35000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168774</v>
      </c>
      <c r="O10" s="44">
        <f t="shared" si="2"/>
        <v>24.768711476372175</v>
      </c>
      <c r="P10" s="9"/>
    </row>
    <row r="11" spans="1:16" ht="15">
      <c r="A11" s="12"/>
      <c r="B11" s="42">
        <v>519</v>
      </c>
      <c r="C11" s="19" t="s">
        <v>24</v>
      </c>
      <c r="D11" s="43">
        <v>940397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940397</v>
      </c>
      <c r="O11" s="44">
        <f t="shared" si="2"/>
        <v>138.00953918403286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SUM(D13:D15)</f>
        <v>4868510</v>
      </c>
      <c r="E12" s="29">
        <f t="shared" si="3"/>
        <v>313178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5181688</v>
      </c>
      <c r="O12" s="41">
        <f t="shared" si="2"/>
        <v>760.447314352803</v>
      </c>
      <c r="P12" s="10"/>
    </row>
    <row r="13" spans="1:16" ht="15">
      <c r="A13" s="12"/>
      <c r="B13" s="42">
        <v>521</v>
      </c>
      <c r="C13" s="19" t="s">
        <v>26</v>
      </c>
      <c r="D13" s="43">
        <v>4163743</v>
      </c>
      <c r="E13" s="43">
        <v>313178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4476921</v>
      </c>
      <c r="O13" s="44">
        <f t="shared" si="2"/>
        <v>657.0180510713237</v>
      </c>
      <c r="P13" s="9"/>
    </row>
    <row r="14" spans="1:16" ht="15">
      <c r="A14" s="12"/>
      <c r="B14" s="42">
        <v>523</v>
      </c>
      <c r="C14" s="19" t="s">
        <v>51</v>
      </c>
      <c r="D14" s="43">
        <v>50226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50226</v>
      </c>
      <c r="O14" s="44">
        <f t="shared" si="2"/>
        <v>7.371000880540064</v>
      </c>
      <c r="P14" s="9"/>
    </row>
    <row r="15" spans="1:16" ht="15">
      <c r="A15" s="12"/>
      <c r="B15" s="42">
        <v>524</v>
      </c>
      <c r="C15" s="19" t="s">
        <v>27</v>
      </c>
      <c r="D15" s="43">
        <v>654541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654541</v>
      </c>
      <c r="O15" s="44">
        <f t="shared" si="2"/>
        <v>96.05826240093924</v>
      </c>
      <c r="P15" s="9"/>
    </row>
    <row r="16" spans="1:16" ht="15.75">
      <c r="A16" s="26" t="s">
        <v>28</v>
      </c>
      <c r="B16" s="27"/>
      <c r="C16" s="28"/>
      <c r="D16" s="29">
        <f aca="true" t="shared" si="4" ref="D16:M16">SUM(D17:D20)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3318981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3318981</v>
      </c>
      <c r="O16" s="41">
        <f t="shared" si="2"/>
        <v>487.0826240093924</v>
      </c>
      <c r="P16" s="10"/>
    </row>
    <row r="17" spans="1:16" ht="15">
      <c r="A17" s="12"/>
      <c r="B17" s="42">
        <v>533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861010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861010</v>
      </c>
      <c r="O17" s="44">
        <f t="shared" si="2"/>
        <v>126.3589668329909</v>
      </c>
      <c r="P17" s="9"/>
    </row>
    <row r="18" spans="1:16" ht="15">
      <c r="A18" s="12"/>
      <c r="B18" s="42">
        <v>534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916913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916913</v>
      </c>
      <c r="O18" s="44">
        <f t="shared" si="2"/>
        <v>134.5631053712944</v>
      </c>
      <c r="P18" s="9"/>
    </row>
    <row r="19" spans="1:16" ht="15">
      <c r="A19" s="12"/>
      <c r="B19" s="42">
        <v>535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1500442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1500442</v>
      </c>
      <c r="O19" s="44">
        <f t="shared" si="2"/>
        <v>220.19988259465805</v>
      </c>
      <c r="P19" s="9"/>
    </row>
    <row r="20" spans="1:16" ht="15">
      <c r="A20" s="12"/>
      <c r="B20" s="42">
        <v>538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40616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40616</v>
      </c>
      <c r="O20" s="44">
        <f t="shared" si="2"/>
        <v>5.960669210449075</v>
      </c>
      <c r="P20" s="9"/>
    </row>
    <row r="21" spans="1:16" ht="15.75">
      <c r="A21" s="26" t="s">
        <v>33</v>
      </c>
      <c r="B21" s="27"/>
      <c r="C21" s="28"/>
      <c r="D21" s="29">
        <f aca="true" t="shared" si="5" ref="D21:M21">SUM(D22:D22)</f>
        <v>478152</v>
      </c>
      <c r="E21" s="29">
        <f t="shared" si="5"/>
        <v>95438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573590</v>
      </c>
      <c r="O21" s="41">
        <f t="shared" si="2"/>
        <v>84.17816260639859</v>
      </c>
      <c r="P21" s="10"/>
    </row>
    <row r="22" spans="1:16" ht="15">
      <c r="A22" s="12"/>
      <c r="B22" s="42">
        <v>541</v>
      </c>
      <c r="C22" s="19" t="s">
        <v>34</v>
      </c>
      <c r="D22" s="43">
        <v>478152</v>
      </c>
      <c r="E22" s="43">
        <v>95438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573590</v>
      </c>
      <c r="O22" s="44">
        <f t="shared" si="2"/>
        <v>84.17816260639859</v>
      </c>
      <c r="P22" s="9"/>
    </row>
    <row r="23" spans="1:16" ht="15.75">
      <c r="A23" s="26" t="s">
        <v>35</v>
      </c>
      <c r="B23" s="27"/>
      <c r="C23" s="28"/>
      <c r="D23" s="29">
        <f aca="true" t="shared" si="6" ref="D23:M23">SUM(D24:D25)</f>
        <v>37840</v>
      </c>
      <c r="E23" s="29">
        <f t="shared" si="6"/>
        <v>0</v>
      </c>
      <c r="F23" s="29">
        <f t="shared" si="6"/>
        <v>0</v>
      </c>
      <c r="G23" s="29">
        <f t="shared" si="6"/>
        <v>4508493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4546333</v>
      </c>
      <c r="O23" s="41">
        <f t="shared" si="2"/>
        <v>667.2047255650132</v>
      </c>
      <c r="P23" s="9"/>
    </row>
    <row r="24" spans="1:16" ht="15">
      <c r="A24" s="12"/>
      <c r="B24" s="42">
        <v>572</v>
      </c>
      <c r="C24" s="19" t="s">
        <v>36</v>
      </c>
      <c r="D24" s="43">
        <v>0</v>
      </c>
      <c r="E24" s="43">
        <v>0</v>
      </c>
      <c r="F24" s="43">
        <v>0</v>
      </c>
      <c r="G24" s="43">
        <v>4508493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4508493</v>
      </c>
      <c r="O24" s="44">
        <f t="shared" si="2"/>
        <v>661.6514528911066</v>
      </c>
      <c r="P24" s="9"/>
    </row>
    <row r="25" spans="1:16" ht="15">
      <c r="A25" s="12"/>
      <c r="B25" s="42">
        <v>574</v>
      </c>
      <c r="C25" s="19" t="s">
        <v>37</v>
      </c>
      <c r="D25" s="43">
        <v>37840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37840</v>
      </c>
      <c r="O25" s="44">
        <f t="shared" si="2"/>
        <v>5.553272673906663</v>
      </c>
      <c r="P25" s="9"/>
    </row>
    <row r="26" spans="1:16" ht="15.75">
      <c r="A26" s="26" t="s">
        <v>40</v>
      </c>
      <c r="B26" s="27"/>
      <c r="C26" s="28"/>
      <c r="D26" s="29">
        <f aca="true" t="shared" si="7" ref="D26:M26">SUM(D27:D28)</f>
        <v>152529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37270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189799</v>
      </c>
      <c r="O26" s="41">
        <f t="shared" si="2"/>
        <v>27.85427061931318</v>
      </c>
      <c r="P26" s="9"/>
    </row>
    <row r="27" spans="1:16" ht="15">
      <c r="A27" s="12"/>
      <c r="B27" s="42">
        <v>581</v>
      </c>
      <c r="C27" s="19" t="s">
        <v>38</v>
      </c>
      <c r="D27" s="43">
        <v>152529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152529</v>
      </c>
      <c r="O27" s="44">
        <f t="shared" si="2"/>
        <v>22.384649251540946</v>
      </c>
      <c r="P27" s="9"/>
    </row>
    <row r="28" spans="1:16" ht="15.75" thickBot="1">
      <c r="A28" s="12"/>
      <c r="B28" s="42">
        <v>591</v>
      </c>
      <c r="C28" s="19" t="s">
        <v>39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37270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37270</v>
      </c>
      <c r="O28" s="44">
        <f t="shared" si="2"/>
        <v>5.469621367772234</v>
      </c>
      <c r="P28" s="9"/>
    </row>
    <row r="29" spans="1:119" ht="16.5" thickBot="1">
      <c r="A29" s="13" t="s">
        <v>10</v>
      </c>
      <c r="B29" s="21"/>
      <c r="C29" s="20"/>
      <c r="D29" s="14">
        <f>SUM(D5,D12,D16,D21,D23,D26)</f>
        <v>7514724</v>
      </c>
      <c r="E29" s="14">
        <f aca="true" t="shared" si="8" ref="E29:M29">SUM(E5,E12,E16,E21,E23,E26)</f>
        <v>408616</v>
      </c>
      <c r="F29" s="14">
        <f t="shared" si="8"/>
        <v>133774</v>
      </c>
      <c r="G29" s="14">
        <f t="shared" si="8"/>
        <v>4543493</v>
      </c>
      <c r="H29" s="14">
        <f t="shared" si="8"/>
        <v>0</v>
      </c>
      <c r="I29" s="14">
        <f t="shared" si="8"/>
        <v>3356251</v>
      </c>
      <c r="J29" s="14">
        <f t="shared" si="8"/>
        <v>0</v>
      </c>
      <c r="K29" s="14">
        <f t="shared" si="8"/>
        <v>0</v>
      </c>
      <c r="L29" s="14">
        <f t="shared" si="8"/>
        <v>0</v>
      </c>
      <c r="M29" s="14">
        <f t="shared" si="8"/>
        <v>0</v>
      </c>
      <c r="N29" s="14">
        <f t="shared" si="1"/>
        <v>15956858</v>
      </c>
      <c r="O29" s="35">
        <f t="shared" si="2"/>
        <v>2341.775462283534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45" t="s">
        <v>52</v>
      </c>
      <c r="M31" s="45"/>
      <c r="N31" s="45"/>
      <c r="O31" s="39">
        <v>6814</v>
      </c>
    </row>
    <row r="32" spans="1:15" ht="15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</row>
    <row r="33" spans="1:15" ht="15.75" customHeight="1" thickBot="1">
      <c r="A33" s="49" t="s">
        <v>45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ocain.steve</cp:lastModifiedBy>
  <cp:lastPrinted>2015-01-30T21:02:46Z</cp:lastPrinted>
  <dcterms:created xsi:type="dcterms:W3CDTF">2000-08-31T21:26:31Z</dcterms:created>
  <dcterms:modified xsi:type="dcterms:W3CDTF">2015-01-30T21:02:49Z</dcterms:modified>
  <cp:category/>
  <cp:version/>
  <cp:contentType/>
  <cp:contentStatus/>
</cp:coreProperties>
</file>