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'2008'!$A$1:$O$79</definedName>
    <definedName name="_xlnm.Print_Area" localSheetId="12">'2009'!$A$1:$O$83</definedName>
    <definedName name="_xlnm.Print_Area" localSheetId="11">'2010'!$A$1:$O$85</definedName>
    <definedName name="_xlnm.Print_Area" localSheetId="10">'2011'!$A$1:$O$82</definedName>
    <definedName name="_xlnm.Print_Area" localSheetId="9">'2012'!$A$1:$O$81</definedName>
    <definedName name="_xlnm.Print_Area" localSheetId="8">'2013'!$A$1:$O$80</definedName>
    <definedName name="_xlnm.Print_Area" localSheetId="7">'2014'!$A$1:$O$76</definedName>
    <definedName name="_xlnm.Print_Area" localSheetId="6">'2015'!$A$1:$O$78</definedName>
    <definedName name="_xlnm.Print_Area" localSheetId="5">'2016'!$A$1:$O$77</definedName>
    <definedName name="_xlnm.Print_Area" localSheetId="4">'2017'!$A$1:$O$79</definedName>
    <definedName name="_xlnm.Print_Area" localSheetId="3">'2018'!$A$1:$O$84</definedName>
    <definedName name="_xlnm.Print_Area" localSheetId="2">'2019'!$A$1:$O$80</definedName>
    <definedName name="_xlnm.Print_Area" localSheetId="1">'2020'!$A$1:$O$82</definedName>
    <definedName name="_xlnm.Print_Area" localSheetId="0">'2021'!$A$1:$P$79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<sst xmlns="http://schemas.openxmlformats.org/spreadsheetml/2006/main" count="1294" uniqueCount="182">
  <si>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</si>
  <si>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</si>
  <si>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</si>
  <si>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</si>
  <si>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</si>
  <si>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</si>
  <si>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</si>
  <si>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</si>
  <si>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</si>
  <si>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</si>
  <si>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</si>
  <si>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</si>
  <si>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</si>
  <si>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</si>
  <si>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</si>
  <si>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</si>
  <si>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</si>
  <si>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</si>
  <si>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</si>
  <si>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</si>
  <si>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</si>
  <si>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</si>
  <si>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Franchise Fee - Other</t>
  </si>
  <si>
    <t>Special Assessments - Capital Improvement</t>
  </si>
  <si>
    <t>Other Permits, Fees, and Special Assessments</t>
  </si>
  <si>
    <t>Federal Grant - Public Safety</t>
  </si>
  <si>
    <t>Intergovernmental Revenue</t>
  </si>
  <si>
    <t>Federal Grant - Physical Environment - Other Physical Environment</t>
  </si>
  <si>
    <t>Federal Grant - Transportation - Other Transportation</t>
  </si>
  <si>
    <t>State Grant - Physical Environment - Water Supply System</t>
  </si>
  <si>
    <t>State Grant - Physical Environment - Sewer / Wastewater</t>
  </si>
  <si>
    <t>State Grant - Transportation - Other Transportation</t>
  </si>
  <si>
    <t>State Grant - Human Services - Other Human Services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</si>
  <si>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</si>
  <si>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</si>
  <si>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</si>
  <si>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</si>
  <si>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</si>
  <si>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</si>
  <si>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Grants from Other Local Units - Physical Environment</t>
  </si>
  <si>
    <t>Grants from Other Local Units - Culture / Recreation</t>
  </si>
  <si>
    <t>Grants from Other Local Units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</si>
  <si>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</si>
  <si>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</si>
  <si>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</si>
  <si>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</si>
  <si>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</si>
  <si>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</si>
  <si>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</si>
  <si>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</si>
  <si>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</si>
  <si>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</si>
  <si>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</si>
  <si>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</si>
  <si>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Fire Protection</t>
  </si>
  <si>
    <t>Public Safety - Protective Inspection Fees</t>
  </si>
  <si>
    <t>Public Safety - Ambulance Fees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</si>
  <si>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</si>
  <si>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</si>
  <si>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</si>
  <si>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</si>
  <si>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Other Physical Environment Charges</t>
  </si>
  <si>
    <t>Transportation (User Fees) - Other Transportation Charges</t>
  </si>
  <si>
    <t>Culture / Recreation - Parks and Recreation</t>
  </si>
  <si>
    <t>Culture / Recreation - Special Events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</si>
  <si>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</si>
  <si>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</si>
  <si>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</si>
  <si>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</si>
  <si>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County Court Criminal</t>
  </si>
  <si>
    <t>Fines - Library</t>
  </si>
  <si>
    <t>Fines - Local Ordinance Violations</t>
  </si>
  <si>
    <t>Forfeits - Assets Seized by Law Enforcement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</si>
  <si>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</si>
  <si>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</si>
  <si>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</si>
  <si>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</si>
  <si>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</si>
  <si>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</si>
  <si>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</si>
  <si>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Licenses</t>
  </si>
  <si>
    <t>Pension Fund Contributions</t>
  </si>
  <si>
    <t>Other Miscellaneous Revenues - Other</t>
  </si>
  <si>
    <t>Non-Operating - Inter-Fund Group Transfers In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</si>
  <si>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</si>
  <si>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</si>
  <si>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</si>
  <si>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</si>
  <si>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</si>
  <si>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</si>
  <si>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</si>
  <si>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</si>
  <si>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Contributions from Enterprise Operations</t>
  </si>
  <si>
    <t>Oakland Park Revenues Reported by Account Code and Fund Type</t>
  </si>
  <si>
    <t>Local Fiscal Year Ended September 30, 2010</t>
  </si>
  <si>
    <t>Fire Insurance Premium Tax for Firefighters' Pension</t>
  </si>
  <si>
    <t>Casualty Insurance Premium Tax for Police Officers' Retirement</t>
  </si>
  <si>
    <t>Impact Fees - Residential - Culture / Recreation</t>
  </si>
  <si>
    <t>State Grant - Physical Environment - Stormwater Management</t>
  </si>
  <si>
    <t>State Shared Revenues - Transportation - Other Transportation</t>
  </si>
  <si>
    <t>Grants from Other Local Units - Transportation</t>
  </si>
  <si>
    <t>Federal Fines and Forfeits</t>
  </si>
  <si>
    <t>Proceeds of General Capital Asset Dispositions - Compensation for Loss</t>
  </si>
  <si>
    <t>Proprietary Non-Operating Sources - Capital Contributions from Other Public Source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</si>
  <si>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</si>
  <si>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</si>
  <si>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</si>
  <si>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General Government</t>
  </si>
  <si>
    <t>State Grant - General Government</t>
  </si>
  <si>
    <t>Proceeds - Debt Proceeds</t>
  </si>
  <si>
    <t>Proceeds - Proceeds from Refunding Bonds</t>
  </si>
  <si>
    <t>2011 Municipal Population:</t>
  </si>
  <si>
    <t>Local Fiscal Year Ended September 30, 2012</t>
  </si>
  <si>
    <t>Special Assessments - Charges for Public Services</t>
  </si>
  <si>
    <t>State Grant - Public Safety</t>
  </si>
  <si>
    <t>2012 Municipal Population:</t>
  </si>
  <si>
    <t>Local Fiscal Year Ended September 30, 2008</t>
  </si>
  <si>
    <t>Permits and Franchise Fees</t>
  </si>
  <si>
    <t>Other Permits and Fees</t>
  </si>
  <si>
    <t>Federal Grant - Culture / Recreation</t>
  </si>
  <si>
    <t>Impact Fees - Culture / Recreation</t>
  </si>
  <si>
    <t>2008 Municipal Population:</t>
  </si>
  <si>
    <t>Local Fiscal Year Ended September 30, 2013</t>
  </si>
  <si>
    <t>Insurance Premium Tax for Firefighters' Pension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</si>
  <si>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</si>
  <si>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</si>
  <si>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</si>
  <si>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</si>
  <si>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</si>
  <si>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</si>
  <si>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</si>
  <si>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</si>
  <si>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General Government - Administrative Service Fees</t>
  </si>
  <si>
    <t>General Government - Other General Government Charges and Fees</t>
  </si>
  <si>
    <t>Sale of Contraband Property Seized by Law Enforcement</t>
  </si>
  <si>
    <t>Sales - Disposition of Fixed Assets</t>
  </si>
  <si>
    <t>Sales - Sale of Surplus Materials and Scrap</t>
  </si>
  <si>
    <t>Proprietary Non-Operating - Capital Contributions from Private Source</t>
  </si>
  <si>
    <t>2013 Municipal Population:</t>
  </si>
  <si>
    <t>Local Fiscal Year Ended September 30, 2014</t>
  </si>
  <si>
    <t>Impact Fees - Commercial - Public Safety</t>
  </si>
  <si>
    <t>Public Safety - Other Public Safety Charges and Fees</t>
  </si>
  <si>
    <t>Other Charges for Services</t>
  </si>
  <si>
    <t>Court-Ordered Judgments and Fines - As Decided by Traffic Court</t>
  </si>
  <si>
    <t>2014 Municipal Population:</t>
  </si>
  <si>
    <t>Local Fiscal Year Ended September 30, 2015</t>
  </si>
  <si>
    <t>Non-Operating - Special Items (Gain)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</si>
  <si>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</si>
  <si>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</si>
  <si>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</si>
  <si>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</si>
  <si>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</si>
  <si>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</si>
  <si>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Impact Fees - Commercial - Transportation</t>
  </si>
  <si>
    <t>Federal Grant - Physical Environment - Garbage / Solid Waste</t>
  </si>
  <si>
    <t>Federal Grant - Physical Environment - Sewer / Wastewater</t>
  </si>
  <si>
    <t>State Grant - Physical Environment - Garbage / Solid Waste</t>
  </si>
  <si>
    <t>2018 Municipal Population:</t>
  </si>
  <si>
    <t>Local Fiscal Year Ended September 30, 2019</t>
  </si>
  <si>
    <t>2019 Municipal Population:</t>
  </si>
  <si>
    <t>Local Fiscal Year Ended September 30, 2020</t>
  </si>
  <si>
    <t>Impact Fees - Residential - Public Safety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</si>
  <si>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</si>
  <si>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</si>
  <si>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</si>
  <si>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</si>
  <si>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</si>
  <si>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</si>
  <si>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</si>
  <si>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</si>
  <si>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</si>
  <si>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</si>
  <si>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Permits - Other</t>
  </si>
  <si>
    <t>Inspection Fee</t>
  </si>
  <si>
    <t>Stormwater Fee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</si>
  <si>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</si>
  <si>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</si>
  <si>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</si>
  <si>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</si>
  <si>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Grants from Other Local Units - Public Safety</t>
  </si>
  <si>
    <t>Other Charges for Services (Not Court-Related)</t>
  </si>
  <si>
    <t>2021 Municipal Population: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</si>
</sst>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  <numFmt numFmtId="169" formatCode="[$-10409]#,##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68" fontId="4" fillId="0" borderId="32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79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8" t="s">
        <v>93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8" ht="24" thickBot="1">
      <c r="A2" s="61" t="s">
        <v>163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8" ht="18" customHeight="1">
      <c r="A3" s="64" t="s">
        <v>85</v>
      </c>
      <c r="B3" s="65"/>
      <c r="C3" s="66"/>
      <c r="D3" s="70" t="s">
        <v>43</v>
      </c>
      <c r="E3" s="71"/>
      <c r="F3" s="71"/>
      <c r="G3" s="71"/>
      <c r="H3" s="72"/>
      <c r="I3" s="70" t="s">
        <v>44</v>
      </c>
      <c r="J3" s="72"/>
      <c r="K3" s="70" t="s">
        <v>46</v>
      </c>
      <c r="L3" s="71"/>
      <c r="M3" s="72"/>
      <c r="N3" s="36"/>
      <c r="O3" s="37"/>
      <c r="P3" s="73" t="s">
        <v>164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165</v>
      </c>
      <c r="N4" s="35" t="s">
        <v>9</v>
      </c>
      <c r="O4" s="35" t="s">
        <v>166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167</v>
      </c>
      <c r="B5" s="26"/>
      <c r="C5" s="26"/>
      <c r="D5" s="27">
        <f>SUM(D6:D16)</f>
        <v>29360912</v>
      </c>
      <c r="E5" s="27">
        <f>SUM(E6:E16)</f>
        <v>0</v>
      </c>
      <c r="F5" s="27">
        <f>SUM(F6:F16)</f>
        <v>1873293</v>
      </c>
      <c r="G5" s="27">
        <f>SUM(G6:G16)</f>
        <v>0</v>
      </c>
      <c r="H5" s="27">
        <f>SUM(H6:H16)</f>
        <v>0</v>
      </c>
      <c r="I5" s="27">
        <f>SUM(I6:I16)</f>
        <v>0</v>
      </c>
      <c r="J5" s="27">
        <f>SUM(J6:J16)</f>
        <v>0</v>
      </c>
      <c r="K5" s="27">
        <f>SUM(K6:K16)</f>
        <v>0</v>
      </c>
      <c r="L5" s="27">
        <f>SUM(L6:L16)</f>
        <v>0</v>
      </c>
      <c r="M5" s="27">
        <f>SUM(M6:M16)</f>
        <v>0</v>
      </c>
      <c r="N5" s="27">
        <f>SUM(N6:N16)</f>
        <v>0</v>
      </c>
      <c r="O5" s="28">
        <f>SUM(D5:N5)</f>
        <v>31234205</v>
      </c>
      <c r="P5" s="33">
        <f>(O5/P$77)</f>
        <v>705.1247290951779</v>
      </c>
      <c r="Q5" s="6"/>
    </row>
    <row r="6" spans="1:17" ht="15">
      <c r="A6" s="12"/>
      <c r="B6" s="25">
        <v>311</v>
      </c>
      <c r="C6" s="20" t="s">
        <v>2</v>
      </c>
      <c r="D6" s="46">
        <v>21308558</v>
      </c>
      <c r="E6" s="46">
        <v>0</v>
      </c>
      <c r="F6" s="46">
        <v>1873293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23181851</v>
      </c>
      <c r="P6" s="47">
        <f>(O6/P$77)</f>
        <v>523.3396017699115</v>
      </c>
      <c r="Q6" s="9"/>
    </row>
    <row r="7" spans="1:17" ht="15">
      <c r="A7" s="12"/>
      <c r="B7" s="25">
        <v>312.41</v>
      </c>
      <c r="C7" s="20" t="s">
        <v>168</v>
      </c>
      <c r="D7" s="46">
        <v>432152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6">SUM(D7:N7)</f>
        <v>432152</v>
      </c>
      <c r="P7" s="47">
        <f>(O7/P$77)</f>
        <v>9.756005056890013</v>
      </c>
      <c r="Q7" s="9"/>
    </row>
    <row r="8" spans="1:17" ht="15">
      <c r="A8" s="12"/>
      <c r="B8" s="25">
        <v>312.43</v>
      </c>
      <c r="C8" s="20" t="s">
        <v>169</v>
      </c>
      <c r="D8" s="46">
        <v>302977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302977</v>
      </c>
      <c r="P8" s="47">
        <f>(O8/P$77)</f>
        <v>6.839827523929926</v>
      </c>
      <c r="Q8" s="9"/>
    </row>
    <row r="9" spans="1:17" ht="15">
      <c r="A9" s="12"/>
      <c r="B9" s="25">
        <v>312.51</v>
      </c>
      <c r="C9" s="20" t="s">
        <v>123</v>
      </c>
      <c r="D9" s="46">
        <v>244010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244010</v>
      </c>
      <c r="P9" s="47">
        <f>(O9/P$77)</f>
        <v>5.508623803503703</v>
      </c>
      <c r="Q9" s="9"/>
    </row>
    <row r="10" spans="1:17" ht="15">
      <c r="A10" s="12"/>
      <c r="B10" s="25">
        <v>312.52</v>
      </c>
      <c r="C10" s="20" t="s">
        <v>124</v>
      </c>
      <c r="D10" s="46">
        <v>420038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420038</v>
      </c>
      <c r="P10" s="47">
        <f>(O10/P$77)</f>
        <v>9.482526638974173</v>
      </c>
      <c r="Q10" s="9"/>
    </row>
    <row r="11" spans="1:17" ht="15">
      <c r="A11" s="12"/>
      <c r="B11" s="25">
        <v>314.1</v>
      </c>
      <c r="C11" s="20" t="s">
        <v>12</v>
      </c>
      <c r="D11" s="46">
        <v>3583387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3583387</v>
      </c>
      <c r="P11" s="47">
        <f>(O11/P$77)</f>
        <v>80.89640148094637</v>
      </c>
      <c r="Q11" s="9"/>
    </row>
    <row r="12" spans="1:17" ht="15">
      <c r="A12" s="12"/>
      <c r="B12" s="25">
        <v>314.3</v>
      </c>
      <c r="C12" s="20" t="s">
        <v>13</v>
      </c>
      <c r="D12" s="46">
        <v>1261908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1261908</v>
      </c>
      <c r="P12" s="47">
        <f>(O12/P$77)</f>
        <v>28.488080187827343</v>
      </c>
      <c r="Q12" s="9"/>
    </row>
    <row r="13" spans="1:17" ht="15">
      <c r="A13" s="12"/>
      <c r="B13" s="25">
        <v>314.4</v>
      </c>
      <c r="C13" s="20" t="s">
        <v>14</v>
      </c>
      <c r="D13" s="46">
        <v>24227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24227</v>
      </c>
      <c r="P13" s="47">
        <f>(O13/P$77)</f>
        <v>0.5469342604298356</v>
      </c>
      <c r="Q13" s="9"/>
    </row>
    <row r="14" spans="1:17" ht="15">
      <c r="A14" s="12"/>
      <c r="B14" s="25">
        <v>314.8</v>
      </c>
      <c r="C14" s="20" t="s">
        <v>15</v>
      </c>
      <c r="D14" s="46">
        <v>74381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74381</v>
      </c>
      <c r="P14" s="47">
        <f>(O14/P$77)</f>
        <v>1.6791809644211666</v>
      </c>
      <c r="Q14" s="9"/>
    </row>
    <row r="15" spans="1:17" ht="15">
      <c r="A15" s="12"/>
      <c r="B15" s="25">
        <v>315.1</v>
      </c>
      <c r="C15" s="20" t="s">
        <v>170</v>
      </c>
      <c r="D15" s="46">
        <v>1387448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1387448</v>
      </c>
      <c r="P15" s="47">
        <f>(O15/P$77)</f>
        <v>31.322196135091204</v>
      </c>
      <c r="Q15" s="9"/>
    </row>
    <row r="16" spans="1:17" ht="15">
      <c r="A16" s="12"/>
      <c r="B16" s="25">
        <v>316</v>
      </c>
      <c r="C16" s="20" t="s">
        <v>126</v>
      </c>
      <c r="D16" s="46">
        <v>321826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321826</v>
      </c>
      <c r="P16" s="47">
        <f>(O16/P$77)</f>
        <v>7.265351273252664</v>
      </c>
      <c r="Q16" s="9"/>
    </row>
    <row r="17" spans="1:17" ht="15.75">
      <c r="A17" s="29" t="s">
        <v>18</v>
      </c>
      <c r="B17" s="30"/>
      <c r="C17" s="31"/>
      <c r="D17" s="32">
        <f>SUM(D18:D29)</f>
        <v>8615858</v>
      </c>
      <c r="E17" s="32">
        <f>SUM(E18:E29)</f>
        <v>274651</v>
      </c>
      <c r="F17" s="32">
        <f>SUM(F18:F29)</f>
        <v>0</v>
      </c>
      <c r="G17" s="32">
        <f>SUM(G18:G29)</f>
        <v>0</v>
      </c>
      <c r="H17" s="32">
        <f>SUM(H18:H29)</f>
        <v>0</v>
      </c>
      <c r="I17" s="32">
        <f>SUM(I18:I29)</f>
        <v>3459111</v>
      </c>
      <c r="J17" s="32">
        <f>SUM(J18:J29)</f>
        <v>0</v>
      </c>
      <c r="K17" s="32">
        <f>SUM(K18:K29)</f>
        <v>0</v>
      </c>
      <c r="L17" s="32">
        <f>SUM(L18:L29)</f>
        <v>0</v>
      </c>
      <c r="M17" s="32">
        <f>SUM(M18:M29)</f>
        <v>0</v>
      </c>
      <c r="N17" s="32">
        <f>SUM(N18:N29)</f>
        <v>0</v>
      </c>
      <c r="O17" s="44">
        <f>SUM(D17:N17)</f>
        <v>12349620</v>
      </c>
      <c r="P17" s="45">
        <f>(O17/P$77)</f>
        <v>278.79763409788694</v>
      </c>
      <c r="Q17" s="10"/>
    </row>
    <row r="18" spans="1:17" ht="15">
      <c r="A18" s="12"/>
      <c r="B18" s="25">
        <v>322</v>
      </c>
      <c r="C18" s="20" t="s">
        <v>171</v>
      </c>
      <c r="D18" s="46">
        <v>5598122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5598122</v>
      </c>
      <c r="P18" s="47">
        <f>(O18/P$77)</f>
        <v>126.37985371139607</v>
      </c>
      <c r="Q18" s="9"/>
    </row>
    <row r="19" spans="1:17" ht="15">
      <c r="A19" s="12"/>
      <c r="B19" s="25">
        <v>322.9</v>
      </c>
      <c r="C19" s="20" t="s">
        <v>172</v>
      </c>
      <c r="D19" s="46">
        <v>103438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aca="true" t="shared" si="1" ref="O19:O29">SUM(D19:N19)</f>
        <v>103438</v>
      </c>
      <c r="P19" s="47">
        <f>(O19/P$77)</f>
        <v>2.3351544157486</v>
      </c>
      <c r="Q19" s="9"/>
    </row>
    <row r="20" spans="1:17" ht="15">
      <c r="A20" s="12"/>
      <c r="B20" s="25">
        <v>323.1</v>
      </c>
      <c r="C20" s="20" t="s">
        <v>19</v>
      </c>
      <c r="D20" s="46">
        <v>2522433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2522433</v>
      </c>
      <c r="P20" s="47">
        <f>(O20/P$77)</f>
        <v>56.944938594906986</v>
      </c>
      <c r="Q20" s="9"/>
    </row>
    <row r="21" spans="1:17" ht="15">
      <c r="A21" s="12"/>
      <c r="B21" s="25">
        <v>323.4</v>
      </c>
      <c r="C21" s="20" t="s">
        <v>20</v>
      </c>
      <c r="D21" s="46">
        <v>20424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20424</v>
      </c>
      <c r="P21" s="47">
        <f>(O21/P$77)</f>
        <v>0.46108000722412856</v>
      </c>
      <c r="Q21" s="9"/>
    </row>
    <row r="22" spans="1:17" ht="15">
      <c r="A22" s="12"/>
      <c r="B22" s="25">
        <v>323.7</v>
      </c>
      <c r="C22" s="20" t="s">
        <v>21</v>
      </c>
      <c r="D22" s="46">
        <v>80482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80482</v>
      </c>
      <c r="P22" s="47">
        <f>(O22/P$77)</f>
        <v>1.8169134910601408</v>
      </c>
      <c r="Q22" s="9"/>
    </row>
    <row r="23" spans="1:17" ht="15">
      <c r="A23" s="12"/>
      <c r="B23" s="25">
        <v>323.9</v>
      </c>
      <c r="C23" s="20" t="s">
        <v>22</v>
      </c>
      <c r="D23" s="46">
        <v>32514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32514</v>
      </c>
      <c r="P23" s="47">
        <f>(O23/P$77)</f>
        <v>0.7340166154957558</v>
      </c>
      <c r="Q23" s="9"/>
    </row>
    <row r="24" spans="1:17" ht="15">
      <c r="A24" s="12"/>
      <c r="B24" s="25">
        <v>324.11</v>
      </c>
      <c r="C24" s="20" t="s">
        <v>161</v>
      </c>
      <c r="D24" s="46">
        <v>0</v>
      </c>
      <c r="E24" s="46">
        <v>13751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13751</v>
      </c>
      <c r="P24" s="47">
        <f>(O24/P$77)</f>
        <v>0.31043435073144304</v>
      </c>
      <c r="Q24" s="9"/>
    </row>
    <row r="25" spans="1:17" ht="15">
      <c r="A25" s="12"/>
      <c r="B25" s="25">
        <v>324.61</v>
      </c>
      <c r="C25" s="20" t="s">
        <v>97</v>
      </c>
      <c r="D25" s="46">
        <v>0</v>
      </c>
      <c r="E25" s="46">
        <v>260900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260900</v>
      </c>
      <c r="P25" s="47">
        <f>(O25/P$77)</f>
        <v>5.889922340617663</v>
      </c>
      <c r="Q25" s="9"/>
    </row>
    <row r="26" spans="1:17" ht="15">
      <c r="A26" s="12"/>
      <c r="B26" s="25">
        <v>325.2</v>
      </c>
      <c r="C26" s="20" t="s">
        <v>113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3354098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3354098</v>
      </c>
      <c r="P26" s="47">
        <f>(O26/P$77)</f>
        <v>75.720110167961</v>
      </c>
      <c r="Q26" s="9"/>
    </row>
    <row r="27" spans="1:17" ht="15">
      <c r="A27" s="12"/>
      <c r="B27" s="25">
        <v>329.1</v>
      </c>
      <c r="C27" s="20" t="s">
        <v>173</v>
      </c>
      <c r="D27" s="46">
        <v>43250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43250</v>
      </c>
      <c r="P27" s="47">
        <f>(O27/P$77)</f>
        <v>0.9763861296731082</v>
      </c>
      <c r="Q27" s="9"/>
    </row>
    <row r="28" spans="1:17" ht="15">
      <c r="A28" s="12"/>
      <c r="B28" s="25">
        <v>329.2</v>
      </c>
      <c r="C28" s="20" t="s">
        <v>174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86513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86513</v>
      </c>
      <c r="P28" s="47">
        <f>(O28/P$77)</f>
        <v>1.9530657395701643</v>
      </c>
      <c r="Q28" s="9"/>
    </row>
    <row r="29" spans="1:17" ht="15">
      <c r="A29" s="12"/>
      <c r="B29" s="25">
        <v>329.5</v>
      </c>
      <c r="C29" s="20" t="s">
        <v>175</v>
      </c>
      <c r="D29" s="46">
        <v>215195</v>
      </c>
      <c r="E29" s="46">
        <v>0</v>
      </c>
      <c r="F29" s="46">
        <v>0</v>
      </c>
      <c r="G29" s="46">
        <v>0</v>
      </c>
      <c r="H29" s="46">
        <v>0</v>
      </c>
      <c r="I29" s="46">
        <v>18500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233695</v>
      </c>
      <c r="P29" s="47">
        <f>(O29/P$77)</f>
        <v>5.275758533501897</v>
      </c>
      <c r="Q29" s="9"/>
    </row>
    <row r="30" spans="1:17" ht="15.75">
      <c r="A30" s="29" t="s">
        <v>176</v>
      </c>
      <c r="B30" s="30"/>
      <c r="C30" s="31"/>
      <c r="D30" s="32">
        <f>SUM(D31:D43)</f>
        <v>7557288</v>
      </c>
      <c r="E30" s="32">
        <f>SUM(E31:E43)</f>
        <v>64840</v>
      </c>
      <c r="F30" s="32">
        <f>SUM(F31:F43)</f>
        <v>0</v>
      </c>
      <c r="G30" s="32">
        <f>SUM(G31:G43)</f>
        <v>384993</v>
      </c>
      <c r="H30" s="32">
        <f>SUM(H31:H43)</f>
        <v>0</v>
      </c>
      <c r="I30" s="32">
        <f>SUM(I31:I43)</f>
        <v>9246</v>
      </c>
      <c r="J30" s="32">
        <f>SUM(J31:J43)</f>
        <v>0</v>
      </c>
      <c r="K30" s="32">
        <f>SUM(K31:K43)</f>
        <v>0</v>
      </c>
      <c r="L30" s="32">
        <f>SUM(L31:L43)</f>
        <v>0</v>
      </c>
      <c r="M30" s="32">
        <f>SUM(M31:M43)</f>
        <v>0</v>
      </c>
      <c r="N30" s="32">
        <f>SUM(N31:N43)</f>
        <v>0</v>
      </c>
      <c r="O30" s="44">
        <f>SUM(D30:N30)</f>
        <v>8016367</v>
      </c>
      <c r="P30" s="45">
        <f>(O30/P$77)</f>
        <v>180.97270633917284</v>
      </c>
      <c r="Q30" s="10"/>
    </row>
    <row r="31" spans="1:17" ht="15">
      <c r="A31" s="12"/>
      <c r="B31" s="25">
        <v>331.1</v>
      </c>
      <c r="C31" s="20" t="s">
        <v>107</v>
      </c>
      <c r="D31" s="46">
        <v>112811</v>
      </c>
      <c r="E31" s="46">
        <v>0</v>
      </c>
      <c r="F31" s="46">
        <v>0</v>
      </c>
      <c r="G31" s="46">
        <v>346308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459119</v>
      </c>
      <c r="P31" s="47">
        <f>(O31/P$77)</f>
        <v>10.364795918367347</v>
      </c>
      <c r="Q31" s="9"/>
    </row>
    <row r="32" spans="1:17" ht="15">
      <c r="A32" s="12"/>
      <c r="B32" s="25">
        <v>331.2</v>
      </c>
      <c r="C32" s="20" t="s">
        <v>25</v>
      </c>
      <c r="D32" s="46">
        <v>330079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330079</v>
      </c>
      <c r="P32" s="47">
        <f>(O32/P$77)</f>
        <v>7.451666064655951</v>
      </c>
      <c r="Q32" s="9"/>
    </row>
    <row r="33" spans="1:17" ht="15">
      <c r="A33" s="12"/>
      <c r="B33" s="25">
        <v>331.34</v>
      </c>
      <c r="C33" s="20" t="s">
        <v>154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8759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aca="true" t="shared" si="2" ref="O33:O41">SUM(D33:N33)</f>
        <v>8759</v>
      </c>
      <c r="P33" s="47">
        <f>(O33/P$77)</f>
        <v>0.19773794473541628</v>
      </c>
      <c r="Q33" s="9"/>
    </row>
    <row r="34" spans="1:17" ht="15">
      <c r="A34" s="12"/>
      <c r="B34" s="25">
        <v>331.49</v>
      </c>
      <c r="C34" s="20" t="s">
        <v>28</v>
      </c>
      <c r="D34" s="46">
        <v>0</v>
      </c>
      <c r="E34" s="46">
        <v>0</v>
      </c>
      <c r="F34" s="46">
        <v>0</v>
      </c>
      <c r="G34" s="46">
        <v>38685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38685</v>
      </c>
      <c r="P34" s="47">
        <f>(O34/P$77)</f>
        <v>0.8733294202636807</v>
      </c>
      <c r="Q34" s="9"/>
    </row>
    <row r="35" spans="1:17" ht="15">
      <c r="A35" s="12"/>
      <c r="B35" s="25">
        <v>334.34</v>
      </c>
      <c r="C35" s="20" t="s">
        <v>156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487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487</v>
      </c>
      <c r="P35" s="47">
        <f>(O35/P$77)</f>
        <v>0.01099422069712841</v>
      </c>
      <c r="Q35" s="9"/>
    </row>
    <row r="36" spans="1:17" ht="15">
      <c r="A36" s="12"/>
      <c r="B36" s="25">
        <v>334.7</v>
      </c>
      <c r="C36" s="20" t="s">
        <v>33</v>
      </c>
      <c r="D36" s="46">
        <v>0</v>
      </c>
      <c r="E36" s="46">
        <v>64840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64840</v>
      </c>
      <c r="P36" s="47">
        <f>(O36/P$77)</f>
        <v>1.463789055445187</v>
      </c>
      <c r="Q36" s="9"/>
    </row>
    <row r="37" spans="1:17" ht="15">
      <c r="A37" s="12"/>
      <c r="B37" s="25">
        <v>335.125</v>
      </c>
      <c r="C37" s="20" t="s">
        <v>177</v>
      </c>
      <c r="D37" s="46">
        <v>1753535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1753535</v>
      </c>
      <c r="P37" s="47">
        <f>(O37/P$77)</f>
        <v>39.586757269279396</v>
      </c>
      <c r="Q37" s="9"/>
    </row>
    <row r="38" spans="1:17" ht="15">
      <c r="A38" s="12"/>
      <c r="B38" s="25">
        <v>335.14</v>
      </c>
      <c r="C38" s="20" t="s">
        <v>128</v>
      </c>
      <c r="D38" s="46">
        <v>2310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2310</v>
      </c>
      <c r="P38" s="47">
        <f>(O38/P$77)</f>
        <v>0.05214917825537294</v>
      </c>
      <c r="Q38" s="9"/>
    </row>
    <row r="39" spans="1:17" ht="15">
      <c r="A39" s="12"/>
      <c r="B39" s="25">
        <v>335.15</v>
      </c>
      <c r="C39" s="20" t="s">
        <v>129</v>
      </c>
      <c r="D39" s="46">
        <v>37773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37773</v>
      </c>
      <c r="P39" s="47">
        <f>(O39/P$77)</f>
        <v>0.8527406537836374</v>
      </c>
      <c r="Q39" s="9"/>
    </row>
    <row r="40" spans="1:17" ht="15">
      <c r="A40" s="12"/>
      <c r="B40" s="25">
        <v>335.18</v>
      </c>
      <c r="C40" s="20" t="s">
        <v>178</v>
      </c>
      <c r="D40" s="46">
        <v>3249297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3249297</v>
      </c>
      <c r="P40" s="47">
        <f>(O40/P$77)</f>
        <v>73.35418547950154</v>
      </c>
      <c r="Q40" s="9"/>
    </row>
    <row r="41" spans="1:17" ht="15">
      <c r="A41" s="12"/>
      <c r="B41" s="25">
        <v>335.21</v>
      </c>
      <c r="C41" s="20" t="s">
        <v>38</v>
      </c>
      <c r="D41" s="46">
        <v>24120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24120</v>
      </c>
      <c r="P41" s="47">
        <f>(O41/P$77)</f>
        <v>0.5445186924327253</v>
      </c>
      <c r="Q41" s="9"/>
    </row>
    <row r="42" spans="1:17" ht="15">
      <c r="A42" s="12"/>
      <c r="B42" s="25">
        <v>337.2</v>
      </c>
      <c r="C42" s="20" t="s">
        <v>179</v>
      </c>
      <c r="D42" s="46">
        <v>1994112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1994112</v>
      </c>
      <c r="P42" s="47">
        <f>(O42/P$77)</f>
        <v>45.01787971825898</v>
      </c>
      <c r="Q42" s="9"/>
    </row>
    <row r="43" spans="1:17" ht="15">
      <c r="A43" s="12"/>
      <c r="B43" s="25">
        <v>338</v>
      </c>
      <c r="C43" s="20" t="s">
        <v>42</v>
      </c>
      <c r="D43" s="46">
        <v>53251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53251</v>
      </c>
      <c r="P43" s="47">
        <f>(O43/P$77)</f>
        <v>1.2021627234964782</v>
      </c>
      <c r="Q43" s="9"/>
    </row>
    <row r="44" spans="1:17" ht="15.75">
      <c r="A44" s="29" t="s">
        <v>47</v>
      </c>
      <c r="B44" s="30"/>
      <c r="C44" s="31"/>
      <c r="D44" s="32">
        <f>SUM(D45:D57)</f>
        <v>13549677</v>
      </c>
      <c r="E44" s="32">
        <f>SUM(E45:E57)</f>
        <v>0</v>
      </c>
      <c r="F44" s="32">
        <f>SUM(F45:F57)</f>
        <v>0</v>
      </c>
      <c r="G44" s="32">
        <f>SUM(G45:G57)</f>
        <v>0</v>
      </c>
      <c r="H44" s="32">
        <f>SUM(H45:H57)</f>
        <v>0</v>
      </c>
      <c r="I44" s="32">
        <f>SUM(I45:I57)</f>
        <v>27260576</v>
      </c>
      <c r="J44" s="32">
        <f>SUM(J45:J57)</f>
        <v>0</v>
      </c>
      <c r="K44" s="32">
        <f>SUM(K45:K57)</f>
        <v>0</v>
      </c>
      <c r="L44" s="32">
        <f>SUM(L45:L57)</f>
        <v>0</v>
      </c>
      <c r="M44" s="32">
        <f>SUM(M45:M57)</f>
        <v>0</v>
      </c>
      <c r="N44" s="32">
        <f>SUM(N45:N57)</f>
        <v>0</v>
      </c>
      <c r="O44" s="32">
        <f>SUM(D44:N44)</f>
        <v>40810253</v>
      </c>
      <c r="P44" s="45">
        <f>(O44/P$77)</f>
        <v>921.3078607549214</v>
      </c>
      <c r="Q44" s="10"/>
    </row>
    <row r="45" spans="1:17" ht="15">
      <c r="A45" s="12"/>
      <c r="B45" s="25">
        <v>341.3</v>
      </c>
      <c r="C45" s="20" t="s">
        <v>132</v>
      </c>
      <c r="D45" s="46">
        <v>5991311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aca="true" t="shared" si="3" ref="O45:O57">SUM(D45:N45)</f>
        <v>5991311</v>
      </c>
      <c r="P45" s="47">
        <f>(O45/P$77)</f>
        <v>135.25625338631028</v>
      </c>
      <c r="Q45" s="9"/>
    </row>
    <row r="46" spans="1:17" ht="15">
      <c r="A46" s="12"/>
      <c r="B46" s="25">
        <v>342.2</v>
      </c>
      <c r="C46" s="20" t="s">
        <v>54</v>
      </c>
      <c r="D46" s="46">
        <v>5708311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5708311</v>
      </c>
      <c r="P46" s="47">
        <f>(O46/P$77)</f>
        <v>128.86741466498103</v>
      </c>
      <c r="Q46" s="9"/>
    </row>
    <row r="47" spans="1:17" ht="15">
      <c r="A47" s="12"/>
      <c r="B47" s="25">
        <v>342.5</v>
      </c>
      <c r="C47" s="20" t="s">
        <v>55</v>
      </c>
      <c r="D47" s="46">
        <v>403956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403956</v>
      </c>
      <c r="P47" s="47">
        <f>(O47/P$77)</f>
        <v>9.119469026548673</v>
      </c>
      <c r="Q47" s="9"/>
    </row>
    <row r="48" spans="1:17" ht="15">
      <c r="A48" s="12"/>
      <c r="B48" s="25">
        <v>342.6</v>
      </c>
      <c r="C48" s="20" t="s">
        <v>56</v>
      </c>
      <c r="D48" s="46">
        <v>951455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951455</v>
      </c>
      <c r="P48" s="47">
        <f>(O48/P$77)</f>
        <v>21.479478959725483</v>
      </c>
      <c r="Q48" s="9"/>
    </row>
    <row r="49" spans="1:17" ht="15">
      <c r="A49" s="12"/>
      <c r="B49" s="25">
        <v>342.9</v>
      </c>
      <c r="C49" s="20" t="s">
        <v>141</v>
      </c>
      <c r="D49" s="46">
        <v>120000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120000</v>
      </c>
      <c r="P49" s="47">
        <f>(O49/P$77)</f>
        <v>2.709048221058335</v>
      </c>
      <c r="Q49" s="9"/>
    </row>
    <row r="50" spans="1:17" ht="15">
      <c r="A50" s="12"/>
      <c r="B50" s="25">
        <v>343.3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11271585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11271585</v>
      </c>
      <c r="P50" s="47">
        <f>(O50/P$77)</f>
        <v>254.46056077298175</v>
      </c>
      <c r="Q50" s="9"/>
    </row>
    <row r="51" spans="1:17" ht="15">
      <c r="A51" s="12"/>
      <c r="B51" s="25">
        <v>343.4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6635134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6635134</v>
      </c>
      <c r="P51" s="47">
        <f>(O51/P$77)</f>
        <v>149.7908163265306</v>
      </c>
      <c r="Q51" s="9"/>
    </row>
    <row r="52" spans="1:17" ht="15">
      <c r="A52" s="12"/>
      <c r="B52" s="25">
        <v>343.5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9353857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3"/>
        <v>9353857</v>
      </c>
      <c r="P52" s="47">
        <f>(O52/P$77)</f>
        <v>211.16708054903378</v>
      </c>
      <c r="Q52" s="9"/>
    </row>
    <row r="53" spans="1:17" ht="15">
      <c r="A53" s="12"/>
      <c r="B53" s="25">
        <v>347.2</v>
      </c>
      <c r="C53" s="20" t="s">
        <v>63</v>
      </c>
      <c r="D53" s="46">
        <v>218945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3"/>
        <v>218945</v>
      </c>
      <c r="P53" s="47">
        <f>(O53/P$77)</f>
        <v>4.942771356330143</v>
      </c>
      <c r="Q53" s="9"/>
    </row>
    <row r="54" spans="1:17" ht="15">
      <c r="A54" s="12"/>
      <c r="B54" s="25">
        <v>347.4</v>
      </c>
      <c r="C54" s="20" t="s">
        <v>64</v>
      </c>
      <c r="D54" s="46">
        <v>195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3"/>
        <v>195</v>
      </c>
      <c r="P54" s="47">
        <f>(O54/P$77)</f>
        <v>0.004402203359219794</v>
      </c>
      <c r="Q54" s="9"/>
    </row>
    <row r="55" spans="1:17" ht="15">
      <c r="A55" s="12"/>
      <c r="B55" s="25">
        <v>347.5</v>
      </c>
      <c r="C55" s="20" t="s">
        <v>65</v>
      </c>
      <c r="D55" s="46">
        <v>18720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3"/>
        <v>18720</v>
      </c>
      <c r="P55" s="47">
        <f>(O55/P$77)</f>
        <v>0.42261152248510025</v>
      </c>
      <c r="Q55" s="9"/>
    </row>
    <row r="56" spans="1:17" ht="15">
      <c r="A56" s="12"/>
      <c r="B56" s="25">
        <v>347.9</v>
      </c>
      <c r="C56" s="20" t="s">
        <v>66</v>
      </c>
      <c r="D56" s="46">
        <v>8942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3"/>
        <v>8942</v>
      </c>
      <c r="P56" s="47">
        <f>(O56/P$77)</f>
        <v>0.20186924327253025</v>
      </c>
      <c r="Q56" s="9"/>
    </row>
    <row r="57" spans="1:17" ht="15">
      <c r="A57" s="12"/>
      <c r="B57" s="25">
        <v>349</v>
      </c>
      <c r="C57" s="20" t="s">
        <v>180</v>
      </c>
      <c r="D57" s="46">
        <v>127842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3"/>
        <v>127842</v>
      </c>
      <c r="P57" s="47">
        <f>(O57/P$77)</f>
        <v>2.886084522304497</v>
      </c>
      <c r="Q57" s="9"/>
    </row>
    <row r="58" spans="1:17" ht="15.75">
      <c r="A58" s="29" t="s">
        <v>48</v>
      </c>
      <c r="B58" s="30"/>
      <c r="C58" s="31"/>
      <c r="D58" s="32">
        <f>SUM(D59:D62)</f>
        <v>311367</v>
      </c>
      <c r="E58" s="32">
        <f>SUM(E59:E62)</f>
        <v>30558</v>
      </c>
      <c r="F58" s="32">
        <f>SUM(F59:F62)</f>
        <v>0</v>
      </c>
      <c r="G58" s="32">
        <f>SUM(G59:G62)</f>
        <v>0</v>
      </c>
      <c r="H58" s="32">
        <f>SUM(H59:H62)</f>
        <v>0</v>
      </c>
      <c r="I58" s="32">
        <f>SUM(I59:I62)</f>
        <v>0</v>
      </c>
      <c r="J58" s="32">
        <f>SUM(J59:J62)</f>
        <v>0</v>
      </c>
      <c r="K58" s="32">
        <f>SUM(K59:K62)</f>
        <v>0</v>
      </c>
      <c r="L58" s="32">
        <f>SUM(L59:L62)</f>
        <v>0</v>
      </c>
      <c r="M58" s="32">
        <f>SUM(M59:M62)</f>
        <v>0</v>
      </c>
      <c r="N58" s="32">
        <f>SUM(N59:N62)</f>
        <v>0</v>
      </c>
      <c r="O58" s="32">
        <f>SUM(D58:N58)</f>
        <v>341925</v>
      </c>
      <c r="P58" s="45">
        <f>(O58/P$77)</f>
        <v>7.719094274878093</v>
      </c>
      <c r="Q58" s="10"/>
    </row>
    <row r="59" spans="1:17" ht="15">
      <c r="A59" s="13"/>
      <c r="B59" s="39">
        <v>351.5</v>
      </c>
      <c r="C59" s="21" t="s">
        <v>143</v>
      </c>
      <c r="D59" s="46">
        <v>76781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>SUM(D59:N59)</f>
        <v>76781</v>
      </c>
      <c r="P59" s="47">
        <f>(O59/P$77)</f>
        <v>1.7333619288423334</v>
      </c>
      <c r="Q59" s="9"/>
    </row>
    <row r="60" spans="1:17" ht="15">
      <c r="A60" s="13"/>
      <c r="B60" s="39">
        <v>352</v>
      </c>
      <c r="C60" s="21" t="s">
        <v>70</v>
      </c>
      <c r="D60" s="46">
        <v>34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34</v>
      </c>
      <c r="P60" s="47">
        <f>(O60/P$77)</f>
        <v>0.0007675636626331949</v>
      </c>
      <c r="Q60" s="9"/>
    </row>
    <row r="61" spans="1:17" ht="15">
      <c r="A61" s="13"/>
      <c r="B61" s="39">
        <v>354</v>
      </c>
      <c r="C61" s="21" t="s">
        <v>71</v>
      </c>
      <c r="D61" s="46">
        <v>234552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234552</v>
      </c>
      <c r="P61" s="47">
        <f>(O61/P$77)</f>
        <v>5.295105652880621</v>
      </c>
      <c r="Q61" s="9"/>
    </row>
    <row r="62" spans="1:17" ht="15">
      <c r="A62" s="13"/>
      <c r="B62" s="39">
        <v>358.2</v>
      </c>
      <c r="C62" s="21" t="s">
        <v>134</v>
      </c>
      <c r="D62" s="46">
        <v>0</v>
      </c>
      <c r="E62" s="46">
        <v>30558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>SUM(D62:N62)</f>
        <v>30558</v>
      </c>
      <c r="P62" s="47">
        <f>(O62/P$77)</f>
        <v>0.6898591294925049</v>
      </c>
      <c r="Q62" s="9"/>
    </row>
    <row r="63" spans="1:17" ht="15.75">
      <c r="A63" s="29" t="s">
        <v>3</v>
      </c>
      <c r="B63" s="30"/>
      <c r="C63" s="31"/>
      <c r="D63" s="32">
        <f>SUM(D64:D70)</f>
        <v>882400</v>
      </c>
      <c r="E63" s="32">
        <f>SUM(E64:E70)</f>
        <v>54164</v>
      </c>
      <c r="F63" s="32">
        <f>SUM(F64:F70)</f>
        <v>0</v>
      </c>
      <c r="G63" s="32">
        <f>SUM(G64:G70)</f>
        <v>49954</v>
      </c>
      <c r="H63" s="32">
        <f>SUM(H64:H70)</f>
        <v>0</v>
      </c>
      <c r="I63" s="32">
        <f>SUM(I64:I70)</f>
        <v>180975</v>
      </c>
      <c r="J63" s="32">
        <f>SUM(J64:J70)</f>
        <v>0</v>
      </c>
      <c r="K63" s="32">
        <f>SUM(K64:K70)</f>
        <v>0</v>
      </c>
      <c r="L63" s="32">
        <f>SUM(L64:L70)</f>
        <v>24893433</v>
      </c>
      <c r="M63" s="32">
        <f>SUM(M64:M70)</f>
        <v>0</v>
      </c>
      <c r="N63" s="32">
        <f>SUM(N64:N70)</f>
        <v>0</v>
      </c>
      <c r="O63" s="32">
        <f>SUM(D63:N63)</f>
        <v>26060926</v>
      </c>
      <c r="P63" s="45">
        <f>(O63/P$77)</f>
        <v>588.3358768286075</v>
      </c>
      <c r="Q63" s="10"/>
    </row>
    <row r="64" spans="1:17" ht="15">
      <c r="A64" s="12"/>
      <c r="B64" s="25">
        <v>361.1</v>
      </c>
      <c r="C64" s="20" t="s">
        <v>74</v>
      </c>
      <c r="D64" s="46">
        <v>39964</v>
      </c>
      <c r="E64" s="46">
        <v>583</v>
      </c>
      <c r="F64" s="46">
        <v>0</v>
      </c>
      <c r="G64" s="46">
        <v>49954</v>
      </c>
      <c r="H64" s="46">
        <v>0</v>
      </c>
      <c r="I64" s="46">
        <v>27893</v>
      </c>
      <c r="J64" s="46">
        <v>0</v>
      </c>
      <c r="K64" s="46">
        <v>0</v>
      </c>
      <c r="L64" s="46">
        <v>1588135</v>
      </c>
      <c r="M64" s="46">
        <v>0</v>
      </c>
      <c r="N64" s="46">
        <v>0</v>
      </c>
      <c r="O64" s="46">
        <f>SUM(D64:N64)</f>
        <v>1706529</v>
      </c>
      <c r="P64" s="47">
        <f>(O64/P$77)</f>
        <v>38.525577930287156</v>
      </c>
      <c r="Q64" s="9"/>
    </row>
    <row r="65" spans="1:17" ht="15">
      <c r="A65" s="12"/>
      <c r="B65" s="25">
        <v>361.3</v>
      </c>
      <c r="C65" s="20" t="s">
        <v>75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18940907</v>
      </c>
      <c r="M65" s="46">
        <v>0</v>
      </c>
      <c r="N65" s="46">
        <v>0</v>
      </c>
      <c r="O65" s="46">
        <f aca="true" t="shared" si="4" ref="O65:O70">SUM(D65:N65)</f>
        <v>18940907</v>
      </c>
      <c r="P65" s="47">
        <f>(O65/P$77)</f>
        <v>427.5985867798447</v>
      </c>
      <c r="Q65" s="9"/>
    </row>
    <row r="66" spans="1:17" ht="15">
      <c r="A66" s="12"/>
      <c r="B66" s="25">
        <v>362</v>
      </c>
      <c r="C66" s="20" t="s">
        <v>76</v>
      </c>
      <c r="D66" s="46">
        <v>107385</v>
      </c>
      <c r="E66" s="46">
        <v>42861</v>
      </c>
      <c r="F66" s="46">
        <v>0</v>
      </c>
      <c r="G66" s="46">
        <v>0</v>
      </c>
      <c r="H66" s="46">
        <v>0</v>
      </c>
      <c r="I66" s="46">
        <v>34317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4"/>
        <v>184563</v>
      </c>
      <c r="P66" s="47">
        <f>(O66/P$77)</f>
        <v>4.1665838901932455</v>
      </c>
      <c r="Q66" s="9"/>
    </row>
    <row r="67" spans="1:17" ht="15">
      <c r="A67" s="12"/>
      <c r="B67" s="25">
        <v>366</v>
      </c>
      <c r="C67" s="20" t="s">
        <v>79</v>
      </c>
      <c r="D67" s="46">
        <v>36751</v>
      </c>
      <c r="E67" s="46">
        <v>10650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4"/>
        <v>47401</v>
      </c>
      <c r="P67" s="47">
        <f>(O67/P$77)</f>
        <v>1.0700966227198845</v>
      </c>
      <c r="Q67" s="9"/>
    </row>
    <row r="68" spans="1:17" ht="15">
      <c r="A68" s="12"/>
      <c r="B68" s="25">
        <v>367</v>
      </c>
      <c r="C68" s="20" t="s">
        <v>80</v>
      </c>
      <c r="D68" s="46">
        <v>15350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4"/>
        <v>15350</v>
      </c>
      <c r="P68" s="47">
        <f>(O68/P$77)</f>
        <v>0.34653241827704534</v>
      </c>
      <c r="Q68" s="9"/>
    </row>
    <row r="69" spans="1:17" ht="15">
      <c r="A69" s="12"/>
      <c r="B69" s="25">
        <v>368</v>
      </c>
      <c r="C69" s="20" t="s">
        <v>81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4356186</v>
      </c>
      <c r="M69" s="46">
        <v>0</v>
      </c>
      <c r="N69" s="46">
        <v>0</v>
      </c>
      <c r="O69" s="46">
        <f t="shared" si="4"/>
        <v>4356186</v>
      </c>
      <c r="P69" s="47">
        <f>(O69/P$77)</f>
        <v>98.34264944916019</v>
      </c>
      <c r="Q69" s="9"/>
    </row>
    <row r="70" spans="1:17" ht="15">
      <c r="A70" s="12"/>
      <c r="B70" s="25">
        <v>369.9</v>
      </c>
      <c r="C70" s="20" t="s">
        <v>82</v>
      </c>
      <c r="D70" s="46">
        <v>682950</v>
      </c>
      <c r="E70" s="46">
        <v>70</v>
      </c>
      <c r="F70" s="46">
        <v>0</v>
      </c>
      <c r="G70" s="46">
        <v>0</v>
      </c>
      <c r="H70" s="46">
        <v>0</v>
      </c>
      <c r="I70" s="46">
        <v>118765</v>
      </c>
      <c r="J70" s="46">
        <v>0</v>
      </c>
      <c r="K70" s="46">
        <v>0</v>
      </c>
      <c r="L70" s="46">
        <v>8205</v>
      </c>
      <c r="M70" s="46">
        <v>0</v>
      </c>
      <c r="N70" s="46">
        <v>0</v>
      </c>
      <c r="O70" s="46">
        <f t="shared" si="4"/>
        <v>809990</v>
      </c>
      <c r="P70" s="47">
        <f>(O70/P$77)</f>
        <v>18.28584973812534</v>
      </c>
      <c r="Q70" s="9"/>
    </row>
    <row r="71" spans="1:17" ht="15.75">
      <c r="A71" s="29" t="s">
        <v>49</v>
      </c>
      <c r="B71" s="30"/>
      <c r="C71" s="31"/>
      <c r="D71" s="32">
        <f>SUM(D72:D74)</f>
        <v>114030</v>
      </c>
      <c r="E71" s="32">
        <f>SUM(E72:E74)</f>
        <v>309034</v>
      </c>
      <c r="F71" s="32">
        <f>SUM(F72:F74)</f>
        <v>8379384</v>
      </c>
      <c r="G71" s="32">
        <f>SUM(G72:G74)</f>
        <v>929900</v>
      </c>
      <c r="H71" s="32">
        <f>SUM(H72:H74)</f>
        <v>0</v>
      </c>
      <c r="I71" s="32">
        <f>SUM(I72:I74)</f>
        <v>0</v>
      </c>
      <c r="J71" s="32">
        <f>SUM(J72:J74)</f>
        <v>0</v>
      </c>
      <c r="K71" s="32">
        <f>SUM(K72:K74)</f>
        <v>0</v>
      </c>
      <c r="L71" s="32">
        <f>SUM(L72:L74)</f>
        <v>0</v>
      </c>
      <c r="M71" s="32">
        <f>SUM(M72:M74)</f>
        <v>0</v>
      </c>
      <c r="N71" s="32">
        <f>SUM(N72:N74)</f>
        <v>0</v>
      </c>
      <c r="O71" s="32">
        <f>SUM(D71:N71)</f>
        <v>9732348</v>
      </c>
      <c r="P71" s="45">
        <f>(O71/P$77)</f>
        <v>219.71166696767202</v>
      </c>
      <c r="Q71" s="9"/>
    </row>
    <row r="72" spans="1:17" ht="15">
      <c r="A72" s="12"/>
      <c r="B72" s="25">
        <v>381</v>
      </c>
      <c r="C72" s="20" t="s">
        <v>83</v>
      </c>
      <c r="D72" s="46">
        <v>100000</v>
      </c>
      <c r="E72" s="46">
        <v>309034</v>
      </c>
      <c r="F72" s="46">
        <v>1814784</v>
      </c>
      <c r="G72" s="46">
        <v>929900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>SUM(D72:N72)</f>
        <v>3153718</v>
      </c>
      <c r="P72" s="47">
        <f>(O72/P$77)</f>
        <v>71.19645114683041</v>
      </c>
      <c r="Q72" s="9"/>
    </row>
    <row r="73" spans="1:17" ht="15">
      <c r="A73" s="12"/>
      <c r="B73" s="25">
        <v>385</v>
      </c>
      <c r="C73" s="20" t="s">
        <v>110</v>
      </c>
      <c r="D73" s="46">
        <v>0</v>
      </c>
      <c r="E73" s="46">
        <v>0</v>
      </c>
      <c r="F73" s="46">
        <v>6564600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>SUM(D73:N73)</f>
        <v>6564600</v>
      </c>
      <c r="P73" s="47">
        <f>(O73/P$77)</f>
        <v>148.1984829329962</v>
      </c>
      <c r="Q73" s="9"/>
    </row>
    <row r="74" spans="1:17" ht="15.75" thickBot="1">
      <c r="A74" s="12"/>
      <c r="B74" s="25">
        <v>388.2</v>
      </c>
      <c r="C74" s="20" t="s">
        <v>102</v>
      </c>
      <c r="D74" s="46">
        <v>14030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>SUM(D74:N74)</f>
        <v>14030</v>
      </c>
      <c r="P74" s="47">
        <f>(O74/P$77)</f>
        <v>0.31673288784540365</v>
      </c>
      <c r="Q74" s="9"/>
    </row>
    <row r="75" spans="1:120" ht="16.5" thickBot="1">
      <c r="A75" s="14" t="s">
        <v>67</v>
      </c>
      <c r="B75" s="23"/>
      <c r="C75" s="22"/>
      <c r="D75" s="15">
        <f>SUM(D5,D17,D30,D44,D58,D63,D71)</f>
        <v>60391532</v>
      </c>
      <c r="E75" s="15">
        <f>SUM(E5,E17,E30,E44,E58,E63,E71)</f>
        <v>733247</v>
      </c>
      <c r="F75" s="15">
        <f>SUM(F5,F17,F30,F44,F58,F63,F71)</f>
        <v>10252677</v>
      </c>
      <c r="G75" s="15">
        <f>SUM(G5,G17,G30,G44,G58,G63,G71)</f>
        <v>1364847</v>
      </c>
      <c r="H75" s="15">
        <f>SUM(H5,H17,H30,H44,H58,H63,H71)</f>
        <v>0</v>
      </c>
      <c r="I75" s="15">
        <f>SUM(I5,I17,I30,I44,I58,I63,I71)</f>
        <v>30909908</v>
      </c>
      <c r="J75" s="15">
        <f>SUM(J5,J17,J30,J44,J58,J63,J71)</f>
        <v>0</v>
      </c>
      <c r="K75" s="15">
        <f>SUM(K5,K17,K30,K44,K58,K63,K71)</f>
        <v>0</v>
      </c>
      <c r="L75" s="15">
        <f>SUM(L5,L17,L30,L44,L58,L63,L71)</f>
        <v>24893433</v>
      </c>
      <c r="M75" s="15">
        <f>SUM(M5,M17,M30,M44,M58,M63,M71)</f>
        <v>0</v>
      </c>
      <c r="N75" s="15">
        <f>SUM(N5,N17,N30,N44,N58,N63,N71)</f>
        <v>0</v>
      </c>
      <c r="O75" s="15">
        <f>SUM(D75:N75)</f>
        <v>128545644</v>
      </c>
      <c r="P75" s="38">
        <f>(O75/P$77)</f>
        <v>2901.969568358317</v>
      </c>
      <c r="Q75" s="6"/>
      <c r="R75" s="2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</row>
    <row r="76" spans="1:16" ht="15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9"/>
    </row>
    <row r="77" spans="1:16" ht="15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51" t="s">
        <v>181</v>
      </c>
      <c r="N77" s="51"/>
      <c r="O77" s="51"/>
      <c r="P77" s="43">
        <v>44296</v>
      </c>
    </row>
    <row r="78" spans="1:16" ht="15">
      <c r="A78" s="52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4"/>
    </row>
    <row r="79" spans="1:16" ht="15.75" customHeight="1" thickBot="1">
      <c r="A79" s="55" t="s">
        <v>105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7"/>
    </row>
  </sheetData>
  <sheetProtection/>
  <mergeCells count="10">
    <mergeCell ref="M77:O77"/>
    <mergeCell ref="A78:P78"/>
    <mergeCell ref="A79:P7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85</v>
      </c>
      <c r="B3" s="65"/>
      <c r="C3" s="66"/>
      <c r="D3" s="70" t="s">
        <v>43</v>
      </c>
      <c r="E3" s="71"/>
      <c r="F3" s="71"/>
      <c r="G3" s="71"/>
      <c r="H3" s="72"/>
      <c r="I3" s="70" t="s">
        <v>44</v>
      </c>
      <c r="J3" s="72"/>
      <c r="K3" s="70" t="s">
        <v>46</v>
      </c>
      <c r="L3" s="72"/>
      <c r="M3" s="36"/>
      <c r="N3" s="37"/>
      <c r="O3" s="73" t="s">
        <v>90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SUM(D6:D16)</f>
        <v>19515760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19515760</v>
      </c>
      <c r="O5" s="33">
        <f aca="true" t="shared" si="1" ref="O5:O36">(N5/O$79)</f>
        <v>464.4397905759162</v>
      </c>
      <c r="P5" s="6"/>
    </row>
    <row r="6" spans="1:16" ht="15">
      <c r="A6" s="12"/>
      <c r="B6" s="25">
        <v>311</v>
      </c>
      <c r="C6" s="20" t="s">
        <v>2</v>
      </c>
      <c r="D6" s="46">
        <v>12150587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12150587</v>
      </c>
      <c r="O6" s="47">
        <f t="shared" si="1"/>
        <v>289.1619942884341</v>
      </c>
      <c r="P6" s="9"/>
    </row>
    <row r="7" spans="1:16" ht="15">
      <c r="A7" s="12"/>
      <c r="B7" s="25">
        <v>312.41</v>
      </c>
      <c r="C7" s="20" t="s">
        <v>11</v>
      </c>
      <c r="D7" s="46">
        <v>412368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412368</v>
      </c>
      <c r="O7" s="47">
        <f t="shared" si="1"/>
        <v>9.813612565445027</v>
      </c>
      <c r="P7" s="9"/>
    </row>
    <row r="8" spans="1:16" ht="15">
      <c r="A8" s="12"/>
      <c r="B8" s="25">
        <v>312.42</v>
      </c>
      <c r="C8" s="20" t="s">
        <v>10</v>
      </c>
      <c r="D8" s="46">
        <v>298342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298342</v>
      </c>
      <c r="O8" s="47">
        <f t="shared" si="1"/>
        <v>7.1</v>
      </c>
      <c r="P8" s="9"/>
    </row>
    <row r="9" spans="1:16" ht="15">
      <c r="A9" s="12"/>
      <c r="B9" s="25">
        <v>312.51</v>
      </c>
      <c r="C9" s="20" t="s">
        <v>95</v>
      </c>
      <c r="D9" s="46">
        <v>374379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374379</v>
      </c>
      <c r="O9" s="47">
        <f t="shared" si="1"/>
        <v>8.90954307472632</v>
      </c>
      <c r="P9" s="9"/>
    </row>
    <row r="10" spans="1:16" ht="15">
      <c r="A10" s="12"/>
      <c r="B10" s="25">
        <v>312.52</v>
      </c>
      <c r="C10" s="20" t="s">
        <v>96</v>
      </c>
      <c r="D10" s="46">
        <v>236130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236130</v>
      </c>
      <c r="O10" s="47">
        <f t="shared" si="1"/>
        <v>5.619466920514041</v>
      </c>
      <c r="P10" s="9"/>
    </row>
    <row r="11" spans="1:16" ht="15">
      <c r="A11" s="12"/>
      <c r="B11" s="25">
        <v>314.1</v>
      </c>
      <c r="C11" s="20" t="s">
        <v>12</v>
      </c>
      <c r="D11" s="46">
        <v>2716158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2716158</v>
      </c>
      <c r="O11" s="47">
        <f t="shared" si="1"/>
        <v>64.63964778676821</v>
      </c>
      <c r="P11" s="9"/>
    </row>
    <row r="12" spans="1:16" ht="15">
      <c r="A12" s="12"/>
      <c r="B12" s="25">
        <v>314.3</v>
      </c>
      <c r="C12" s="20" t="s">
        <v>13</v>
      </c>
      <c r="D12" s="46">
        <v>916918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916918</v>
      </c>
      <c r="O12" s="47">
        <f t="shared" si="1"/>
        <v>21.82099000475964</v>
      </c>
      <c r="P12" s="9"/>
    </row>
    <row r="13" spans="1:16" ht="15">
      <c r="A13" s="12"/>
      <c r="B13" s="25">
        <v>314.4</v>
      </c>
      <c r="C13" s="20" t="s">
        <v>14</v>
      </c>
      <c r="D13" s="46">
        <v>22052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22052</v>
      </c>
      <c r="O13" s="47">
        <f t="shared" si="1"/>
        <v>0.5247977153736316</v>
      </c>
      <c r="P13" s="9"/>
    </row>
    <row r="14" spans="1:16" ht="15">
      <c r="A14" s="12"/>
      <c r="B14" s="25">
        <v>314.8</v>
      </c>
      <c r="C14" s="20" t="s">
        <v>15</v>
      </c>
      <c r="D14" s="46">
        <v>105397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105397</v>
      </c>
      <c r="O14" s="47">
        <f t="shared" si="1"/>
        <v>2.508257972394098</v>
      </c>
      <c r="P14" s="9"/>
    </row>
    <row r="15" spans="1:16" ht="15">
      <c r="A15" s="12"/>
      <c r="B15" s="25">
        <v>315</v>
      </c>
      <c r="C15" s="20" t="s">
        <v>16</v>
      </c>
      <c r="D15" s="46">
        <v>1935672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1935672</v>
      </c>
      <c r="O15" s="47">
        <f t="shared" si="1"/>
        <v>46.06549262256068</v>
      </c>
      <c r="P15" s="9"/>
    </row>
    <row r="16" spans="1:16" ht="15">
      <c r="A16" s="12"/>
      <c r="B16" s="25">
        <v>316</v>
      </c>
      <c r="C16" s="20" t="s">
        <v>17</v>
      </c>
      <c r="D16" s="46">
        <v>347757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347757</v>
      </c>
      <c r="O16" s="47">
        <f t="shared" si="1"/>
        <v>8.275987624940505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SUM(D18:D25)</f>
        <v>3615532</v>
      </c>
      <c r="E17" s="32">
        <f t="shared" si="3"/>
        <v>1560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3157958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6775050</v>
      </c>
      <c r="O17" s="45">
        <f t="shared" si="1"/>
        <v>161.23393622084723</v>
      </c>
      <c r="P17" s="10"/>
    </row>
    <row r="18" spans="1:16" ht="15">
      <c r="A18" s="12"/>
      <c r="B18" s="25">
        <v>322</v>
      </c>
      <c r="C18" s="20" t="s">
        <v>0</v>
      </c>
      <c r="D18" s="46">
        <v>992167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992167</v>
      </c>
      <c r="O18" s="47">
        <f t="shared" si="1"/>
        <v>23.611780104712043</v>
      </c>
      <c r="P18" s="9"/>
    </row>
    <row r="19" spans="1:16" ht="15">
      <c r="A19" s="12"/>
      <c r="B19" s="25">
        <v>323.1</v>
      </c>
      <c r="C19" s="20" t="s">
        <v>19</v>
      </c>
      <c r="D19" s="46">
        <v>2360322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5">SUM(D19:M19)</f>
        <v>2360322</v>
      </c>
      <c r="O19" s="47">
        <f t="shared" si="1"/>
        <v>56.171394574012375</v>
      </c>
      <c r="P19" s="9"/>
    </row>
    <row r="20" spans="1:16" ht="15">
      <c r="A20" s="12"/>
      <c r="B20" s="25">
        <v>323.4</v>
      </c>
      <c r="C20" s="20" t="s">
        <v>20</v>
      </c>
      <c r="D20" s="46">
        <v>18525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18525</v>
      </c>
      <c r="O20" s="47">
        <f t="shared" si="1"/>
        <v>0.440861494526416</v>
      </c>
      <c r="P20" s="9"/>
    </row>
    <row r="21" spans="1:16" ht="15">
      <c r="A21" s="12"/>
      <c r="B21" s="25">
        <v>323.7</v>
      </c>
      <c r="C21" s="20" t="s">
        <v>21</v>
      </c>
      <c r="D21" s="46">
        <v>28934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28934</v>
      </c>
      <c r="O21" s="47">
        <f t="shared" si="1"/>
        <v>0.68857686815802</v>
      </c>
      <c r="P21" s="9"/>
    </row>
    <row r="22" spans="1:16" ht="15">
      <c r="A22" s="12"/>
      <c r="B22" s="25">
        <v>323.9</v>
      </c>
      <c r="C22" s="20" t="s">
        <v>22</v>
      </c>
      <c r="D22" s="46">
        <v>50000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50000</v>
      </c>
      <c r="O22" s="47">
        <f t="shared" si="1"/>
        <v>1.1899095668729176</v>
      </c>
      <c r="P22" s="9"/>
    </row>
    <row r="23" spans="1:16" ht="15">
      <c r="A23" s="12"/>
      <c r="B23" s="25">
        <v>325.2</v>
      </c>
      <c r="C23" s="20" t="s">
        <v>113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2878480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2878480</v>
      </c>
      <c r="O23" s="47">
        <f t="shared" si="1"/>
        <v>68.50261780104712</v>
      </c>
      <c r="P23" s="9"/>
    </row>
    <row r="24" spans="1:16" ht="15">
      <c r="A24" s="12"/>
      <c r="B24" s="25">
        <v>329</v>
      </c>
      <c r="C24" s="20" t="s">
        <v>24</v>
      </c>
      <c r="D24" s="46">
        <v>110584</v>
      </c>
      <c r="E24" s="46">
        <v>1560</v>
      </c>
      <c r="F24" s="46">
        <v>0</v>
      </c>
      <c r="G24" s="46">
        <v>0</v>
      </c>
      <c r="H24" s="46">
        <v>0</v>
      </c>
      <c r="I24" s="46">
        <v>279478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391622</v>
      </c>
      <c r="O24" s="47">
        <f t="shared" si="1"/>
        <v>9.319895287958115</v>
      </c>
      <c r="P24" s="9"/>
    </row>
    <row r="25" spans="1:16" ht="15">
      <c r="A25" s="12"/>
      <c r="B25" s="25">
        <v>367</v>
      </c>
      <c r="C25" s="20" t="s">
        <v>80</v>
      </c>
      <c r="D25" s="46">
        <v>55000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55000</v>
      </c>
      <c r="O25" s="47">
        <f t="shared" si="1"/>
        <v>1.3089005235602094</v>
      </c>
      <c r="P25" s="9"/>
    </row>
    <row r="26" spans="1:16" ht="15.75">
      <c r="A26" s="29" t="s">
        <v>26</v>
      </c>
      <c r="B26" s="30"/>
      <c r="C26" s="31"/>
      <c r="D26" s="32">
        <f aca="true" t="shared" si="5" ref="D26:M26">SUM(D27:D42)</f>
        <v>3720762</v>
      </c>
      <c r="E26" s="32">
        <f t="shared" si="5"/>
        <v>83053</v>
      </c>
      <c r="F26" s="32">
        <f t="shared" si="5"/>
        <v>0</v>
      </c>
      <c r="G26" s="32">
        <f t="shared" si="5"/>
        <v>690645</v>
      </c>
      <c r="H26" s="32">
        <f t="shared" si="5"/>
        <v>0</v>
      </c>
      <c r="I26" s="32">
        <f t="shared" si="5"/>
        <v>2954744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 aca="true" t="shared" si="6" ref="N26:N31">SUM(D26:M26)</f>
        <v>7449204</v>
      </c>
      <c r="O26" s="45">
        <f t="shared" si="1"/>
        <v>177.27758210376012</v>
      </c>
      <c r="P26" s="10"/>
    </row>
    <row r="27" spans="1:16" ht="15">
      <c r="A27" s="12"/>
      <c r="B27" s="25">
        <v>331.1</v>
      </c>
      <c r="C27" s="20" t="s">
        <v>107</v>
      </c>
      <c r="D27" s="46">
        <v>260855</v>
      </c>
      <c r="E27" s="46">
        <v>0</v>
      </c>
      <c r="F27" s="46">
        <v>0</v>
      </c>
      <c r="G27" s="46">
        <v>104962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365817</v>
      </c>
      <c r="O27" s="47">
        <f t="shared" si="1"/>
        <v>8.705782960495002</v>
      </c>
      <c r="P27" s="9"/>
    </row>
    <row r="28" spans="1:16" ht="15">
      <c r="A28" s="12"/>
      <c r="B28" s="25">
        <v>331.2</v>
      </c>
      <c r="C28" s="20" t="s">
        <v>25</v>
      </c>
      <c r="D28" s="46">
        <v>0</v>
      </c>
      <c r="E28" s="46">
        <v>18895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18895</v>
      </c>
      <c r="O28" s="47">
        <f t="shared" si="1"/>
        <v>0.4496668253212756</v>
      </c>
      <c r="P28" s="9"/>
    </row>
    <row r="29" spans="1:16" ht="15">
      <c r="A29" s="12"/>
      <c r="B29" s="25">
        <v>331.39</v>
      </c>
      <c r="C29" s="20" t="s">
        <v>27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2783443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2783443</v>
      </c>
      <c r="O29" s="47">
        <f t="shared" si="1"/>
        <v>66.24090909090908</v>
      </c>
      <c r="P29" s="9"/>
    </row>
    <row r="30" spans="1:16" ht="15">
      <c r="A30" s="12"/>
      <c r="B30" s="25">
        <v>331.49</v>
      </c>
      <c r="C30" s="20" t="s">
        <v>28</v>
      </c>
      <c r="D30" s="46">
        <v>0</v>
      </c>
      <c r="E30" s="46">
        <v>0</v>
      </c>
      <c r="F30" s="46">
        <v>0</v>
      </c>
      <c r="G30" s="46">
        <v>456308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456308</v>
      </c>
      <c r="O30" s="47">
        <f t="shared" si="1"/>
        <v>10.859305092812946</v>
      </c>
      <c r="P30" s="9"/>
    </row>
    <row r="31" spans="1:16" ht="15">
      <c r="A31" s="12"/>
      <c r="B31" s="25">
        <v>334.2</v>
      </c>
      <c r="C31" s="20" t="s">
        <v>114</v>
      </c>
      <c r="D31" s="46">
        <v>13100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13100</v>
      </c>
      <c r="O31" s="47">
        <f t="shared" si="1"/>
        <v>0.3117563065207044</v>
      </c>
      <c r="P31" s="9"/>
    </row>
    <row r="32" spans="1:16" ht="15">
      <c r="A32" s="12"/>
      <c r="B32" s="25">
        <v>334.49</v>
      </c>
      <c r="C32" s="20" t="s">
        <v>31</v>
      </c>
      <c r="D32" s="46">
        <v>0</v>
      </c>
      <c r="E32" s="46">
        <v>0</v>
      </c>
      <c r="F32" s="46">
        <v>0</v>
      </c>
      <c r="G32" s="46">
        <v>102051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40">SUM(D32:M32)</f>
        <v>102051</v>
      </c>
      <c r="O32" s="47">
        <f t="shared" si="1"/>
        <v>2.4286292241789624</v>
      </c>
      <c r="P32" s="9"/>
    </row>
    <row r="33" spans="1:16" ht="15">
      <c r="A33" s="12"/>
      <c r="B33" s="25">
        <v>334.69</v>
      </c>
      <c r="C33" s="20" t="s">
        <v>32</v>
      </c>
      <c r="D33" s="46">
        <v>0</v>
      </c>
      <c r="E33" s="46">
        <v>22042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22042</v>
      </c>
      <c r="O33" s="47">
        <f t="shared" si="1"/>
        <v>0.524559733460257</v>
      </c>
      <c r="P33" s="9"/>
    </row>
    <row r="34" spans="1:16" ht="15">
      <c r="A34" s="12"/>
      <c r="B34" s="25">
        <v>334.7</v>
      </c>
      <c r="C34" s="20" t="s">
        <v>33</v>
      </c>
      <c r="D34" s="46">
        <v>0</v>
      </c>
      <c r="E34" s="46">
        <v>42116</v>
      </c>
      <c r="F34" s="46">
        <v>0</v>
      </c>
      <c r="G34" s="46">
        <v>27324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69440</v>
      </c>
      <c r="O34" s="47">
        <f t="shared" si="1"/>
        <v>1.6525464064731081</v>
      </c>
      <c r="P34" s="9"/>
    </row>
    <row r="35" spans="1:16" ht="15">
      <c r="A35" s="12"/>
      <c r="B35" s="25">
        <v>335.12</v>
      </c>
      <c r="C35" s="20" t="s">
        <v>34</v>
      </c>
      <c r="D35" s="46">
        <v>1011660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1011660</v>
      </c>
      <c r="O35" s="47">
        <f t="shared" si="1"/>
        <v>24.07567824845312</v>
      </c>
      <c r="P35" s="9"/>
    </row>
    <row r="36" spans="1:16" ht="15">
      <c r="A36" s="12"/>
      <c r="B36" s="25">
        <v>335.14</v>
      </c>
      <c r="C36" s="20" t="s">
        <v>35</v>
      </c>
      <c r="D36" s="46">
        <v>3397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3397</v>
      </c>
      <c r="O36" s="47">
        <f t="shared" si="1"/>
        <v>0.08084245597334602</v>
      </c>
      <c r="P36" s="9"/>
    </row>
    <row r="37" spans="1:16" ht="15">
      <c r="A37" s="12"/>
      <c r="B37" s="25">
        <v>335.15</v>
      </c>
      <c r="C37" s="20" t="s">
        <v>36</v>
      </c>
      <c r="D37" s="46">
        <v>29834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29834</v>
      </c>
      <c r="O37" s="47">
        <f aca="true" t="shared" si="8" ref="O37:O68">(N37/O$79)</f>
        <v>0.7099952403617326</v>
      </c>
      <c r="P37" s="9"/>
    </row>
    <row r="38" spans="1:16" ht="15">
      <c r="A38" s="12"/>
      <c r="B38" s="25">
        <v>335.18</v>
      </c>
      <c r="C38" s="20" t="s">
        <v>37</v>
      </c>
      <c r="D38" s="46">
        <v>2274386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2274386</v>
      </c>
      <c r="O38" s="47">
        <f t="shared" si="8"/>
        <v>54.12627320323655</v>
      </c>
      <c r="P38" s="9"/>
    </row>
    <row r="39" spans="1:16" ht="15">
      <c r="A39" s="12"/>
      <c r="B39" s="25">
        <v>335.21</v>
      </c>
      <c r="C39" s="20" t="s">
        <v>38</v>
      </c>
      <c r="D39" s="46">
        <v>21187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21187</v>
      </c>
      <c r="O39" s="47">
        <f t="shared" si="8"/>
        <v>0.5042122798667301</v>
      </c>
      <c r="P39" s="9"/>
    </row>
    <row r="40" spans="1:16" ht="15">
      <c r="A40" s="12"/>
      <c r="B40" s="25">
        <v>335.49</v>
      </c>
      <c r="C40" s="20" t="s">
        <v>99</v>
      </c>
      <c r="D40" s="46">
        <v>63376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63376</v>
      </c>
      <c r="O40" s="47">
        <f t="shared" si="8"/>
        <v>1.5082341742027605</v>
      </c>
      <c r="P40" s="9"/>
    </row>
    <row r="41" spans="1:16" ht="15">
      <c r="A41" s="12"/>
      <c r="B41" s="25">
        <v>337.3</v>
      </c>
      <c r="C41" s="20" t="s">
        <v>39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171301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171301</v>
      </c>
      <c r="O41" s="47">
        <f t="shared" si="8"/>
        <v>4.076653974297954</v>
      </c>
      <c r="P41" s="9"/>
    </row>
    <row r="42" spans="1:16" ht="15">
      <c r="A42" s="12"/>
      <c r="B42" s="25">
        <v>338</v>
      </c>
      <c r="C42" s="20" t="s">
        <v>42</v>
      </c>
      <c r="D42" s="46">
        <v>42967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42967</v>
      </c>
      <c r="O42" s="47">
        <f t="shared" si="8"/>
        <v>1.022536887196573</v>
      </c>
      <c r="P42" s="9"/>
    </row>
    <row r="43" spans="1:16" ht="15.75">
      <c r="A43" s="29" t="s">
        <v>47</v>
      </c>
      <c r="B43" s="30"/>
      <c r="C43" s="31"/>
      <c r="D43" s="32">
        <f aca="true" t="shared" si="9" ref="D43:M43">SUM(D44:D57)</f>
        <v>10625666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21543502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32169168</v>
      </c>
      <c r="O43" s="45">
        <f t="shared" si="8"/>
        <v>765.5680152308424</v>
      </c>
      <c r="P43" s="10"/>
    </row>
    <row r="44" spans="1:16" ht="15">
      <c r="A44" s="12"/>
      <c r="B44" s="25">
        <v>341.3</v>
      </c>
      <c r="C44" s="20" t="s">
        <v>51</v>
      </c>
      <c r="D44" s="46">
        <v>4254283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10" ref="N44:N57">SUM(D44:M44)</f>
        <v>4254283</v>
      </c>
      <c r="O44" s="47">
        <f t="shared" si="8"/>
        <v>101.24424083769634</v>
      </c>
      <c r="P44" s="9"/>
    </row>
    <row r="45" spans="1:16" ht="15">
      <c r="A45" s="12"/>
      <c r="B45" s="25">
        <v>341.9</v>
      </c>
      <c r="C45" s="20" t="s">
        <v>52</v>
      </c>
      <c r="D45" s="46">
        <v>136541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136541</v>
      </c>
      <c r="O45" s="47">
        <f t="shared" si="8"/>
        <v>3.249428843407901</v>
      </c>
      <c r="P45" s="9"/>
    </row>
    <row r="46" spans="1:16" ht="15">
      <c r="A46" s="12"/>
      <c r="B46" s="25">
        <v>342.1</v>
      </c>
      <c r="C46" s="20" t="s">
        <v>53</v>
      </c>
      <c r="D46" s="46">
        <v>92504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92504</v>
      </c>
      <c r="O46" s="47">
        <f t="shared" si="8"/>
        <v>2.2014278914802476</v>
      </c>
      <c r="P46" s="9"/>
    </row>
    <row r="47" spans="1:16" ht="15">
      <c r="A47" s="12"/>
      <c r="B47" s="25">
        <v>342.2</v>
      </c>
      <c r="C47" s="20" t="s">
        <v>54</v>
      </c>
      <c r="D47" s="46">
        <v>4674609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4674609</v>
      </c>
      <c r="O47" s="47">
        <f t="shared" si="8"/>
        <v>111.24723940980485</v>
      </c>
      <c r="P47" s="9"/>
    </row>
    <row r="48" spans="1:16" ht="15">
      <c r="A48" s="12"/>
      <c r="B48" s="25">
        <v>342.5</v>
      </c>
      <c r="C48" s="20" t="s">
        <v>55</v>
      </c>
      <c r="D48" s="46">
        <v>105673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105673</v>
      </c>
      <c r="O48" s="47">
        <f t="shared" si="8"/>
        <v>2.5148262732032367</v>
      </c>
      <c r="P48" s="9"/>
    </row>
    <row r="49" spans="1:16" ht="15">
      <c r="A49" s="12"/>
      <c r="B49" s="25">
        <v>342.6</v>
      </c>
      <c r="C49" s="20" t="s">
        <v>56</v>
      </c>
      <c r="D49" s="46">
        <v>845472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845472</v>
      </c>
      <c r="O49" s="47">
        <f t="shared" si="8"/>
        <v>20.12070442646359</v>
      </c>
      <c r="P49" s="9"/>
    </row>
    <row r="50" spans="1:16" ht="15">
      <c r="A50" s="12"/>
      <c r="B50" s="25">
        <v>343.3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7981252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7981252</v>
      </c>
      <c r="O50" s="47">
        <f t="shared" si="8"/>
        <v>189.93936220847215</v>
      </c>
      <c r="P50" s="9"/>
    </row>
    <row r="51" spans="1:16" ht="15">
      <c r="A51" s="12"/>
      <c r="B51" s="25">
        <v>343.4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6364954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6364954</v>
      </c>
      <c r="O51" s="47">
        <f t="shared" si="8"/>
        <v>151.4743931461209</v>
      </c>
      <c r="P51" s="9"/>
    </row>
    <row r="52" spans="1:16" ht="15">
      <c r="A52" s="12"/>
      <c r="B52" s="25">
        <v>343.5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7060949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7060949</v>
      </c>
      <c r="O52" s="47">
        <f t="shared" si="8"/>
        <v>168.03781532603523</v>
      </c>
      <c r="P52" s="9"/>
    </row>
    <row r="53" spans="1:16" ht="15">
      <c r="A53" s="12"/>
      <c r="B53" s="25">
        <v>343.6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136347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136347</v>
      </c>
      <c r="O53" s="47">
        <f t="shared" si="8"/>
        <v>3.244811994288434</v>
      </c>
      <c r="P53" s="9"/>
    </row>
    <row r="54" spans="1:16" ht="15">
      <c r="A54" s="12"/>
      <c r="B54" s="25">
        <v>347.2</v>
      </c>
      <c r="C54" s="20" t="s">
        <v>63</v>
      </c>
      <c r="D54" s="46">
        <v>440741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440741</v>
      </c>
      <c r="O54" s="47">
        <f t="shared" si="8"/>
        <v>10.488838648262732</v>
      </c>
      <c r="P54" s="9"/>
    </row>
    <row r="55" spans="1:16" ht="15">
      <c r="A55" s="12"/>
      <c r="B55" s="25">
        <v>347.4</v>
      </c>
      <c r="C55" s="20" t="s">
        <v>64</v>
      </c>
      <c r="D55" s="46">
        <v>24359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24359</v>
      </c>
      <c r="O55" s="47">
        <f t="shared" si="8"/>
        <v>0.579700142789148</v>
      </c>
      <c r="P55" s="9"/>
    </row>
    <row r="56" spans="1:16" ht="15">
      <c r="A56" s="12"/>
      <c r="B56" s="25">
        <v>347.5</v>
      </c>
      <c r="C56" s="20" t="s">
        <v>65</v>
      </c>
      <c r="D56" s="46">
        <v>44773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44773</v>
      </c>
      <c r="O56" s="47">
        <f t="shared" si="8"/>
        <v>1.065516420752023</v>
      </c>
      <c r="P56" s="9"/>
    </row>
    <row r="57" spans="1:16" ht="15">
      <c r="A57" s="12"/>
      <c r="B57" s="25">
        <v>347.9</v>
      </c>
      <c r="C57" s="20" t="s">
        <v>66</v>
      </c>
      <c r="D57" s="46">
        <v>6711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6711</v>
      </c>
      <c r="O57" s="47">
        <f t="shared" si="8"/>
        <v>0.15970966206568302</v>
      </c>
      <c r="P57" s="9"/>
    </row>
    <row r="58" spans="1:16" ht="15.75">
      <c r="A58" s="29" t="s">
        <v>48</v>
      </c>
      <c r="B58" s="30"/>
      <c r="C58" s="31"/>
      <c r="D58" s="32">
        <f aca="true" t="shared" si="11" ref="D58:M58">SUM(D59:D63)</f>
        <v>511754</v>
      </c>
      <c r="E58" s="32">
        <f t="shared" si="11"/>
        <v>230677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0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 aca="true" t="shared" si="12" ref="N58:N65">SUM(D58:M58)</f>
        <v>742431</v>
      </c>
      <c r="O58" s="45">
        <f t="shared" si="8"/>
        <v>17.668514992860544</v>
      </c>
      <c r="P58" s="10"/>
    </row>
    <row r="59" spans="1:16" ht="15">
      <c r="A59" s="13"/>
      <c r="B59" s="39">
        <v>351.1</v>
      </c>
      <c r="C59" s="21" t="s">
        <v>69</v>
      </c>
      <c r="D59" s="46">
        <v>138845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138845</v>
      </c>
      <c r="O59" s="47">
        <f t="shared" si="8"/>
        <v>3.304259876249405</v>
      </c>
      <c r="P59" s="9"/>
    </row>
    <row r="60" spans="1:16" ht="15">
      <c r="A60" s="13"/>
      <c r="B60" s="39">
        <v>352</v>
      </c>
      <c r="C60" s="21" t="s">
        <v>70</v>
      </c>
      <c r="D60" s="46">
        <v>6190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6190</v>
      </c>
      <c r="O60" s="47">
        <f t="shared" si="8"/>
        <v>0.1473108043788672</v>
      </c>
      <c r="P60" s="9"/>
    </row>
    <row r="61" spans="1:16" ht="15">
      <c r="A61" s="13"/>
      <c r="B61" s="39">
        <v>354</v>
      </c>
      <c r="C61" s="21" t="s">
        <v>71</v>
      </c>
      <c r="D61" s="46">
        <v>366719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366719</v>
      </c>
      <c r="O61" s="47">
        <f t="shared" si="8"/>
        <v>8.727248929081389</v>
      </c>
      <c r="P61" s="9"/>
    </row>
    <row r="62" spans="1:16" ht="15">
      <c r="A62" s="13"/>
      <c r="B62" s="39">
        <v>355</v>
      </c>
      <c r="C62" s="21" t="s">
        <v>101</v>
      </c>
      <c r="D62" s="46">
        <v>0</v>
      </c>
      <c r="E62" s="46">
        <v>161727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161727</v>
      </c>
      <c r="O62" s="47">
        <f t="shared" si="8"/>
        <v>3.848810090433127</v>
      </c>
      <c r="P62" s="9"/>
    </row>
    <row r="63" spans="1:16" ht="15">
      <c r="A63" s="13"/>
      <c r="B63" s="39">
        <v>358.2</v>
      </c>
      <c r="C63" s="21" t="s">
        <v>72</v>
      </c>
      <c r="D63" s="46">
        <v>0</v>
      </c>
      <c r="E63" s="46">
        <v>68950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68950</v>
      </c>
      <c r="O63" s="47">
        <f t="shared" si="8"/>
        <v>1.6408852927177535</v>
      </c>
      <c r="P63" s="9"/>
    </row>
    <row r="64" spans="1:16" ht="15.75">
      <c r="A64" s="29" t="s">
        <v>3</v>
      </c>
      <c r="B64" s="30"/>
      <c r="C64" s="31"/>
      <c r="D64" s="32">
        <f aca="true" t="shared" si="13" ref="D64:M64">SUM(D65:D72)</f>
        <v>347458</v>
      </c>
      <c r="E64" s="32">
        <f t="shared" si="13"/>
        <v>77528</v>
      </c>
      <c r="F64" s="32">
        <f t="shared" si="13"/>
        <v>0</v>
      </c>
      <c r="G64" s="32">
        <f t="shared" si="13"/>
        <v>10968</v>
      </c>
      <c r="H64" s="32">
        <f t="shared" si="13"/>
        <v>0</v>
      </c>
      <c r="I64" s="32">
        <f t="shared" si="13"/>
        <v>292130</v>
      </c>
      <c r="J64" s="32">
        <f t="shared" si="13"/>
        <v>0</v>
      </c>
      <c r="K64" s="32">
        <f t="shared" si="13"/>
        <v>0</v>
      </c>
      <c r="L64" s="32">
        <f t="shared" si="13"/>
        <v>18222854</v>
      </c>
      <c r="M64" s="32">
        <f t="shared" si="13"/>
        <v>0</v>
      </c>
      <c r="N64" s="32">
        <f t="shared" si="12"/>
        <v>18950938</v>
      </c>
      <c r="O64" s="45">
        <f t="shared" si="8"/>
        <v>450.99804854831035</v>
      </c>
      <c r="P64" s="10"/>
    </row>
    <row r="65" spans="1:16" ht="15">
      <c r="A65" s="12"/>
      <c r="B65" s="25">
        <v>361.1</v>
      </c>
      <c r="C65" s="20" t="s">
        <v>74</v>
      </c>
      <c r="D65" s="46">
        <v>50253</v>
      </c>
      <c r="E65" s="46">
        <v>3245</v>
      </c>
      <c r="F65" s="46">
        <v>0</v>
      </c>
      <c r="G65" s="46">
        <v>5418</v>
      </c>
      <c r="H65" s="46">
        <v>0</v>
      </c>
      <c r="I65" s="46">
        <v>87378</v>
      </c>
      <c r="J65" s="46">
        <v>0</v>
      </c>
      <c r="K65" s="46">
        <v>0</v>
      </c>
      <c r="L65" s="46">
        <v>1494181</v>
      </c>
      <c r="M65" s="46">
        <v>0</v>
      </c>
      <c r="N65" s="46">
        <f t="shared" si="12"/>
        <v>1640475</v>
      </c>
      <c r="O65" s="47">
        <f t="shared" si="8"/>
        <v>39.040337934316995</v>
      </c>
      <c r="P65" s="9"/>
    </row>
    <row r="66" spans="1:16" ht="15">
      <c r="A66" s="12"/>
      <c r="B66" s="25">
        <v>361.3</v>
      </c>
      <c r="C66" s="20" t="s">
        <v>75</v>
      </c>
      <c r="D66" s="46">
        <v>18488</v>
      </c>
      <c r="E66" s="46">
        <v>352</v>
      </c>
      <c r="F66" s="46">
        <v>0</v>
      </c>
      <c r="G66" s="46">
        <v>5550</v>
      </c>
      <c r="H66" s="46">
        <v>0</v>
      </c>
      <c r="I66" s="46">
        <v>16637</v>
      </c>
      <c r="J66" s="46">
        <v>0</v>
      </c>
      <c r="K66" s="46">
        <v>0</v>
      </c>
      <c r="L66" s="46">
        <v>11449872</v>
      </c>
      <c r="M66" s="46">
        <v>0</v>
      </c>
      <c r="N66" s="46">
        <f aca="true" t="shared" si="14" ref="N66:N72">SUM(D66:M66)</f>
        <v>11490899</v>
      </c>
      <c r="O66" s="47">
        <f t="shared" si="8"/>
        <v>273.4626130414089</v>
      </c>
      <c r="P66" s="9"/>
    </row>
    <row r="67" spans="1:16" ht="15">
      <c r="A67" s="12"/>
      <c r="B67" s="25">
        <v>362</v>
      </c>
      <c r="C67" s="20" t="s">
        <v>76</v>
      </c>
      <c r="D67" s="46">
        <v>64926</v>
      </c>
      <c r="E67" s="46">
        <v>66983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131909</v>
      </c>
      <c r="O67" s="47">
        <f t="shared" si="8"/>
        <v>3.139195621132794</v>
      </c>
      <c r="P67" s="9"/>
    </row>
    <row r="68" spans="1:16" ht="15">
      <c r="A68" s="12"/>
      <c r="B68" s="25">
        <v>364</v>
      </c>
      <c r="C68" s="20" t="s">
        <v>77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-1958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-1958</v>
      </c>
      <c r="O68" s="47">
        <f t="shared" si="8"/>
        <v>-0.04659685863874346</v>
      </c>
      <c r="P68" s="9"/>
    </row>
    <row r="69" spans="1:16" ht="15">
      <c r="A69" s="12"/>
      <c r="B69" s="25">
        <v>365</v>
      </c>
      <c r="C69" s="20" t="s">
        <v>78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119827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119827</v>
      </c>
      <c r="O69" s="47">
        <f aca="true" t="shared" si="15" ref="O69:O77">(N69/O$79)</f>
        <v>2.851665873393622</v>
      </c>
      <c r="P69" s="9"/>
    </row>
    <row r="70" spans="1:16" ht="15">
      <c r="A70" s="12"/>
      <c r="B70" s="25">
        <v>366</v>
      </c>
      <c r="C70" s="20" t="s">
        <v>79</v>
      </c>
      <c r="D70" s="46">
        <v>2550</v>
      </c>
      <c r="E70" s="46">
        <v>5150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7700</v>
      </c>
      <c r="O70" s="47">
        <f t="shared" si="15"/>
        <v>0.18324607329842932</v>
      </c>
      <c r="P70" s="9"/>
    </row>
    <row r="71" spans="1:16" ht="15">
      <c r="A71" s="12"/>
      <c r="B71" s="25">
        <v>368</v>
      </c>
      <c r="C71" s="20" t="s">
        <v>81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5274423</v>
      </c>
      <c r="M71" s="46">
        <v>0</v>
      </c>
      <c r="N71" s="46">
        <f t="shared" si="14"/>
        <v>5274423</v>
      </c>
      <c r="O71" s="47">
        <f t="shared" si="15"/>
        <v>125.5217277486911</v>
      </c>
      <c r="P71" s="9"/>
    </row>
    <row r="72" spans="1:16" ht="15">
      <c r="A72" s="12"/>
      <c r="B72" s="25">
        <v>369.9</v>
      </c>
      <c r="C72" s="20" t="s">
        <v>82</v>
      </c>
      <c r="D72" s="46">
        <v>211241</v>
      </c>
      <c r="E72" s="46">
        <v>1798</v>
      </c>
      <c r="F72" s="46">
        <v>0</v>
      </c>
      <c r="G72" s="46">
        <v>0</v>
      </c>
      <c r="H72" s="46">
        <v>0</v>
      </c>
      <c r="I72" s="46">
        <v>70246</v>
      </c>
      <c r="J72" s="46">
        <v>0</v>
      </c>
      <c r="K72" s="46">
        <v>0</v>
      </c>
      <c r="L72" s="46">
        <v>4378</v>
      </c>
      <c r="M72" s="46">
        <v>0</v>
      </c>
      <c r="N72" s="46">
        <f t="shared" si="14"/>
        <v>287663</v>
      </c>
      <c r="O72" s="47">
        <f t="shared" si="15"/>
        <v>6.845859114707282</v>
      </c>
      <c r="P72" s="9"/>
    </row>
    <row r="73" spans="1:16" ht="15.75">
      <c r="A73" s="29" t="s">
        <v>49</v>
      </c>
      <c r="B73" s="30"/>
      <c r="C73" s="31"/>
      <c r="D73" s="32">
        <f aca="true" t="shared" si="16" ref="D73:M73">SUM(D74:D76)</f>
        <v>1356455</v>
      </c>
      <c r="E73" s="32">
        <f t="shared" si="16"/>
        <v>1653321</v>
      </c>
      <c r="F73" s="32">
        <f t="shared" si="16"/>
        <v>1256649</v>
      </c>
      <c r="G73" s="32">
        <f t="shared" si="16"/>
        <v>355837</v>
      </c>
      <c r="H73" s="32">
        <f t="shared" si="16"/>
        <v>0</v>
      </c>
      <c r="I73" s="32">
        <f t="shared" si="16"/>
        <v>0</v>
      </c>
      <c r="J73" s="32">
        <f t="shared" si="16"/>
        <v>0</v>
      </c>
      <c r="K73" s="32">
        <f t="shared" si="16"/>
        <v>0</v>
      </c>
      <c r="L73" s="32">
        <f t="shared" si="16"/>
        <v>0</v>
      </c>
      <c r="M73" s="32">
        <f t="shared" si="16"/>
        <v>0</v>
      </c>
      <c r="N73" s="32">
        <f>SUM(D73:M73)</f>
        <v>4622262</v>
      </c>
      <c r="O73" s="45">
        <f t="shared" si="15"/>
        <v>110.00147548786292</v>
      </c>
      <c r="P73" s="9"/>
    </row>
    <row r="74" spans="1:16" ht="15">
      <c r="A74" s="12"/>
      <c r="B74" s="25">
        <v>381</v>
      </c>
      <c r="C74" s="20" t="s">
        <v>83</v>
      </c>
      <c r="D74" s="46">
        <v>1350693</v>
      </c>
      <c r="E74" s="46">
        <v>597021</v>
      </c>
      <c r="F74" s="46">
        <v>1256649</v>
      </c>
      <c r="G74" s="46">
        <v>355837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3560200</v>
      </c>
      <c r="O74" s="47">
        <f t="shared" si="15"/>
        <v>84.72632079961923</v>
      </c>
      <c r="P74" s="9"/>
    </row>
    <row r="75" spans="1:16" ht="15">
      <c r="A75" s="12"/>
      <c r="B75" s="25">
        <v>384</v>
      </c>
      <c r="C75" s="20" t="s">
        <v>109</v>
      </c>
      <c r="D75" s="46">
        <v>0</v>
      </c>
      <c r="E75" s="46">
        <v>1056300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1056300</v>
      </c>
      <c r="O75" s="47">
        <f t="shared" si="15"/>
        <v>25.13802950975726</v>
      </c>
      <c r="P75" s="9"/>
    </row>
    <row r="76" spans="1:16" ht="15.75" thickBot="1">
      <c r="A76" s="12"/>
      <c r="B76" s="25">
        <v>388.2</v>
      </c>
      <c r="C76" s="20" t="s">
        <v>102</v>
      </c>
      <c r="D76" s="46">
        <v>5762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5762</v>
      </c>
      <c r="O76" s="47">
        <f t="shared" si="15"/>
        <v>0.13712517848643502</v>
      </c>
      <c r="P76" s="9"/>
    </row>
    <row r="77" spans="1:119" ht="16.5" thickBot="1">
      <c r="A77" s="14" t="s">
        <v>67</v>
      </c>
      <c r="B77" s="23"/>
      <c r="C77" s="22"/>
      <c r="D77" s="15">
        <f aca="true" t="shared" si="17" ref="D77:M77">SUM(D5,D17,D26,D43,D58,D64,D73)</f>
        <v>39693387</v>
      </c>
      <c r="E77" s="15">
        <f t="shared" si="17"/>
        <v>2046139</v>
      </c>
      <c r="F77" s="15">
        <f t="shared" si="17"/>
        <v>1256649</v>
      </c>
      <c r="G77" s="15">
        <f t="shared" si="17"/>
        <v>1057450</v>
      </c>
      <c r="H77" s="15">
        <f t="shared" si="17"/>
        <v>0</v>
      </c>
      <c r="I77" s="15">
        <f t="shared" si="17"/>
        <v>27948334</v>
      </c>
      <c r="J77" s="15">
        <f t="shared" si="17"/>
        <v>0</v>
      </c>
      <c r="K77" s="15">
        <f t="shared" si="17"/>
        <v>0</v>
      </c>
      <c r="L77" s="15">
        <f t="shared" si="17"/>
        <v>18222854</v>
      </c>
      <c r="M77" s="15">
        <f t="shared" si="17"/>
        <v>0</v>
      </c>
      <c r="N77" s="15">
        <f>SUM(D77:M77)</f>
        <v>90224813</v>
      </c>
      <c r="O77" s="38">
        <f t="shared" si="15"/>
        <v>2147.1873631604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5" ht="15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5" ht="15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51" t="s">
        <v>115</v>
      </c>
      <c r="M79" s="51"/>
      <c r="N79" s="51"/>
      <c r="O79" s="43">
        <v>42020</v>
      </c>
    </row>
    <row r="80" spans="1:15" ht="15">
      <c r="A80" s="52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  <row r="81" spans="1:15" ht="15.75" customHeight="1" thickBot="1">
      <c r="A81" s="55" t="s">
        <v>105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7"/>
    </row>
  </sheetData>
  <sheetProtection/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106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85</v>
      </c>
      <c r="B3" s="65"/>
      <c r="C3" s="66"/>
      <c r="D3" s="70" t="s">
        <v>43</v>
      </c>
      <c r="E3" s="71"/>
      <c r="F3" s="71"/>
      <c r="G3" s="71"/>
      <c r="H3" s="72"/>
      <c r="I3" s="70" t="s">
        <v>44</v>
      </c>
      <c r="J3" s="72"/>
      <c r="K3" s="70" t="s">
        <v>46</v>
      </c>
      <c r="L3" s="72"/>
      <c r="M3" s="36"/>
      <c r="N3" s="37"/>
      <c r="O3" s="73" t="s">
        <v>90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SUM(D6:D16)</f>
        <v>18911807</v>
      </c>
      <c r="E5" s="27">
        <f t="shared" si="0"/>
        <v>1056145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19967952</v>
      </c>
      <c r="O5" s="33">
        <f aca="true" t="shared" si="1" ref="O5:O36">(N5/O$80)</f>
        <v>480.5880285927459</v>
      </c>
      <c r="P5" s="6"/>
    </row>
    <row r="6" spans="1:16" ht="15">
      <c r="A6" s="12"/>
      <c r="B6" s="25">
        <v>311</v>
      </c>
      <c r="C6" s="20" t="s">
        <v>2</v>
      </c>
      <c r="D6" s="46">
        <v>12632161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12632161</v>
      </c>
      <c r="O6" s="47">
        <f t="shared" si="1"/>
        <v>304.030445979446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424972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424972</v>
      </c>
      <c r="O7" s="47">
        <f t="shared" si="1"/>
        <v>10.228212472020987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307064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307064</v>
      </c>
      <c r="O8" s="47">
        <f t="shared" si="1"/>
        <v>7.390406507978532</v>
      </c>
      <c r="P8" s="9"/>
    </row>
    <row r="9" spans="1:16" ht="15">
      <c r="A9" s="12"/>
      <c r="B9" s="25">
        <v>312.51</v>
      </c>
      <c r="C9" s="20" t="s">
        <v>95</v>
      </c>
      <c r="D9" s="46">
        <v>0</v>
      </c>
      <c r="E9" s="46">
        <v>324109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324109</v>
      </c>
      <c r="O9" s="47">
        <f t="shared" si="1"/>
        <v>7.800645021540832</v>
      </c>
      <c r="P9" s="9"/>
    </row>
    <row r="10" spans="1:16" ht="15">
      <c r="A10" s="12"/>
      <c r="B10" s="25">
        <v>312.52</v>
      </c>
      <c r="C10" s="20" t="s">
        <v>96</v>
      </c>
      <c r="D10" s="46">
        <v>211726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211726</v>
      </c>
      <c r="O10" s="47">
        <f t="shared" si="1"/>
        <v>5.095814580374979</v>
      </c>
      <c r="P10" s="9"/>
    </row>
    <row r="11" spans="1:16" ht="15">
      <c r="A11" s="12"/>
      <c r="B11" s="25">
        <v>314.1</v>
      </c>
      <c r="C11" s="20" t="s">
        <v>12</v>
      </c>
      <c r="D11" s="46">
        <v>2677832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2677832</v>
      </c>
      <c r="O11" s="47">
        <f t="shared" si="1"/>
        <v>64.44997472863366</v>
      </c>
      <c r="P11" s="9"/>
    </row>
    <row r="12" spans="1:16" ht="15">
      <c r="A12" s="12"/>
      <c r="B12" s="25">
        <v>314.3</v>
      </c>
      <c r="C12" s="20" t="s">
        <v>13</v>
      </c>
      <c r="D12" s="46">
        <v>903801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903801</v>
      </c>
      <c r="O12" s="47">
        <f t="shared" si="1"/>
        <v>21.752653493465548</v>
      </c>
      <c r="P12" s="9"/>
    </row>
    <row r="13" spans="1:16" ht="15">
      <c r="A13" s="12"/>
      <c r="B13" s="25">
        <v>314.4</v>
      </c>
      <c r="C13" s="20" t="s">
        <v>14</v>
      </c>
      <c r="D13" s="46">
        <v>20979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20979</v>
      </c>
      <c r="O13" s="47">
        <f t="shared" si="1"/>
        <v>0.50492189944403</v>
      </c>
      <c r="P13" s="9"/>
    </row>
    <row r="14" spans="1:16" ht="15">
      <c r="A14" s="12"/>
      <c r="B14" s="25">
        <v>314.8</v>
      </c>
      <c r="C14" s="20" t="s">
        <v>15</v>
      </c>
      <c r="D14" s="46">
        <v>73605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73605</v>
      </c>
      <c r="O14" s="47">
        <f t="shared" si="1"/>
        <v>1.7715227803316567</v>
      </c>
      <c r="P14" s="9"/>
    </row>
    <row r="15" spans="1:16" ht="15">
      <c r="A15" s="12"/>
      <c r="B15" s="25">
        <v>315</v>
      </c>
      <c r="C15" s="20" t="s">
        <v>16</v>
      </c>
      <c r="D15" s="46">
        <v>2025458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2025458</v>
      </c>
      <c r="O15" s="47">
        <f t="shared" si="1"/>
        <v>48.74865821078726</v>
      </c>
      <c r="P15" s="9"/>
    </row>
    <row r="16" spans="1:16" ht="15">
      <c r="A16" s="12"/>
      <c r="B16" s="25">
        <v>316</v>
      </c>
      <c r="C16" s="20" t="s">
        <v>17</v>
      </c>
      <c r="D16" s="46">
        <v>366245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366245</v>
      </c>
      <c r="O16" s="47">
        <f t="shared" si="1"/>
        <v>8.814772918722472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SUM(D18:D24)</f>
        <v>3527385</v>
      </c>
      <c r="E17" s="32">
        <f t="shared" si="3"/>
        <v>6573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22000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3555958</v>
      </c>
      <c r="O17" s="45">
        <f t="shared" si="1"/>
        <v>85.58468314520205</v>
      </c>
      <c r="P17" s="10"/>
    </row>
    <row r="18" spans="1:16" ht="15">
      <c r="A18" s="12"/>
      <c r="B18" s="25">
        <v>322</v>
      </c>
      <c r="C18" s="20" t="s">
        <v>0</v>
      </c>
      <c r="D18" s="46">
        <v>769544</v>
      </c>
      <c r="E18" s="46">
        <v>6573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776117</v>
      </c>
      <c r="O18" s="47">
        <f t="shared" si="1"/>
        <v>18.679559074827313</v>
      </c>
      <c r="P18" s="9"/>
    </row>
    <row r="19" spans="1:16" ht="15">
      <c r="A19" s="12"/>
      <c r="B19" s="25">
        <v>323.1</v>
      </c>
      <c r="C19" s="20" t="s">
        <v>19</v>
      </c>
      <c r="D19" s="46">
        <v>2455175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4">SUM(D19:M19)</f>
        <v>2455175</v>
      </c>
      <c r="O19" s="47">
        <f t="shared" si="1"/>
        <v>59.09107319069051</v>
      </c>
      <c r="P19" s="9"/>
    </row>
    <row r="20" spans="1:16" ht="15">
      <c r="A20" s="12"/>
      <c r="B20" s="25">
        <v>323.4</v>
      </c>
      <c r="C20" s="20" t="s">
        <v>20</v>
      </c>
      <c r="D20" s="46">
        <v>20061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20061</v>
      </c>
      <c r="O20" s="47">
        <f t="shared" si="1"/>
        <v>0.4828275048737635</v>
      </c>
      <c r="P20" s="9"/>
    </row>
    <row r="21" spans="1:16" ht="15">
      <c r="A21" s="12"/>
      <c r="B21" s="25">
        <v>323.7</v>
      </c>
      <c r="C21" s="20" t="s">
        <v>21</v>
      </c>
      <c r="D21" s="46">
        <v>45186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45186</v>
      </c>
      <c r="O21" s="47">
        <f t="shared" si="1"/>
        <v>1.0875351994031144</v>
      </c>
      <c r="P21" s="9"/>
    </row>
    <row r="22" spans="1:16" ht="15">
      <c r="A22" s="12"/>
      <c r="B22" s="25">
        <v>323.9</v>
      </c>
      <c r="C22" s="20" t="s">
        <v>22</v>
      </c>
      <c r="D22" s="46">
        <v>49167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49167</v>
      </c>
      <c r="O22" s="47">
        <f t="shared" si="1"/>
        <v>1.1833497797780934</v>
      </c>
      <c r="P22" s="9"/>
    </row>
    <row r="23" spans="1:16" ht="15">
      <c r="A23" s="12"/>
      <c r="B23" s="25">
        <v>329</v>
      </c>
      <c r="C23" s="20" t="s">
        <v>24</v>
      </c>
      <c r="D23" s="46">
        <v>141172</v>
      </c>
      <c r="E23" s="46">
        <v>0</v>
      </c>
      <c r="F23" s="46">
        <v>0</v>
      </c>
      <c r="G23" s="46">
        <v>0</v>
      </c>
      <c r="H23" s="46">
        <v>0</v>
      </c>
      <c r="I23" s="46">
        <v>22000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163172</v>
      </c>
      <c r="O23" s="47">
        <f t="shared" si="1"/>
        <v>3.9272184649450046</v>
      </c>
      <c r="P23" s="9"/>
    </row>
    <row r="24" spans="1:16" ht="15">
      <c r="A24" s="12"/>
      <c r="B24" s="25">
        <v>367</v>
      </c>
      <c r="C24" s="20" t="s">
        <v>80</v>
      </c>
      <c r="D24" s="46">
        <v>47080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47080</v>
      </c>
      <c r="O24" s="47">
        <f t="shared" si="1"/>
        <v>1.1331199306842523</v>
      </c>
      <c r="P24" s="9"/>
    </row>
    <row r="25" spans="1:16" ht="15.75">
      <c r="A25" s="29" t="s">
        <v>26</v>
      </c>
      <c r="B25" s="30"/>
      <c r="C25" s="31"/>
      <c r="D25" s="32">
        <f aca="true" t="shared" si="5" ref="D25:M25">SUM(D26:D42)</f>
        <v>3330361</v>
      </c>
      <c r="E25" s="32">
        <f t="shared" si="5"/>
        <v>716208</v>
      </c>
      <c r="F25" s="32">
        <f t="shared" si="5"/>
        <v>0</v>
      </c>
      <c r="G25" s="32">
        <f t="shared" si="5"/>
        <v>1187854</v>
      </c>
      <c r="H25" s="32">
        <f t="shared" si="5"/>
        <v>0</v>
      </c>
      <c r="I25" s="32">
        <f t="shared" si="5"/>
        <v>3169855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aca="true" t="shared" si="6" ref="N25:N31">SUM(D25:M25)</f>
        <v>8404278</v>
      </c>
      <c r="O25" s="45">
        <f t="shared" si="1"/>
        <v>202.27389347517388</v>
      </c>
      <c r="P25" s="10"/>
    </row>
    <row r="26" spans="1:16" ht="15">
      <c r="A26" s="12"/>
      <c r="B26" s="25">
        <v>331.1</v>
      </c>
      <c r="C26" s="20" t="s">
        <v>107</v>
      </c>
      <c r="D26" s="46">
        <v>277893</v>
      </c>
      <c r="E26" s="46">
        <v>0</v>
      </c>
      <c r="F26" s="46">
        <v>0</v>
      </c>
      <c r="G26" s="46">
        <v>96099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373992</v>
      </c>
      <c r="O26" s="47">
        <f t="shared" si="1"/>
        <v>9.001227466365014</v>
      </c>
      <c r="P26" s="9"/>
    </row>
    <row r="27" spans="1:16" ht="15">
      <c r="A27" s="12"/>
      <c r="B27" s="25">
        <v>331.2</v>
      </c>
      <c r="C27" s="20" t="s">
        <v>25</v>
      </c>
      <c r="D27" s="46">
        <v>66683</v>
      </c>
      <c r="E27" s="46">
        <v>215654</v>
      </c>
      <c r="F27" s="46">
        <v>0</v>
      </c>
      <c r="G27" s="46">
        <v>34920</v>
      </c>
      <c r="H27" s="46">
        <v>0</v>
      </c>
      <c r="I27" s="46">
        <v>93131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410388</v>
      </c>
      <c r="O27" s="47">
        <f t="shared" si="1"/>
        <v>9.877205227562637</v>
      </c>
      <c r="P27" s="9"/>
    </row>
    <row r="28" spans="1:16" ht="15">
      <c r="A28" s="12"/>
      <c r="B28" s="25">
        <v>331.39</v>
      </c>
      <c r="C28" s="20" t="s">
        <v>27</v>
      </c>
      <c r="D28" s="46">
        <v>0</v>
      </c>
      <c r="E28" s="46">
        <v>3846</v>
      </c>
      <c r="F28" s="46">
        <v>0</v>
      </c>
      <c r="G28" s="46">
        <v>0</v>
      </c>
      <c r="H28" s="46">
        <v>0</v>
      </c>
      <c r="I28" s="46">
        <v>2465575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2469421</v>
      </c>
      <c r="O28" s="47">
        <f t="shared" si="1"/>
        <v>59.43394546198464</v>
      </c>
      <c r="P28" s="9"/>
    </row>
    <row r="29" spans="1:16" ht="15">
      <c r="A29" s="12"/>
      <c r="B29" s="25">
        <v>331.49</v>
      </c>
      <c r="C29" s="20" t="s">
        <v>28</v>
      </c>
      <c r="D29" s="46">
        <v>0</v>
      </c>
      <c r="E29" s="46">
        <v>0</v>
      </c>
      <c r="F29" s="46">
        <v>0</v>
      </c>
      <c r="G29" s="46">
        <v>517687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517687</v>
      </c>
      <c r="O29" s="47">
        <f t="shared" si="1"/>
        <v>12.459674119714073</v>
      </c>
      <c r="P29" s="9"/>
    </row>
    <row r="30" spans="1:16" ht="15">
      <c r="A30" s="12"/>
      <c r="B30" s="25">
        <v>334.1</v>
      </c>
      <c r="C30" s="20" t="s">
        <v>108</v>
      </c>
      <c r="D30" s="46">
        <v>8767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8767</v>
      </c>
      <c r="O30" s="47">
        <f t="shared" si="1"/>
        <v>0.21100387494283857</v>
      </c>
      <c r="P30" s="9"/>
    </row>
    <row r="31" spans="1:16" ht="15">
      <c r="A31" s="12"/>
      <c r="B31" s="25">
        <v>334.31</v>
      </c>
      <c r="C31" s="20" t="s">
        <v>29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9504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9504</v>
      </c>
      <c r="O31" s="47">
        <f t="shared" si="1"/>
        <v>0.22874196731569954</v>
      </c>
      <c r="P31" s="9"/>
    </row>
    <row r="32" spans="1:16" ht="15">
      <c r="A32" s="12"/>
      <c r="B32" s="25">
        <v>334.36</v>
      </c>
      <c r="C32" s="20" t="s">
        <v>98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601645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41">SUM(D32:M32)</f>
        <v>601645</v>
      </c>
      <c r="O32" s="47">
        <f t="shared" si="1"/>
        <v>14.480372572143734</v>
      </c>
      <c r="P32" s="9"/>
    </row>
    <row r="33" spans="1:16" ht="15">
      <c r="A33" s="12"/>
      <c r="B33" s="25">
        <v>334.49</v>
      </c>
      <c r="C33" s="20" t="s">
        <v>31</v>
      </c>
      <c r="D33" s="46">
        <v>0</v>
      </c>
      <c r="E33" s="46">
        <v>0</v>
      </c>
      <c r="F33" s="46">
        <v>0</v>
      </c>
      <c r="G33" s="46">
        <v>539148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539148</v>
      </c>
      <c r="O33" s="47">
        <f t="shared" si="1"/>
        <v>12.976196779705889</v>
      </c>
      <c r="P33" s="9"/>
    </row>
    <row r="34" spans="1:16" ht="15">
      <c r="A34" s="12"/>
      <c r="B34" s="25">
        <v>334.69</v>
      </c>
      <c r="C34" s="20" t="s">
        <v>32</v>
      </c>
      <c r="D34" s="46">
        <v>0</v>
      </c>
      <c r="E34" s="46">
        <v>21899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21899</v>
      </c>
      <c r="O34" s="47">
        <f t="shared" si="1"/>
        <v>0.5270644299501793</v>
      </c>
      <c r="P34" s="9"/>
    </row>
    <row r="35" spans="1:16" ht="15">
      <c r="A35" s="12"/>
      <c r="B35" s="25">
        <v>334.7</v>
      </c>
      <c r="C35" s="20" t="s">
        <v>33</v>
      </c>
      <c r="D35" s="46">
        <v>0</v>
      </c>
      <c r="E35" s="46">
        <v>113950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113950</v>
      </c>
      <c r="O35" s="47">
        <f t="shared" si="1"/>
        <v>2.742544946930131</v>
      </c>
      <c r="P35" s="9"/>
    </row>
    <row r="36" spans="1:16" ht="15">
      <c r="A36" s="12"/>
      <c r="B36" s="25">
        <v>335.12</v>
      </c>
      <c r="C36" s="20" t="s">
        <v>34</v>
      </c>
      <c r="D36" s="46">
        <v>686204</v>
      </c>
      <c r="E36" s="46">
        <v>276648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962852</v>
      </c>
      <c r="O36" s="47">
        <f t="shared" si="1"/>
        <v>23.173891068377095</v>
      </c>
      <c r="P36" s="9"/>
    </row>
    <row r="37" spans="1:16" ht="15">
      <c r="A37" s="12"/>
      <c r="B37" s="25">
        <v>335.14</v>
      </c>
      <c r="C37" s="20" t="s">
        <v>35</v>
      </c>
      <c r="D37" s="46">
        <v>4858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4858</v>
      </c>
      <c r="O37" s="47">
        <f aca="true" t="shared" si="8" ref="O37:O68">(N37/O$80)</f>
        <v>0.11692218825964523</v>
      </c>
      <c r="P37" s="9"/>
    </row>
    <row r="38" spans="1:16" ht="15">
      <c r="A38" s="12"/>
      <c r="B38" s="25">
        <v>335.15</v>
      </c>
      <c r="C38" s="20" t="s">
        <v>36</v>
      </c>
      <c r="D38" s="46">
        <v>26854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26854</v>
      </c>
      <c r="O38" s="47">
        <f t="shared" si="8"/>
        <v>0.6463212111001468</v>
      </c>
      <c r="P38" s="9"/>
    </row>
    <row r="39" spans="1:16" ht="15">
      <c r="A39" s="12"/>
      <c r="B39" s="25">
        <v>335.18</v>
      </c>
      <c r="C39" s="20" t="s">
        <v>37</v>
      </c>
      <c r="D39" s="46">
        <v>2212845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2212845</v>
      </c>
      <c r="O39" s="47">
        <f t="shared" si="8"/>
        <v>53.258682519434885</v>
      </c>
      <c r="P39" s="9"/>
    </row>
    <row r="40" spans="1:16" ht="15">
      <c r="A40" s="12"/>
      <c r="B40" s="25">
        <v>335.21</v>
      </c>
      <c r="C40" s="20" t="s">
        <v>38</v>
      </c>
      <c r="D40" s="46">
        <v>0</v>
      </c>
      <c r="E40" s="46">
        <v>20835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20835</v>
      </c>
      <c r="O40" s="47">
        <f t="shared" si="8"/>
        <v>0.5014561120604587</v>
      </c>
      <c r="P40" s="9"/>
    </row>
    <row r="41" spans="1:16" ht="15">
      <c r="A41" s="12"/>
      <c r="B41" s="25">
        <v>335.49</v>
      </c>
      <c r="C41" s="20" t="s">
        <v>99</v>
      </c>
      <c r="D41" s="46">
        <v>0</v>
      </c>
      <c r="E41" s="46">
        <v>63376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63376</v>
      </c>
      <c r="O41" s="47">
        <f t="shared" si="8"/>
        <v>1.5253315362583937</v>
      </c>
      <c r="P41" s="9"/>
    </row>
    <row r="42" spans="1:16" ht="15">
      <c r="A42" s="12"/>
      <c r="B42" s="25">
        <v>338</v>
      </c>
      <c r="C42" s="20" t="s">
        <v>42</v>
      </c>
      <c r="D42" s="46">
        <v>46257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46257</v>
      </c>
      <c r="O42" s="47">
        <f t="shared" si="8"/>
        <v>1.1133119930684252</v>
      </c>
      <c r="P42" s="9"/>
    </row>
    <row r="43" spans="1:16" ht="15.75">
      <c r="A43" s="29" t="s">
        <v>47</v>
      </c>
      <c r="B43" s="30"/>
      <c r="C43" s="31"/>
      <c r="D43" s="32">
        <f aca="true" t="shared" si="9" ref="D43:M43">SUM(D44:D58)</f>
        <v>6533001</v>
      </c>
      <c r="E43" s="32">
        <f t="shared" si="9"/>
        <v>4946405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24124433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35603839</v>
      </c>
      <c r="O43" s="45">
        <f t="shared" si="8"/>
        <v>856.9120556451419</v>
      </c>
      <c r="P43" s="10"/>
    </row>
    <row r="44" spans="1:16" ht="15">
      <c r="A44" s="12"/>
      <c r="B44" s="25">
        <v>341.3</v>
      </c>
      <c r="C44" s="20" t="s">
        <v>51</v>
      </c>
      <c r="D44" s="46">
        <v>5756890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10" ref="N44:N58">SUM(D44:M44)</f>
        <v>5756890</v>
      </c>
      <c r="O44" s="47">
        <f t="shared" si="8"/>
        <v>138.55664396255025</v>
      </c>
      <c r="P44" s="9"/>
    </row>
    <row r="45" spans="1:16" ht="15">
      <c r="A45" s="12"/>
      <c r="B45" s="25">
        <v>341.9</v>
      </c>
      <c r="C45" s="20" t="s">
        <v>52</v>
      </c>
      <c r="D45" s="46">
        <v>123095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123095</v>
      </c>
      <c r="O45" s="47">
        <f t="shared" si="8"/>
        <v>2.962646513754844</v>
      </c>
      <c r="P45" s="9"/>
    </row>
    <row r="46" spans="1:16" ht="15">
      <c r="A46" s="12"/>
      <c r="B46" s="25">
        <v>342.1</v>
      </c>
      <c r="C46" s="20" t="s">
        <v>53</v>
      </c>
      <c r="D46" s="46">
        <v>75378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75378</v>
      </c>
      <c r="O46" s="47">
        <f t="shared" si="8"/>
        <v>1.814195287491877</v>
      </c>
      <c r="P46" s="9"/>
    </row>
    <row r="47" spans="1:16" ht="15">
      <c r="A47" s="12"/>
      <c r="B47" s="25">
        <v>342.2</v>
      </c>
      <c r="C47" s="20" t="s">
        <v>54</v>
      </c>
      <c r="D47" s="46">
        <v>0</v>
      </c>
      <c r="E47" s="46">
        <v>4205577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4205577</v>
      </c>
      <c r="O47" s="47">
        <f t="shared" si="8"/>
        <v>101.2196924113697</v>
      </c>
      <c r="P47" s="9"/>
    </row>
    <row r="48" spans="1:16" ht="15">
      <c r="A48" s="12"/>
      <c r="B48" s="25">
        <v>342.5</v>
      </c>
      <c r="C48" s="20" t="s">
        <v>55</v>
      </c>
      <c r="D48" s="46">
        <v>38221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38221</v>
      </c>
      <c r="O48" s="47">
        <f t="shared" si="8"/>
        <v>0.9199018026907988</v>
      </c>
      <c r="P48" s="9"/>
    </row>
    <row r="49" spans="1:16" ht="15">
      <c r="A49" s="12"/>
      <c r="B49" s="25">
        <v>342.6</v>
      </c>
      <c r="C49" s="20" t="s">
        <v>56</v>
      </c>
      <c r="D49" s="46">
        <v>0</v>
      </c>
      <c r="E49" s="46">
        <v>740828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740828</v>
      </c>
      <c r="O49" s="47">
        <f t="shared" si="8"/>
        <v>17.830224554140894</v>
      </c>
      <c r="P49" s="9"/>
    </row>
    <row r="50" spans="1:16" ht="15">
      <c r="A50" s="12"/>
      <c r="B50" s="25">
        <v>343.3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7767879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7767879</v>
      </c>
      <c r="O50" s="47">
        <f t="shared" si="8"/>
        <v>186.95706274519242</v>
      </c>
      <c r="P50" s="9"/>
    </row>
    <row r="51" spans="1:16" ht="15">
      <c r="A51" s="12"/>
      <c r="B51" s="25">
        <v>343.4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7136647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7136647</v>
      </c>
      <c r="O51" s="47">
        <f t="shared" si="8"/>
        <v>171.76459120556453</v>
      </c>
      <c r="P51" s="9"/>
    </row>
    <row r="52" spans="1:16" ht="15">
      <c r="A52" s="12"/>
      <c r="B52" s="25">
        <v>343.5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6292999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6292999</v>
      </c>
      <c r="O52" s="47">
        <f t="shared" si="8"/>
        <v>151.45969818768202</v>
      </c>
      <c r="P52" s="9"/>
    </row>
    <row r="53" spans="1:16" ht="15">
      <c r="A53" s="12"/>
      <c r="B53" s="25">
        <v>343.6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177318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177318</v>
      </c>
      <c r="O53" s="47">
        <f t="shared" si="8"/>
        <v>4.267683939444993</v>
      </c>
      <c r="P53" s="9"/>
    </row>
    <row r="54" spans="1:16" ht="15">
      <c r="A54" s="12"/>
      <c r="B54" s="25">
        <v>343.9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2749590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2749590</v>
      </c>
      <c r="O54" s="47">
        <f t="shared" si="8"/>
        <v>66.17704397217743</v>
      </c>
      <c r="P54" s="9"/>
    </row>
    <row r="55" spans="1:16" ht="15">
      <c r="A55" s="12"/>
      <c r="B55" s="25">
        <v>347.2</v>
      </c>
      <c r="C55" s="20" t="s">
        <v>63</v>
      </c>
      <c r="D55" s="46">
        <v>454735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454735</v>
      </c>
      <c r="O55" s="47">
        <f t="shared" si="8"/>
        <v>10.944547401862861</v>
      </c>
      <c r="P55" s="9"/>
    </row>
    <row r="56" spans="1:16" ht="15">
      <c r="A56" s="12"/>
      <c r="B56" s="25">
        <v>347.4</v>
      </c>
      <c r="C56" s="20" t="s">
        <v>64</v>
      </c>
      <c r="D56" s="46">
        <v>31931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31931</v>
      </c>
      <c r="O56" s="47">
        <f t="shared" si="8"/>
        <v>0.7685142843389733</v>
      </c>
      <c r="P56" s="9"/>
    </row>
    <row r="57" spans="1:16" ht="15">
      <c r="A57" s="12"/>
      <c r="B57" s="25">
        <v>347.5</v>
      </c>
      <c r="C57" s="20" t="s">
        <v>65</v>
      </c>
      <c r="D57" s="46">
        <v>44493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44493</v>
      </c>
      <c r="O57" s="47">
        <f t="shared" si="8"/>
        <v>1.070856097619678</v>
      </c>
      <c r="P57" s="9"/>
    </row>
    <row r="58" spans="1:16" ht="15">
      <c r="A58" s="12"/>
      <c r="B58" s="25">
        <v>347.9</v>
      </c>
      <c r="C58" s="20" t="s">
        <v>66</v>
      </c>
      <c r="D58" s="46">
        <v>8258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8258</v>
      </c>
      <c r="O58" s="47">
        <f t="shared" si="8"/>
        <v>0.19875327926063202</v>
      </c>
      <c r="P58" s="9"/>
    </row>
    <row r="59" spans="1:16" ht="15.75">
      <c r="A59" s="29" t="s">
        <v>48</v>
      </c>
      <c r="B59" s="30"/>
      <c r="C59" s="31"/>
      <c r="D59" s="32">
        <f aca="true" t="shared" si="11" ref="D59:M59">SUM(D60:D64)</f>
        <v>491433</v>
      </c>
      <c r="E59" s="32">
        <f t="shared" si="11"/>
        <v>179370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aca="true" t="shared" si="12" ref="N59:N66">SUM(D59:M59)</f>
        <v>670803</v>
      </c>
      <c r="O59" s="45">
        <f t="shared" si="8"/>
        <v>16.144865099039688</v>
      </c>
      <c r="P59" s="10"/>
    </row>
    <row r="60" spans="1:16" ht="15">
      <c r="A60" s="13"/>
      <c r="B60" s="39">
        <v>351.1</v>
      </c>
      <c r="C60" s="21" t="s">
        <v>69</v>
      </c>
      <c r="D60" s="46">
        <v>216712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216712</v>
      </c>
      <c r="O60" s="47">
        <f t="shared" si="8"/>
        <v>5.215817468531132</v>
      </c>
      <c r="P60" s="9"/>
    </row>
    <row r="61" spans="1:16" ht="15">
      <c r="A61" s="13"/>
      <c r="B61" s="39">
        <v>352</v>
      </c>
      <c r="C61" s="21" t="s">
        <v>70</v>
      </c>
      <c r="D61" s="46">
        <v>7239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7239</v>
      </c>
      <c r="O61" s="47">
        <f t="shared" si="8"/>
        <v>0.17422801992827747</v>
      </c>
      <c r="P61" s="9"/>
    </row>
    <row r="62" spans="1:16" ht="15">
      <c r="A62" s="13"/>
      <c r="B62" s="39">
        <v>354</v>
      </c>
      <c r="C62" s="21" t="s">
        <v>71</v>
      </c>
      <c r="D62" s="46">
        <v>267482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267482</v>
      </c>
      <c r="O62" s="47">
        <f t="shared" si="8"/>
        <v>6.437748200919397</v>
      </c>
      <c r="P62" s="9"/>
    </row>
    <row r="63" spans="1:16" ht="15">
      <c r="A63" s="13"/>
      <c r="B63" s="39">
        <v>355</v>
      </c>
      <c r="C63" s="21" t="s">
        <v>101</v>
      </c>
      <c r="D63" s="46">
        <v>0</v>
      </c>
      <c r="E63" s="46">
        <v>11409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11409</v>
      </c>
      <c r="O63" s="47">
        <f t="shared" si="8"/>
        <v>0.2745914462441936</v>
      </c>
      <c r="P63" s="9"/>
    </row>
    <row r="64" spans="1:16" ht="15">
      <c r="A64" s="13"/>
      <c r="B64" s="39">
        <v>358.2</v>
      </c>
      <c r="C64" s="21" t="s">
        <v>72</v>
      </c>
      <c r="D64" s="46">
        <v>0</v>
      </c>
      <c r="E64" s="46">
        <v>167961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167961</v>
      </c>
      <c r="O64" s="47">
        <f t="shared" si="8"/>
        <v>4.042479963416689</v>
      </c>
      <c r="P64" s="9"/>
    </row>
    <row r="65" spans="1:16" ht="15.75">
      <c r="A65" s="29" t="s">
        <v>3</v>
      </c>
      <c r="B65" s="30"/>
      <c r="C65" s="31"/>
      <c r="D65" s="32">
        <f aca="true" t="shared" si="13" ref="D65:M65">SUM(D66:D72)</f>
        <v>237886</v>
      </c>
      <c r="E65" s="32">
        <f t="shared" si="13"/>
        <v>28330</v>
      </c>
      <c r="F65" s="32">
        <f t="shared" si="13"/>
        <v>0</v>
      </c>
      <c r="G65" s="32">
        <f t="shared" si="13"/>
        <v>15012</v>
      </c>
      <c r="H65" s="32">
        <f t="shared" si="13"/>
        <v>0</v>
      </c>
      <c r="I65" s="32">
        <f t="shared" si="13"/>
        <v>242851</v>
      </c>
      <c r="J65" s="32">
        <f t="shared" si="13"/>
        <v>0</v>
      </c>
      <c r="K65" s="32">
        <f t="shared" si="13"/>
        <v>0</v>
      </c>
      <c r="L65" s="32">
        <f t="shared" si="13"/>
        <v>7016790</v>
      </c>
      <c r="M65" s="32">
        <f t="shared" si="13"/>
        <v>0</v>
      </c>
      <c r="N65" s="32">
        <f t="shared" si="12"/>
        <v>7540869</v>
      </c>
      <c r="O65" s="45">
        <f t="shared" si="8"/>
        <v>181.49339334280006</v>
      </c>
      <c r="P65" s="10"/>
    </row>
    <row r="66" spans="1:16" ht="15">
      <c r="A66" s="12"/>
      <c r="B66" s="25">
        <v>361.1</v>
      </c>
      <c r="C66" s="20" t="s">
        <v>74</v>
      </c>
      <c r="D66" s="46">
        <v>33802</v>
      </c>
      <c r="E66" s="46">
        <v>8350</v>
      </c>
      <c r="F66" s="46">
        <v>0</v>
      </c>
      <c r="G66" s="46">
        <v>11544</v>
      </c>
      <c r="H66" s="46">
        <v>0</v>
      </c>
      <c r="I66" s="46">
        <v>56157</v>
      </c>
      <c r="J66" s="46">
        <v>0</v>
      </c>
      <c r="K66" s="46">
        <v>0</v>
      </c>
      <c r="L66" s="46">
        <v>1403413</v>
      </c>
      <c r="M66" s="46">
        <v>0</v>
      </c>
      <c r="N66" s="46">
        <f t="shared" si="12"/>
        <v>1513266</v>
      </c>
      <c r="O66" s="47">
        <f t="shared" si="8"/>
        <v>36.42123757491155</v>
      </c>
      <c r="P66" s="9"/>
    </row>
    <row r="67" spans="1:16" ht="15">
      <c r="A67" s="12"/>
      <c r="B67" s="25">
        <v>361.3</v>
      </c>
      <c r="C67" s="20" t="s">
        <v>75</v>
      </c>
      <c r="D67" s="46">
        <v>8816</v>
      </c>
      <c r="E67" s="46">
        <v>2955</v>
      </c>
      <c r="F67" s="46">
        <v>0</v>
      </c>
      <c r="G67" s="46">
        <v>3468</v>
      </c>
      <c r="H67" s="46">
        <v>0</v>
      </c>
      <c r="I67" s="46">
        <v>10395</v>
      </c>
      <c r="J67" s="46">
        <v>0</v>
      </c>
      <c r="K67" s="46">
        <v>0</v>
      </c>
      <c r="L67" s="46">
        <v>-716057</v>
      </c>
      <c r="M67" s="46">
        <v>0</v>
      </c>
      <c r="N67" s="46">
        <f aca="true" t="shared" si="14" ref="N67:N72">SUM(D67:M67)</f>
        <v>-690423</v>
      </c>
      <c r="O67" s="47">
        <f t="shared" si="8"/>
        <v>-16.617078630051264</v>
      </c>
      <c r="P67" s="9"/>
    </row>
    <row r="68" spans="1:16" ht="15">
      <c r="A68" s="12"/>
      <c r="B68" s="25">
        <v>362</v>
      </c>
      <c r="C68" s="20" t="s">
        <v>76</v>
      </c>
      <c r="D68" s="46">
        <v>48419</v>
      </c>
      <c r="E68" s="46">
        <v>5084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53503</v>
      </c>
      <c r="O68" s="47">
        <f t="shared" si="8"/>
        <v>1.287708488772293</v>
      </c>
      <c r="P68" s="9"/>
    </row>
    <row r="69" spans="1:16" ht="15">
      <c r="A69" s="12"/>
      <c r="B69" s="25">
        <v>365</v>
      </c>
      <c r="C69" s="20" t="s">
        <v>78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99346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99346</v>
      </c>
      <c r="O69" s="47">
        <f aca="true" t="shared" si="15" ref="O69:O78">(N69/O$80)</f>
        <v>2.391056343112951</v>
      </c>
      <c r="P69" s="9"/>
    </row>
    <row r="70" spans="1:16" ht="15">
      <c r="A70" s="12"/>
      <c r="B70" s="25">
        <v>366</v>
      </c>
      <c r="C70" s="20" t="s">
        <v>79</v>
      </c>
      <c r="D70" s="46">
        <v>11359</v>
      </c>
      <c r="E70" s="46">
        <v>3144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14503</v>
      </c>
      <c r="O70" s="47">
        <f t="shared" si="15"/>
        <v>0.3490577390550916</v>
      </c>
      <c r="P70" s="9"/>
    </row>
    <row r="71" spans="1:16" ht="15">
      <c r="A71" s="12"/>
      <c r="B71" s="25">
        <v>368</v>
      </c>
      <c r="C71" s="20" t="s">
        <v>81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6320747</v>
      </c>
      <c r="M71" s="46">
        <v>0</v>
      </c>
      <c r="N71" s="46">
        <f t="shared" si="14"/>
        <v>6320747</v>
      </c>
      <c r="O71" s="47">
        <f t="shared" si="15"/>
        <v>152.12753616212183</v>
      </c>
      <c r="P71" s="9"/>
    </row>
    <row r="72" spans="1:16" ht="15">
      <c r="A72" s="12"/>
      <c r="B72" s="25">
        <v>369.9</v>
      </c>
      <c r="C72" s="20" t="s">
        <v>82</v>
      </c>
      <c r="D72" s="46">
        <v>135490</v>
      </c>
      <c r="E72" s="46">
        <v>8797</v>
      </c>
      <c r="F72" s="46">
        <v>0</v>
      </c>
      <c r="G72" s="46">
        <v>0</v>
      </c>
      <c r="H72" s="46">
        <v>0</v>
      </c>
      <c r="I72" s="46">
        <v>76953</v>
      </c>
      <c r="J72" s="46">
        <v>0</v>
      </c>
      <c r="K72" s="46">
        <v>0</v>
      </c>
      <c r="L72" s="46">
        <v>8687</v>
      </c>
      <c r="M72" s="46">
        <v>0</v>
      </c>
      <c r="N72" s="46">
        <f t="shared" si="14"/>
        <v>229927</v>
      </c>
      <c r="O72" s="47">
        <f t="shared" si="15"/>
        <v>5.533875664877614</v>
      </c>
      <c r="P72" s="9"/>
    </row>
    <row r="73" spans="1:16" ht="15.75">
      <c r="A73" s="29" t="s">
        <v>49</v>
      </c>
      <c r="B73" s="30"/>
      <c r="C73" s="31"/>
      <c r="D73" s="32">
        <f aca="true" t="shared" si="16" ref="D73:M73">SUM(D74:D77)</f>
        <v>136125</v>
      </c>
      <c r="E73" s="32">
        <f t="shared" si="16"/>
        <v>5721641</v>
      </c>
      <c r="F73" s="32">
        <f t="shared" si="16"/>
        <v>178216</v>
      </c>
      <c r="G73" s="32">
        <f t="shared" si="16"/>
        <v>12788836</v>
      </c>
      <c r="H73" s="32">
        <f t="shared" si="16"/>
        <v>0</v>
      </c>
      <c r="I73" s="32">
        <f t="shared" si="16"/>
        <v>61300</v>
      </c>
      <c r="J73" s="32">
        <f t="shared" si="16"/>
        <v>0</v>
      </c>
      <c r="K73" s="32">
        <f t="shared" si="16"/>
        <v>0</v>
      </c>
      <c r="L73" s="32">
        <f t="shared" si="16"/>
        <v>0</v>
      </c>
      <c r="M73" s="32">
        <f t="shared" si="16"/>
        <v>0</v>
      </c>
      <c r="N73" s="32">
        <f aca="true" t="shared" si="17" ref="N73:N78">SUM(D73:M73)</f>
        <v>18886118</v>
      </c>
      <c r="O73" s="45">
        <f t="shared" si="15"/>
        <v>454.5504825627572</v>
      </c>
      <c r="P73" s="9"/>
    </row>
    <row r="74" spans="1:16" ht="15">
      <c r="A74" s="12"/>
      <c r="B74" s="25">
        <v>381</v>
      </c>
      <c r="C74" s="20" t="s">
        <v>83</v>
      </c>
      <c r="D74" s="46">
        <v>136125</v>
      </c>
      <c r="E74" s="46">
        <v>3636198</v>
      </c>
      <c r="F74" s="46">
        <v>178216</v>
      </c>
      <c r="G74" s="46">
        <v>1796025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5746564</v>
      </c>
      <c r="O74" s="47">
        <f t="shared" si="15"/>
        <v>138.30811812558665</v>
      </c>
      <c r="P74" s="9"/>
    </row>
    <row r="75" spans="1:16" ht="15">
      <c r="A75" s="12"/>
      <c r="B75" s="25">
        <v>384</v>
      </c>
      <c r="C75" s="20" t="s">
        <v>109</v>
      </c>
      <c r="D75" s="46">
        <v>0</v>
      </c>
      <c r="E75" s="46">
        <v>2085443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2085443</v>
      </c>
      <c r="O75" s="47">
        <f t="shared" si="15"/>
        <v>50.19237526775614</v>
      </c>
      <c r="P75" s="9"/>
    </row>
    <row r="76" spans="1:16" ht="15">
      <c r="A76" s="12"/>
      <c r="B76" s="25">
        <v>385</v>
      </c>
      <c r="C76" s="20" t="s">
        <v>110</v>
      </c>
      <c r="D76" s="46">
        <v>0</v>
      </c>
      <c r="E76" s="46">
        <v>0</v>
      </c>
      <c r="F76" s="46">
        <v>0</v>
      </c>
      <c r="G76" s="46">
        <v>10992811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10992811</v>
      </c>
      <c r="O76" s="47">
        <f t="shared" si="15"/>
        <v>264.57462273460254</v>
      </c>
      <c r="P76" s="9"/>
    </row>
    <row r="77" spans="1:16" ht="15.75" thickBot="1">
      <c r="A77" s="12"/>
      <c r="B77" s="25">
        <v>389.8</v>
      </c>
      <c r="C77" s="20" t="s">
        <v>84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61300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61300</v>
      </c>
      <c r="O77" s="47">
        <f t="shared" si="15"/>
        <v>1.4753664348119089</v>
      </c>
      <c r="P77" s="9"/>
    </row>
    <row r="78" spans="1:119" ht="16.5" thickBot="1">
      <c r="A78" s="14" t="s">
        <v>67</v>
      </c>
      <c r="B78" s="23"/>
      <c r="C78" s="22"/>
      <c r="D78" s="15">
        <f aca="true" t="shared" si="18" ref="D78:M78">SUM(D5,D17,D25,D43,D59,D65,D73)</f>
        <v>33167998</v>
      </c>
      <c r="E78" s="15">
        <f t="shared" si="18"/>
        <v>12654672</v>
      </c>
      <c r="F78" s="15">
        <f t="shared" si="18"/>
        <v>178216</v>
      </c>
      <c r="G78" s="15">
        <f t="shared" si="18"/>
        <v>13991702</v>
      </c>
      <c r="H78" s="15">
        <f t="shared" si="18"/>
        <v>0</v>
      </c>
      <c r="I78" s="15">
        <f t="shared" si="18"/>
        <v>27620439</v>
      </c>
      <c r="J78" s="15">
        <f t="shared" si="18"/>
        <v>0</v>
      </c>
      <c r="K78" s="15">
        <f t="shared" si="18"/>
        <v>0</v>
      </c>
      <c r="L78" s="15">
        <f t="shared" si="18"/>
        <v>7016790</v>
      </c>
      <c r="M78" s="15">
        <f t="shared" si="18"/>
        <v>0</v>
      </c>
      <c r="N78" s="15">
        <f t="shared" si="17"/>
        <v>94629817</v>
      </c>
      <c r="O78" s="38">
        <f t="shared" si="15"/>
        <v>2277.5474018628606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5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5" ht="15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51" t="s">
        <v>111</v>
      </c>
      <c r="M80" s="51"/>
      <c r="N80" s="51"/>
      <c r="O80" s="43">
        <v>41549</v>
      </c>
    </row>
    <row r="81" spans="1:15" ht="15">
      <c r="A81" s="52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  <row r="82" spans="1:15" ht="15.75" customHeight="1" thickBot="1">
      <c r="A82" s="55" t="s">
        <v>105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7"/>
    </row>
  </sheetData>
  <sheetProtection/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94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85</v>
      </c>
      <c r="B3" s="65"/>
      <c r="C3" s="66"/>
      <c r="D3" s="70" t="s">
        <v>43</v>
      </c>
      <c r="E3" s="71"/>
      <c r="F3" s="71"/>
      <c r="G3" s="71"/>
      <c r="H3" s="72"/>
      <c r="I3" s="70" t="s">
        <v>44</v>
      </c>
      <c r="J3" s="72"/>
      <c r="K3" s="70" t="s">
        <v>46</v>
      </c>
      <c r="L3" s="72"/>
      <c r="M3" s="36"/>
      <c r="N3" s="37"/>
      <c r="O3" s="73" t="s">
        <v>90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SUM(D6:D16)</f>
        <v>21342610</v>
      </c>
      <c r="E5" s="27">
        <f t="shared" si="0"/>
        <v>1045708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22388318</v>
      </c>
      <c r="O5" s="33">
        <f aca="true" t="shared" si="1" ref="O5:O36">(N5/O$83)</f>
        <v>541.2643667045427</v>
      </c>
      <c r="P5" s="6"/>
    </row>
    <row r="6" spans="1:16" ht="15">
      <c r="A6" s="12"/>
      <c r="B6" s="25">
        <v>311</v>
      </c>
      <c r="C6" s="20" t="s">
        <v>2</v>
      </c>
      <c r="D6" s="46">
        <v>14905227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14905227</v>
      </c>
      <c r="O6" s="47">
        <f t="shared" si="1"/>
        <v>360.35169112491843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426137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426137</v>
      </c>
      <c r="O7" s="47">
        <f t="shared" si="1"/>
        <v>10.302371684839107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307125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307125</v>
      </c>
      <c r="O8" s="47">
        <f t="shared" si="1"/>
        <v>7.425114232526655</v>
      </c>
      <c r="P8" s="9"/>
    </row>
    <row r="9" spans="1:16" ht="15">
      <c r="A9" s="12"/>
      <c r="B9" s="25">
        <v>312.51</v>
      </c>
      <c r="C9" s="20" t="s">
        <v>95</v>
      </c>
      <c r="D9" s="46">
        <v>0</v>
      </c>
      <c r="E9" s="46">
        <v>312446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312446</v>
      </c>
      <c r="O9" s="47">
        <f t="shared" si="1"/>
        <v>7.553755772066823</v>
      </c>
      <c r="P9" s="9"/>
    </row>
    <row r="10" spans="1:16" ht="15">
      <c r="A10" s="12"/>
      <c r="B10" s="25">
        <v>312.52</v>
      </c>
      <c r="C10" s="20" t="s">
        <v>96</v>
      </c>
      <c r="D10" s="46">
        <v>226684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226684</v>
      </c>
      <c r="O10" s="47">
        <f t="shared" si="1"/>
        <v>5.480356840654691</v>
      </c>
      <c r="P10" s="9"/>
    </row>
    <row r="11" spans="1:16" ht="15">
      <c r="A11" s="12"/>
      <c r="B11" s="25">
        <v>314.1</v>
      </c>
      <c r="C11" s="20" t="s">
        <v>12</v>
      </c>
      <c r="D11" s="46">
        <v>2676988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2676988</v>
      </c>
      <c r="O11" s="47">
        <f t="shared" si="1"/>
        <v>64.71938689166646</v>
      </c>
      <c r="P11" s="9"/>
    </row>
    <row r="12" spans="1:16" ht="15">
      <c r="A12" s="12"/>
      <c r="B12" s="25">
        <v>314.3</v>
      </c>
      <c r="C12" s="20" t="s">
        <v>13</v>
      </c>
      <c r="D12" s="46">
        <v>813075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813075</v>
      </c>
      <c r="O12" s="47">
        <f t="shared" si="1"/>
        <v>19.65706065807606</v>
      </c>
      <c r="P12" s="9"/>
    </row>
    <row r="13" spans="1:16" ht="15">
      <c r="A13" s="12"/>
      <c r="B13" s="25">
        <v>314.4</v>
      </c>
      <c r="C13" s="20" t="s">
        <v>14</v>
      </c>
      <c r="D13" s="46">
        <v>23455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23455</v>
      </c>
      <c r="O13" s="47">
        <f t="shared" si="1"/>
        <v>0.5670526799313396</v>
      </c>
      <c r="P13" s="9"/>
    </row>
    <row r="14" spans="1:16" ht="15">
      <c r="A14" s="12"/>
      <c r="B14" s="25">
        <v>314.8</v>
      </c>
      <c r="C14" s="20" t="s">
        <v>15</v>
      </c>
      <c r="D14" s="46">
        <v>63133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63133</v>
      </c>
      <c r="O14" s="47">
        <f t="shared" si="1"/>
        <v>1.5263157894736843</v>
      </c>
      <c r="P14" s="9"/>
    </row>
    <row r="15" spans="1:16" ht="15">
      <c r="A15" s="12"/>
      <c r="B15" s="25">
        <v>315</v>
      </c>
      <c r="C15" s="20" t="s">
        <v>16</v>
      </c>
      <c r="D15" s="46">
        <v>2245920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2245920</v>
      </c>
      <c r="O15" s="47">
        <f t="shared" si="1"/>
        <v>54.29780238377294</v>
      </c>
      <c r="P15" s="9"/>
    </row>
    <row r="16" spans="1:16" ht="15">
      <c r="A16" s="12"/>
      <c r="B16" s="25">
        <v>316</v>
      </c>
      <c r="C16" s="20" t="s">
        <v>17</v>
      </c>
      <c r="D16" s="46">
        <v>388128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388128</v>
      </c>
      <c r="O16" s="47">
        <f t="shared" si="1"/>
        <v>9.38345864661654</v>
      </c>
      <c r="P16" s="9"/>
    </row>
    <row r="17" spans="1:16" ht="15.75">
      <c r="A17" s="29" t="s">
        <v>18</v>
      </c>
      <c r="B17" s="30"/>
      <c r="C17" s="31"/>
      <c r="D17" s="32">
        <f>SUM(D18:D25)</f>
        <v>3884987</v>
      </c>
      <c r="E17" s="32">
        <f aca="true" t="shared" si="3" ref="E17:M17">SUM(E18:E25)</f>
        <v>189875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19500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4094362</v>
      </c>
      <c r="O17" s="45">
        <f t="shared" si="1"/>
        <v>98.98609868723256</v>
      </c>
      <c r="P17" s="10"/>
    </row>
    <row r="18" spans="1:16" ht="15">
      <c r="A18" s="12"/>
      <c r="B18" s="25">
        <v>322</v>
      </c>
      <c r="C18" s="20" t="s">
        <v>0</v>
      </c>
      <c r="D18" s="46">
        <v>1044955</v>
      </c>
      <c r="E18" s="46">
        <v>15569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1060524</v>
      </c>
      <c r="O18" s="47">
        <f t="shared" si="1"/>
        <v>25.639436211106545</v>
      </c>
      <c r="P18" s="9"/>
    </row>
    <row r="19" spans="1:16" ht="15">
      <c r="A19" s="12"/>
      <c r="B19" s="25">
        <v>323.1</v>
      </c>
      <c r="C19" s="20" t="s">
        <v>19</v>
      </c>
      <c r="D19" s="46">
        <v>2490621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5">SUM(D19:M19)</f>
        <v>2490621</v>
      </c>
      <c r="O19" s="47">
        <f t="shared" si="1"/>
        <v>60.21374174987307</v>
      </c>
      <c r="P19" s="9"/>
    </row>
    <row r="20" spans="1:16" ht="15">
      <c r="A20" s="12"/>
      <c r="B20" s="25">
        <v>323.4</v>
      </c>
      <c r="C20" s="20" t="s">
        <v>20</v>
      </c>
      <c r="D20" s="46">
        <v>22848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22848</v>
      </c>
      <c r="O20" s="47">
        <f t="shared" si="1"/>
        <v>0.5523777288881367</v>
      </c>
      <c r="P20" s="9"/>
    </row>
    <row r="21" spans="1:16" ht="15">
      <c r="A21" s="12"/>
      <c r="B21" s="25">
        <v>323.7</v>
      </c>
      <c r="C21" s="20" t="s">
        <v>21</v>
      </c>
      <c r="D21" s="46">
        <v>103789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103789</v>
      </c>
      <c r="O21" s="47">
        <f t="shared" si="1"/>
        <v>2.509223218818751</v>
      </c>
      <c r="P21" s="9"/>
    </row>
    <row r="22" spans="1:16" ht="15">
      <c r="A22" s="12"/>
      <c r="B22" s="25">
        <v>323.9</v>
      </c>
      <c r="C22" s="20" t="s">
        <v>22</v>
      </c>
      <c r="D22" s="46">
        <v>30000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30000</v>
      </c>
      <c r="O22" s="47">
        <f t="shared" si="1"/>
        <v>0.7252858835190871</v>
      </c>
      <c r="P22" s="9"/>
    </row>
    <row r="23" spans="1:16" ht="15">
      <c r="A23" s="12"/>
      <c r="B23" s="25">
        <v>324.61</v>
      </c>
      <c r="C23" s="20" t="s">
        <v>97</v>
      </c>
      <c r="D23" s="46">
        <v>0</v>
      </c>
      <c r="E23" s="46">
        <v>172590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172590</v>
      </c>
      <c r="O23" s="47">
        <f t="shared" si="1"/>
        <v>4.172569687885308</v>
      </c>
      <c r="P23" s="9"/>
    </row>
    <row r="24" spans="1:16" ht="15">
      <c r="A24" s="12"/>
      <c r="B24" s="25">
        <v>329</v>
      </c>
      <c r="C24" s="20" t="s">
        <v>24</v>
      </c>
      <c r="D24" s="46">
        <v>143734</v>
      </c>
      <c r="E24" s="46">
        <v>1716</v>
      </c>
      <c r="F24" s="46">
        <v>0</v>
      </c>
      <c r="G24" s="46">
        <v>0</v>
      </c>
      <c r="H24" s="46">
        <v>0</v>
      </c>
      <c r="I24" s="46">
        <v>19500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164950</v>
      </c>
      <c r="O24" s="47">
        <f t="shared" si="1"/>
        <v>3.987863549549114</v>
      </c>
      <c r="P24" s="9"/>
    </row>
    <row r="25" spans="1:16" ht="15">
      <c r="A25" s="12"/>
      <c r="B25" s="25">
        <v>367</v>
      </c>
      <c r="C25" s="20" t="s">
        <v>80</v>
      </c>
      <c r="D25" s="46">
        <v>49040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49040</v>
      </c>
      <c r="O25" s="47">
        <f t="shared" si="1"/>
        <v>1.1856006575925344</v>
      </c>
      <c r="P25" s="9"/>
    </row>
    <row r="26" spans="1:16" ht="15.75">
      <c r="A26" s="29" t="s">
        <v>26</v>
      </c>
      <c r="B26" s="30"/>
      <c r="C26" s="31"/>
      <c r="D26" s="32">
        <f aca="true" t="shared" si="5" ref="D26:M26">SUM(D27:D44)</f>
        <v>2863557</v>
      </c>
      <c r="E26" s="32">
        <f t="shared" si="5"/>
        <v>488541</v>
      </c>
      <c r="F26" s="32">
        <f t="shared" si="5"/>
        <v>0</v>
      </c>
      <c r="G26" s="32">
        <f t="shared" si="5"/>
        <v>2749074</v>
      </c>
      <c r="H26" s="32">
        <f t="shared" si="5"/>
        <v>0</v>
      </c>
      <c r="I26" s="32">
        <f t="shared" si="5"/>
        <v>5685381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11786553</v>
      </c>
      <c r="O26" s="45">
        <f t="shared" si="1"/>
        <v>284.9540168749849</v>
      </c>
      <c r="P26" s="10"/>
    </row>
    <row r="27" spans="1:16" ht="15">
      <c r="A27" s="12"/>
      <c r="B27" s="25">
        <v>331.2</v>
      </c>
      <c r="C27" s="20" t="s">
        <v>25</v>
      </c>
      <c r="D27" s="46">
        <v>17993</v>
      </c>
      <c r="E27" s="46">
        <v>27516</v>
      </c>
      <c r="F27" s="46">
        <v>0</v>
      </c>
      <c r="G27" s="46">
        <v>183212</v>
      </c>
      <c r="H27" s="46">
        <v>0</v>
      </c>
      <c r="I27" s="46">
        <v>1000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229721</v>
      </c>
      <c r="O27" s="47">
        <f t="shared" si="1"/>
        <v>5.553779948262941</v>
      </c>
      <c r="P27" s="9"/>
    </row>
    <row r="28" spans="1:16" ht="15">
      <c r="A28" s="12"/>
      <c r="B28" s="25">
        <v>331.39</v>
      </c>
      <c r="C28" s="20" t="s">
        <v>27</v>
      </c>
      <c r="D28" s="46">
        <v>0</v>
      </c>
      <c r="E28" s="46">
        <v>69430</v>
      </c>
      <c r="F28" s="46">
        <v>0</v>
      </c>
      <c r="G28" s="46">
        <v>0</v>
      </c>
      <c r="H28" s="46">
        <v>0</v>
      </c>
      <c r="I28" s="46">
        <v>2570382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2639812</v>
      </c>
      <c r="O28" s="47">
        <f t="shared" si="1"/>
        <v>63.82061262480961</v>
      </c>
      <c r="P28" s="9"/>
    </row>
    <row r="29" spans="1:16" ht="15">
      <c r="A29" s="12"/>
      <c r="B29" s="25">
        <v>331.49</v>
      </c>
      <c r="C29" s="20" t="s">
        <v>28</v>
      </c>
      <c r="D29" s="46">
        <v>0</v>
      </c>
      <c r="E29" s="46">
        <v>0</v>
      </c>
      <c r="F29" s="46">
        <v>0</v>
      </c>
      <c r="G29" s="46">
        <v>385132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385132</v>
      </c>
      <c r="O29" s="47">
        <f t="shared" si="1"/>
        <v>9.311026763049101</v>
      </c>
      <c r="P29" s="9"/>
    </row>
    <row r="30" spans="1:16" ht="15">
      <c r="A30" s="12"/>
      <c r="B30" s="25">
        <v>334.35</v>
      </c>
      <c r="C30" s="20" t="s">
        <v>30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93190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93190</v>
      </c>
      <c r="O30" s="47">
        <f t="shared" si="1"/>
        <v>2.2529797161714575</v>
      </c>
      <c r="P30" s="9"/>
    </row>
    <row r="31" spans="1:16" ht="15">
      <c r="A31" s="12"/>
      <c r="B31" s="25">
        <v>334.36</v>
      </c>
      <c r="C31" s="20" t="s">
        <v>98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253317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6" ref="N31:N40">SUM(D31:M31)</f>
        <v>253317</v>
      </c>
      <c r="O31" s="47">
        <f t="shared" si="1"/>
        <v>6.12424147184682</v>
      </c>
      <c r="P31" s="9"/>
    </row>
    <row r="32" spans="1:16" ht="15">
      <c r="A32" s="12"/>
      <c r="B32" s="25">
        <v>334.49</v>
      </c>
      <c r="C32" s="20" t="s">
        <v>31</v>
      </c>
      <c r="D32" s="46">
        <v>0</v>
      </c>
      <c r="E32" s="46">
        <v>0</v>
      </c>
      <c r="F32" s="46">
        <v>0</v>
      </c>
      <c r="G32" s="46">
        <v>1055730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1055730</v>
      </c>
      <c r="O32" s="47">
        <f t="shared" si="1"/>
        <v>25.523535526920195</v>
      </c>
      <c r="P32" s="9"/>
    </row>
    <row r="33" spans="1:16" ht="15">
      <c r="A33" s="12"/>
      <c r="B33" s="25">
        <v>334.69</v>
      </c>
      <c r="C33" s="20" t="s">
        <v>32</v>
      </c>
      <c r="D33" s="46">
        <v>0</v>
      </c>
      <c r="E33" s="46">
        <v>22000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22000</v>
      </c>
      <c r="O33" s="47">
        <f t="shared" si="1"/>
        <v>0.5318763145806639</v>
      </c>
      <c r="P33" s="9"/>
    </row>
    <row r="34" spans="1:16" ht="15">
      <c r="A34" s="12"/>
      <c r="B34" s="25">
        <v>334.7</v>
      </c>
      <c r="C34" s="20" t="s">
        <v>33</v>
      </c>
      <c r="D34" s="46">
        <v>0</v>
      </c>
      <c r="E34" s="46">
        <v>18622</v>
      </c>
      <c r="F34" s="46">
        <v>0</v>
      </c>
      <c r="G34" s="46">
        <v>400000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418622</v>
      </c>
      <c r="O34" s="47">
        <f t="shared" si="1"/>
        <v>10.120687571017577</v>
      </c>
      <c r="P34" s="9"/>
    </row>
    <row r="35" spans="1:16" ht="15">
      <c r="A35" s="12"/>
      <c r="B35" s="25">
        <v>335.12</v>
      </c>
      <c r="C35" s="20" t="s">
        <v>34</v>
      </c>
      <c r="D35" s="46">
        <v>646224</v>
      </c>
      <c r="E35" s="46">
        <v>264598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910822</v>
      </c>
      <c r="O35" s="47">
        <f t="shared" si="1"/>
        <v>22.020211299954067</v>
      </c>
      <c r="P35" s="9"/>
    </row>
    <row r="36" spans="1:16" ht="15">
      <c r="A36" s="12"/>
      <c r="B36" s="25">
        <v>335.14</v>
      </c>
      <c r="C36" s="20" t="s">
        <v>35</v>
      </c>
      <c r="D36" s="46">
        <v>2664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2664</v>
      </c>
      <c r="O36" s="47">
        <f t="shared" si="1"/>
        <v>0.06440538645649493</v>
      </c>
      <c r="P36" s="9"/>
    </row>
    <row r="37" spans="1:16" ht="15">
      <c r="A37" s="12"/>
      <c r="B37" s="25">
        <v>335.15</v>
      </c>
      <c r="C37" s="20" t="s">
        <v>36</v>
      </c>
      <c r="D37" s="46">
        <v>30977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30977</v>
      </c>
      <c r="O37" s="47">
        <f aca="true" t="shared" si="7" ref="O37:O68">(N37/O$83)</f>
        <v>0.7489060271256921</v>
      </c>
      <c r="P37" s="9"/>
    </row>
    <row r="38" spans="1:16" ht="15">
      <c r="A38" s="12"/>
      <c r="B38" s="25">
        <v>335.18</v>
      </c>
      <c r="C38" s="20" t="s">
        <v>37</v>
      </c>
      <c r="D38" s="46">
        <v>2128649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2128649</v>
      </c>
      <c r="O38" s="47">
        <f t="shared" si="7"/>
        <v>51.46263568890071</v>
      </c>
      <c r="P38" s="9"/>
    </row>
    <row r="39" spans="1:16" ht="15">
      <c r="A39" s="12"/>
      <c r="B39" s="25">
        <v>335.21</v>
      </c>
      <c r="C39" s="20" t="s">
        <v>38</v>
      </c>
      <c r="D39" s="46">
        <v>0</v>
      </c>
      <c r="E39" s="46">
        <v>22833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22833</v>
      </c>
      <c r="O39" s="47">
        <f t="shared" si="7"/>
        <v>0.5520150859463772</v>
      </c>
      <c r="P39" s="9"/>
    </row>
    <row r="40" spans="1:16" ht="15">
      <c r="A40" s="12"/>
      <c r="B40" s="25">
        <v>335.49</v>
      </c>
      <c r="C40" s="20" t="s">
        <v>99</v>
      </c>
      <c r="D40" s="46">
        <v>0</v>
      </c>
      <c r="E40" s="46">
        <v>63376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63376</v>
      </c>
      <c r="O40" s="47">
        <f t="shared" si="7"/>
        <v>1.5321906051301888</v>
      </c>
      <c r="P40" s="9"/>
    </row>
    <row r="41" spans="1:16" ht="15">
      <c r="A41" s="12"/>
      <c r="B41" s="25">
        <v>337.3</v>
      </c>
      <c r="C41" s="20" t="s">
        <v>39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2767492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2767492</v>
      </c>
      <c r="O41" s="47">
        <f t="shared" si="7"/>
        <v>66.90742934506684</v>
      </c>
      <c r="P41" s="9"/>
    </row>
    <row r="42" spans="1:16" ht="15">
      <c r="A42" s="12"/>
      <c r="B42" s="25">
        <v>337.4</v>
      </c>
      <c r="C42" s="20" t="s">
        <v>100</v>
      </c>
      <c r="D42" s="46">
        <v>0</v>
      </c>
      <c r="E42" s="46">
        <v>0</v>
      </c>
      <c r="F42" s="46">
        <v>0</v>
      </c>
      <c r="G42" s="46">
        <v>225000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225000</v>
      </c>
      <c r="O42" s="47">
        <f t="shared" si="7"/>
        <v>5.439644126393153</v>
      </c>
      <c r="P42" s="9"/>
    </row>
    <row r="43" spans="1:16" ht="15">
      <c r="A43" s="12"/>
      <c r="B43" s="25">
        <v>337.7</v>
      </c>
      <c r="C43" s="20" t="s">
        <v>40</v>
      </c>
      <c r="D43" s="46">
        <v>0</v>
      </c>
      <c r="E43" s="46">
        <v>166</v>
      </c>
      <c r="F43" s="46">
        <v>0</v>
      </c>
      <c r="G43" s="46">
        <v>500000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500166</v>
      </c>
      <c r="O43" s="47">
        <f t="shared" si="7"/>
        <v>12.092111307206924</v>
      </c>
      <c r="P43" s="9"/>
    </row>
    <row r="44" spans="1:16" ht="15">
      <c r="A44" s="12"/>
      <c r="B44" s="25">
        <v>338</v>
      </c>
      <c r="C44" s="20" t="s">
        <v>42</v>
      </c>
      <c r="D44" s="46">
        <v>37050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37050</v>
      </c>
      <c r="O44" s="47">
        <f t="shared" si="7"/>
        <v>0.8957280661460726</v>
      </c>
      <c r="P44" s="9"/>
    </row>
    <row r="45" spans="1:16" ht="15.75">
      <c r="A45" s="29" t="s">
        <v>47</v>
      </c>
      <c r="B45" s="30"/>
      <c r="C45" s="31"/>
      <c r="D45" s="32">
        <f aca="true" t="shared" si="8" ref="D45:M45">SUM(D46:D60)</f>
        <v>5945629</v>
      </c>
      <c r="E45" s="32">
        <f t="shared" si="8"/>
        <v>4830064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22711249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>SUM(D45:M45)</f>
        <v>33486942</v>
      </c>
      <c r="O45" s="45">
        <f t="shared" si="7"/>
        <v>809.5868771607476</v>
      </c>
      <c r="P45" s="10"/>
    </row>
    <row r="46" spans="1:16" ht="15">
      <c r="A46" s="12"/>
      <c r="B46" s="25">
        <v>341.3</v>
      </c>
      <c r="C46" s="20" t="s">
        <v>51</v>
      </c>
      <c r="D46" s="46">
        <v>5193627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aca="true" t="shared" si="9" ref="N46:N60">SUM(D46:M46)</f>
        <v>5193627</v>
      </c>
      <c r="O46" s="47">
        <f t="shared" si="7"/>
        <v>125.56214491211952</v>
      </c>
      <c r="P46" s="9"/>
    </row>
    <row r="47" spans="1:16" ht="15">
      <c r="A47" s="12"/>
      <c r="B47" s="25">
        <v>341.9</v>
      </c>
      <c r="C47" s="20" t="s">
        <v>52</v>
      </c>
      <c r="D47" s="46">
        <v>153536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153536</v>
      </c>
      <c r="O47" s="47">
        <f t="shared" si="7"/>
        <v>3.7119164470662187</v>
      </c>
      <c r="P47" s="9"/>
    </row>
    <row r="48" spans="1:16" ht="15">
      <c r="A48" s="12"/>
      <c r="B48" s="25">
        <v>342.1</v>
      </c>
      <c r="C48" s="20" t="s">
        <v>53</v>
      </c>
      <c r="D48" s="46">
        <v>58252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58252</v>
      </c>
      <c r="O48" s="47">
        <f t="shared" si="7"/>
        <v>1.4083117762251287</v>
      </c>
      <c r="P48" s="9"/>
    </row>
    <row r="49" spans="1:16" ht="15">
      <c r="A49" s="12"/>
      <c r="B49" s="25">
        <v>342.2</v>
      </c>
      <c r="C49" s="20" t="s">
        <v>54</v>
      </c>
      <c r="D49" s="46">
        <v>0</v>
      </c>
      <c r="E49" s="46">
        <v>4144202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4144202</v>
      </c>
      <c r="O49" s="47">
        <f t="shared" si="7"/>
        <v>100.19104030171893</v>
      </c>
      <c r="P49" s="9"/>
    </row>
    <row r="50" spans="1:16" ht="15">
      <c r="A50" s="12"/>
      <c r="B50" s="25">
        <v>342.5</v>
      </c>
      <c r="C50" s="20" t="s">
        <v>55</v>
      </c>
      <c r="D50" s="46">
        <v>25780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25780</v>
      </c>
      <c r="O50" s="47">
        <f t="shared" si="7"/>
        <v>0.6232623359040689</v>
      </c>
      <c r="P50" s="9"/>
    </row>
    <row r="51" spans="1:16" ht="15">
      <c r="A51" s="12"/>
      <c r="B51" s="25">
        <v>342.6</v>
      </c>
      <c r="C51" s="20" t="s">
        <v>56</v>
      </c>
      <c r="D51" s="46">
        <v>0</v>
      </c>
      <c r="E51" s="46">
        <v>685862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685862</v>
      </c>
      <c r="O51" s="47">
        <f t="shared" si="7"/>
        <v>16.581534221405605</v>
      </c>
      <c r="P51" s="9"/>
    </row>
    <row r="52" spans="1:16" ht="15">
      <c r="A52" s="12"/>
      <c r="B52" s="25">
        <v>343.3</v>
      </c>
      <c r="C52" s="20" t="s">
        <v>57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6783116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6783116</v>
      </c>
      <c r="O52" s="47">
        <f t="shared" si="7"/>
        <v>163.9899427024152</v>
      </c>
      <c r="P52" s="9"/>
    </row>
    <row r="53" spans="1:16" ht="15">
      <c r="A53" s="12"/>
      <c r="B53" s="25">
        <v>343.4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7125291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7125291</v>
      </c>
      <c r="O53" s="47">
        <f t="shared" si="7"/>
        <v>172.26243260885332</v>
      </c>
      <c r="P53" s="9"/>
    </row>
    <row r="54" spans="1:16" ht="15">
      <c r="A54" s="12"/>
      <c r="B54" s="25">
        <v>343.5</v>
      </c>
      <c r="C54" s="20" t="s">
        <v>59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5853092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5853092</v>
      </c>
      <c r="O54" s="47">
        <f t="shared" si="7"/>
        <v>141.5055000846167</v>
      </c>
      <c r="P54" s="9"/>
    </row>
    <row r="55" spans="1:16" ht="15">
      <c r="A55" s="12"/>
      <c r="B55" s="25">
        <v>343.6</v>
      </c>
      <c r="C55" s="20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161604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161604</v>
      </c>
      <c r="O55" s="47">
        <f t="shared" si="7"/>
        <v>3.9069699973406182</v>
      </c>
      <c r="P55" s="9"/>
    </row>
    <row r="56" spans="1:16" ht="15">
      <c r="A56" s="12"/>
      <c r="B56" s="25">
        <v>343.9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2788146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2788146</v>
      </c>
      <c r="O56" s="47">
        <f t="shared" si="7"/>
        <v>67.40676449967363</v>
      </c>
      <c r="P56" s="9"/>
    </row>
    <row r="57" spans="1:16" ht="15">
      <c r="A57" s="12"/>
      <c r="B57" s="25">
        <v>347.2</v>
      </c>
      <c r="C57" s="20" t="s">
        <v>63</v>
      </c>
      <c r="D57" s="46">
        <v>428033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428033</v>
      </c>
      <c r="O57" s="47">
        <f t="shared" si="7"/>
        <v>10.348209752677514</v>
      </c>
      <c r="P57" s="9"/>
    </row>
    <row r="58" spans="1:16" ht="15">
      <c r="A58" s="12"/>
      <c r="B58" s="25">
        <v>347.4</v>
      </c>
      <c r="C58" s="20" t="s">
        <v>64</v>
      </c>
      <c r="D58" s="46">
        <v>30351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30351</v>
      </c>
      <c r="O58" s="47">
        <f t="shared" si="7"/>
        <v>0.7337717283562605</v>
      </c>
      <c r="P58" s="9"/>
    </row>
    <row r="59" spans="1:16" ht="15">
      <c r="A59" s="12"/>
      <c r="B59" s="25">
        <v>347.5</v>
      </c>
      <c r="C59" s="20" t="s">
        <v>65</v>
      </c>
      <c r="D59" s="46">
        <v>48351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48351</v>
      </c>
      <c r="O59" s="47">
        <f t="shared" si="7"/>
        <v>1.1689432584677126</v>
      </c>
      <c r="P59" s="9"/>
    </row>
    <row r="60" spans="1:16" ht="15">
      <c r="A60" s="12"/>
      <c r="B60" s="25">
        <v>347.9</v>
      </c>
      <c r="C60" s="20" t="s">
        <v>66</v>
      </c>
      <c r="D60" s="46">
        <v>7699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7699</v>
      </c>
      <c r="O60" s="47">
        <f t="shared" si="7"/>
        <v>0.18613253390711507</v>
      </c>
      <c r="P60" s="9"/>
    </row>
    <row r="61" spans="1:16" ht="15.75">
      <c r="A61" s="29" t="s">
        <v>48</v>
      </c>
      <c r="B61" s="30"/>
      <c r="C61" s="31"/>
      <c r="D61" s="32">
        <f>SUM(D62:D67)</f>
        <v>664719</v>
      </c>
      <c r="E61" s="32">
        <f aca="true" t="shared" si="10" ref="E61:M61">SUM(E62:E67)</f>
        <v>115736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0</v>
      </c>
      <c r="J61" s="32">
        <f t="shared" si="10"/>
        <v>0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 aca="true" t="shared" si="11" ref="N61:N69">SUM(D61:M61)</f>
        <v>780455</v>
      </c>
      <c r="O61" s="45">
        <f t="shared" si="7"/>
        <v>18.86843314072964</v>
      </c>
      <c r="P61" s="10"/>
    </row>
    <row r="62" spans="1:16" ht="15">
      <c r="A62" s="13"/>
      <c r="B62" s="39">
        <v>351.1</v>
      </c>
      <c r="C62" s="21" t="s">
        <v>69</v>
      </c>
      <c r="D62" s="46">
        <v>299228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299228</v>
      </c>
      <c r="O62" s="47">
        <f t="shared" si="7"/>
        <v>7.2341948117883135</v>
      </c>
      <c r="P62" s="9"/>
    </row>
    <row r="63" spans="1:16" ht="15">
      <c r="A63" s="13"/>
      <c r="B63" s="39">
        <v>352</v>
      </c>
      <c r="C63" s="21" t="s">
        <v>70</v>
      </c>
      <c r="D63" s="46">
        <v>8287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8287</v>
      </c>
      <c r="O63" s="47">
        <f t="shared" si="7"/>
        <v>0.20034813722408917</v>
      </c>
      <c r="P63" s="9"/>
    </row>
    <row r="64" spans="1:16" ht="15">
      <c r="A64" s="13"/>
      <c r="B64" s="39">
        <v>354</v>
      </c>
      <c r="C64" s="21" t="s">
        <v>71</v>
      </c>
      <c r="D64" s="46">
        <v>357154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357154</v>
      </c>
      <c r="O64" s="47">
        <f t="shared" si="7"/>
        <v>8.634625148079202</v>
      </c>
      <c r="P64" s="9"/>
    </row>
    <row r="65" spans="1:16" ht="15">
      <c r="A65" s="13"/>
      <c r="B65" s="39">
        <v>355</v>
      </c>
      <c r="C65" s="21" t="s">
        <v>101</v>
      </c>
      <c r="D65" s="46">
        <v>0</v>
      </c>
      <c r="E65" s="46">
        <v>29899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29899</v>
      </c>
      <c r="O65" s="47">
        <f t="shared" si="7"/>
        <v>0.7228440877112395</v>
      </c>
      <c r="P65" s="9"/>
    </row>
    <row r="66" spans="1:16" ht="15">
      <c r="A66" s="13"/>
      <c r="B66" s="39">
        <v>358.2</v>
      </c>
      <c r="C66" s="21" t="s">
        <v>72</v>
      </c>
      <c r="D66" s="46">
        <v>0</v>
      </c>
      <c r="E66" s="46">
        <v>78960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78960</v>
      </c>
      <c r="O66" s="47">
        <f t="shared" si="7"/>
        <v>1.9089524454222373</v>
      </c>
      <c r="P66" s="9"/>
    </row>
    <row r="67" spans="1:16" ht="15">
      <c r="A67" s="13"/>
      <c r="B67" s="39">
        <v>359</v>
      </c>
      <c r="C67" s="21" t="s">
        <v>73</v>
      </c>
      <c r="D67" s="46">
        <v>50</v>
      </c>
      <c r="E67" s="46">
        <v>6877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6927</v>
      </c>
      <c r="O67" s="47">
        <f t="shared" si="7"/>
        <v>0.16746851050455722</v>
      </c>
      <c r="P67" s="9"/>
    </row>
    <row r="68" spans="1:16" ht="15.75">
      <c r="A68" s="29" t="s">
        <v>3</v>
      </c>
      <c r="B68" s="30"/>
      <c r="C68" s="31"/>
      <c r="D68" s="32">
        <f aca="true" t="shared" si="12" ref="D68:M68">SUM(D69:D76)</f>
        <v>226240</v>
      </c>
      <c r="E68" s="32">
        <f t="shared" si="12"/>
        <v>23127</v>
      </c>
      <c r="F68" s="32">
        <f t="shared" si="12"/>
        <v>0</v>
      </c>
      <c r="G68" s="32">
        <f t="shared" si="12"/>
        <v>23786</v>
      </c>
      <c r="H68" s="32">
        <f t="shared" si="12"/>
        <v>0</v>
      </c>
      <c r="I68" s="32">
        <f t="shared" si="12"/>
        <v>432429</v>
      </c>
      <c r="J68" s="32">
        <f t="shared" si="12"/>
        <v>0</v>
      </c>
      <c r="K68" s="32">
        <f t="shared" si="12"/>
        <v>0</v>
      </c>
      <c r="L68" s="32">
        <f t="shared" si="12"/>
        <v>11144262</v>
      </c>
      <c r="M68" s="32">
        <f t="shared" si="12"/>
        <v>0</v>
      </c>
      <c r="N68" s="32">
        <f t="shared" si="11"/>
        <v>11849844</v>
      </c>
      <c r="O68" s="45">
        <f t="shared" si="7"/>
        <v>286.4841525034451</v>
      </c>
      <c r="P68" s="10"/>
    </row>
    <row r="69" spans="1:16" ht="15">
      <c r="A69" s="12"/>
      <c r="B69" s="25">
        <v>361.1</v>
      </c>
      <c r="C69" s="20" t="s">
        <v>74</v>
      </c>
      <c r="D69" s="46">
        <v>27590</v>
      </c>
      <c r="E69" s="46">
        <v>6530</v>
      </c>
      <c r="F69" s="46">
        <v>0</v>
      </c>
      <c r="G69" s="46">
        <v>12534</v>
      </c>
      <c r="H69" s="46">
        <v>0</v>
      </c>
      <c r="I69" s="46">
        <v>27664</v>
      </c>
      <c r="J69" s="46">
        <v>0</v>
      </c>
      <c r="K69" s="46">
        <v>0</v>
      </c>
      <c r="L69" s="46">
        <v>1194610</v>
      </c>
      <c r="M69" s="46">
        <v>0</v>
      </c>
      <c r="N69" s="46">
        <f t="shared" si="11"/>
        <v>1268928</v>
      </c>
      <c r="O69" s="47">
        <f aca="true" t="shared" si="13" ref="O69:O81">(N69/O$83)</f>
        <v>30.67785218673694</v>
      </c>
      <c r="P69" s="9"/>
    </row>
    <row r="70" spans="1:16" ht="15">
      <c r="A70" s="12"/>
      <c r="B70" s="25">
        <v>361.3</v>
      </c>
      <c r="C70" s="20" t="s">
        <v>75</v>
      </c>
      <c r="D70" s="46">
        <v>24839</v>
      </c>
      <c r="E70" s="46">
        <v>8378</v>
      </c>
      <c r="F70" s="46">
        <v>0</v>
      </c>
      <c r="G70" s="46">
        <v>11252</v>
      </c>
      <c r="H70" s="46">
        <v>0</v>
      </c>
      <c r="I70" s="46">
        <v>29975</v>
      </c>
      <c r="J70" s="46">
        <v>0</v>
      </c>
      <c r="K70" s="46">
        <v>0</v>
      </c>
      <c r="L70" s="46">
        <v>4451983</v>
      </c>
      <c r="M70" s="46">
        <v>0</v>
      </c>
      <c r="N70" s="46">
        <f aca="true" t="shared" si="14" ref="N70:N76">SUM(D70:M70)</f>
        <v>4526427</v>
      </c>
      <c r="O70" s="47">
        <f t="shared" si="13"/>
        <v>109.43178686265503</v>
      </c>
      <c r="P70" s="9"/>
    </row>
    <row r="71" spans="1:16" ht="15">
      <c r="A71" s="12"/>
      <c r="B71" s="25">
        <v>362</v>
      </c>
      <c r="C71" s="20" t="s">
        <v>76</v>
      </c>
      <c r="D71" s="46">
        <v>42805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42805</v>
      </c>
      <c r="O71" s="47">
        <f t="shared" si="13"/>
        <v>1.0348620748011508</v>
      </c>
      <c r="P71" s="9"/>
    </row>
    <row r="72" spans="1:16" ht="15">
      <c r="A72" s="12"/>
      <c r="B72" s="25">
        <v>364</v>
      </c>
      <c r="C72" s="20" t="s">
        <v>77</v>
      </c>
      <c r="D72" s="46">
        <v>33691</v>
      </c>
      <c r="E72" s="46">
        <v>0</v>
      </c>
      <c r="F72" s="46">
        <v>0</v>
      </c>
      <c r="G72" s="46">
        <v>0</v>
      </c>
      <c r="H72" s="46">
        <v>0</v>
      </c>
      <c r="I72" s="46">
        <v>21648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55339</v>
      </c>
      <c r="O72" s="47">
        <f t="shared" si="13"/>
        <v>1.3378865169354255</v>
      </c>
      <c r="P72" s="9"/>
    </row>
    <row r="73" spans="1:16" ht="15">
      <c r="A73" s="12"/>
      <c r="B73" s="25">
        <v>365</v>
      </c>
      <c r="C73" s="20" t="s">
        <v>78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108787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108787</v>
      </c>
      <c r="O73" s="47">
        <f t="shared" si="13"/>
        <v>2.630055847013031</v>
      </c>
      <c r="P73" s="9"/>
    </row>
    <row r="74" spans="1:16" ht="15">
      <c r="A74" s="12"/>
      <c r="B74" s="25">
        <v>366</v>
      </c>
      <c r="C74" s="20" t="s">
        <v>79</v>
      </c>
      <c r="D74" s="46">
        <v>7178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7178</v>
      </c>
      <c r="O74" s="47">
        <f t="shared" si="13"/>
        <v>0.17353673573000025</v>
      </c>
      <c r="P74" s="9"/>
    </row>
    <row r="75" spans="1:16" ht="15">
      <c r="A75" s="12"/>
      <c r="B75" s="25">
        <v>368</v>
      </c>
      <c r="C75" s="20" t="s">
        <v>81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5494780</v>
      </c>
      <c r="M75" s="46">
        <v>0</v>
      </c>
      <c r="N75" s="46">
        <f t="shared" si="14"/>
        <v>5494780</v>
      </c>
      <c r="O75" s="47">
        <f t="shared" si="13"/>
        <v>132.84287890143364</v>
      </c>
      <c r="P75" s="9"/>
    </row>
    <row r="76" spans="1:16" ht="15">
      <c r="A76" s="12"/>
      <c r="B76" s="25">
        <v>369.9</v>
      </c>
      <c r="C76" s="20" t="s">
        <v>82</v>
      </c>
      <c r="D76" s="46">
        <v>90137</v>
      </c>
      <c r="E76" s="46">
        <v>8219</v>
      </c>
      <c r="F76" s="46">
        <v>0</v>
      </c>
      <c r="G76" s="46">
        <v>0</v>
      </c>
      <c r="H76" s="46">
        <v>0</v>
      </c>
      <c r="I76" s="46">
        <v>244355</v>
      </c>
      <c r="J76" s="46">
        <v>0</v>
      </c>
      <c r="K76" s="46">
        <v>0</v>
      </c>
      <c r="L76" s="46">
        <v>2889</v>
      </c>
      <c r="M76" s="46">
        <v>0</v>
      </c>
      <c r="N76" s="46">
        <f t="shared" si="14"/>
        <v>345600</v>
      </c>
      <c r="O76" s="47">
        <f t="shared" si="13"/>
        <v>8.355293378139883</v>
      </c>
      <c r="P76" s="9"/>
    </row>
    <row r="77" spans="1:16" ht="15.75">
      <c r="A77" s="29" t="s">
        <v>49</v>
      </c>
      <c r="B77" s="30"/>
      <c r="C77" s="31"/>
      <c r="D77" s="32">
        <f aca="true" t="shared" si="15" ref="D77:M77">SUM(D78:D80)</f>
        <v>358312</v>
      </c>
      <c r="E77" s="32">
        <f t="shared" si="15"/>
        <v>4763323</v>
      </c>
      <c r="F77" s="32">
        <f t="shared" si="15"/>
        <v>273244</v>
      </c>
      <c r="G77" s="32">
        <f t="shared" si="15"/>
        <v>1502234</v>
      </c>
      <c r="H77" s="32">
        <f t="shared" si="15"/>
        <v>0</v>
      </c>
      <c r="I77" s="32">
        <f t="shared" si="15"/>
        <v>556920</v>
      </c>
      <c r="J77" s="32">
        <f t="shared" si="15"/>
        <v>0</v>
      </c>
      <c r="K77" s="32">
        <f t="shared" si="15"/>
        <v>0</v>
      </c>
      <c r="L77" s="32">
        <f t="shared" si="15"/>
        <v>0</v>
      </c>
      <c r="M77" s="32">
        <f t="shared" si="15"/>
        <v>0</v>
      </c>
      <c r="N77" s="32">
        <f>SUM(D77:M77)</f>
        <v>7454033</v>
      </c>
      <c r="O77" s="45">
        <f t="shared" si="13"/>
        <v>180.21016367284773</v>
      </c>
      <c r="P77" s="9"/>
    </row>
    <row r="78" spans="1:16" ht="15">
      <c r="A78" s="12"/>
      <c r="B78" s="25">
        <v>381</v>
      </c>
      <c r="C78" s="20" t="s">
        <v>83</v>
      </c>
      <c r="D78" s="46">
        <v>295468</v>
      </c>
      <c r="E78" s="46">
        <v>4763323</v>
      </c>
      <c r="F78" s="46">
        <v>273244</v>
      </c>
      <c r="G78" s="46">
        <v>1502234</v>
      </c>
      <c r="H78" s="46">
        <v>0</v>
      </c>
      <c r="I78" s="46">
        <v>211306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7045575</v>
      </c>
      <c r="O78" s="47">
        <f t="shared" si="13"/>
        <v>170.3352029591664</v>
      </c>
      <c r="P78" s="9"/>
    </row>
    <row r="79" spans="1:16" ht="15">
      <c r="A79" s="12"/>
      <c r="B79" s="25">
        <v>388.2</v>
      </c>
      <c r="C79" s="20" t="s">
        <v>102</v>
      </c>
      <c r="D79" s="46">
        <v>62844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62844</v>
      </c>
      <c r="O79" s="47">
        <f t="shared" si="13"/>
        <v>1.5193288687957838</v>
      </c>
      <c r="P79" s="9"/>
    </row>
    <row r="80" spans="1:16" ht="15.75" thickBot="1">
      <c r="A80" s="12"/>
      <c r="B80" s="25">
        <v>389.7</v>
      </c>
      <c r="C80" s="20" t="s">
        <v>103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345614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345614</v>
      </c>
      <c r="O80" s="47">
        <f t="shared" si="13"/>
        <v>8.355631844885526</v>
      </c>
      <c r="P80" s="9"/>
    </row>
    <row r="81" spans="1:119" ht="16.5" thickBot="1">
      <c r="A81" s="14" t="s">
        <v>67</v>
      </c>
      <c r="B81" s="23"/>
      <c r="C81" s="22"/>
      <c r="D81" s="15">
        <f aca="true" t="shared" si="16" ref="D81:M81">SUM(D5,D17,D26,D45,D61,D68,D77)</f>
        <v>35286054</v>
      </c>
      <c r="E81" s="15">
        <f t="shared" si="16"/>
        <v>11456374</v>
      </c>
      <c r="F81" s="15">
        <f t="shared" si="16"/>
        <v>273244</v>
      </c>
      <c r="G81" s="15">
        <f t="shared" si="16"/>
        <v>4275094</v>
      </c>
      <c r="H81" s="15">
        <f t="shared" si="16"/>
        <v>0</v>
      </c>
      <c r="I81" s="15">
        <f t="shared" si="16"/>
        <v>29405479</v>
      </c>
      <c r="J81" s="15">
        <f t="shared" si="16"/>
        <v>0</v>
      </c>
      <c r="K81" s="15">
        <f t="shared" si="16"/>
        <v>0</v>
      </c>
      <c r="L81" s="15">
        <f t="shared" si="16"/>
        <v>11144262</v>
      </c>
      <c r="M81" s="15">
        <f t="shared" si="16"/>
        <v>0</v>
      </c>
      <c r="N81" s="15">
        <f>SUM(D81:M81)</f>
        <v>91840507</v>
      </c>
      <c r="O81" s="38">
        <f t="shared" si="13"/>
        <v>2220.35410874453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5" ht="15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5" ht="15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51" t="s">
        <v>104</v>
      </c>
      <c r="M83" s="51"/>
      <c r="N83" s="51"/>
      <c r="O83" s="43">
        <v>41363</v>
      </c>
    </row>
    <row r="84" spans="1:15" ht="15">
      <c r="A84" s="52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  <row r="85" spans="1:15" ht="15.75" thickBot="1">
      <c r="A85" s="55" t="s">
        <v>105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7"/>
    </row>
  </sheetData>
  <sheetProtection/>
  <mergeCells count="10">
    <mergeCell ref="A85:O85"/>
    <mergeCell ref="L83:N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68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85</v>
      </c>
      <c r="B3" s="65"/>
      <c r="C3" s="66"/>
      <c r="D3" s="70" t="s">
        <v>43</v>
      </c>
      <c r="E3" s="71"/>
      <c r="F3" s="71"/>
      <c r="G3" s="71"/>
      <c r="H3" s="72"/>
      <c r="I3" s="70" t="s">
        <v>44</v>
      </c>
      <c r="J3" s="72"/>
      <c r="K3" s="70" t="s">
        <v>46</v>
      </c>
      <c r="L3" s="72"/>
      <c r="M3" s="36"/>
      <c r="N3" s="37"/>
      <c r="O3" s="73" t="s">
        <v>90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22333784</v>
      </c>
      <c r="E5" s="27">
        <f t="shared" si="0"/>
        <v>742002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23075786</v>
      </c>
      <c r="O5" s="33">
        <f aca="true" t="shared" si="1" ref="O5:O36">(N5/O$81)</f>
        <v>552.6340166682633</v>
      </c>
      <c r="P5" s="6"/>
    </row>
    <row r="6" spans="1:16" ht="15">
      <c r="A6" s="12"/>
      <c r="B6" s="25">
        <v>311</v>
      </c>
      <c r="C6" s="20" t="s">
        <v>2</v>
      </c>
      <c r="D6" s="46">
        <v>16052029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16052029</v>
      </c>
      <c r="O6" s="47">
        <f t="shared" si="1"/>
        <v>384.42448989366795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428234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428234</v>
      </c>
      <c r="O7" s="47">
        <f t="shared" si="1"/>
        <v>10.255627933710125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313768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313768</v>
      </c>
      <c r="O8" s="47">
        <f t="shared" si="1"/>
        <v>7.514321295143213</v>
      </c>
      <c r="P8" s="9"/>
    </row>
    <row r="9" spans="1:16" ht="15">
      <c r="A9" s="12"/>
      <c r="B9" s="25">
        <v>314.1</v>
      </c>
      <c r="C9" s="20" t="s">
        <v>12</v>
      </c>
      <c r="D9" s="46">
        <v>2486855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2486855</v>
      </c>
      <c r="O9" s="47">
        <f t="shared" si="1"/>
        <v>59.556830156145224</v>
      </c>
      <c r="P9" s="9"/>
    </row>
    <row r="10" spans="1:16" ht="15">
      <c r="A10" s="12"/>
      <c r="B10" s="25">
        <v>314.3</v>
      </c>
      <c r="C10" s="20" t="s">
        <v>13</v>
      </c>
      <c r="D10" s="46">
        <v>704316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704316</v>
      </c>
      <c r="O10" s="47">
        <f t="shared" si="1"/>
        <v>16.867420250981894</v>
      </c>
      <c r="P10" s="9"/>
    </row>
    <row r="11" spans="1:16" ht="15">
      <c r="A11" s="12"/>
      <c r="B11" s="25">
        <v>314.4</v>
      </c>
      <c r="C11" s="20" t="s">
        <v>14</v>
      </c>
      <c r="D11" s="46">
        <v>22247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22247</v>
      </c>
      <c r="O11" s="47">
        <f t="shared" si="1"/>
        <v>0.5327857074432417</v>
      </c>
      <c r="P11" s="9"/>
    </row>
    <row r="12" spans="1:16" ht="15">
      <c r="A12" s="12"/>
      <c r="B12" s="25">
        <v>314.8</v>
      </c>
      <c r="C12" s="20" t="s">
        <v>15</v>
      </c>
      <c r="D12" s="46">
        <v>61820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61820</v>
      </c>
      <c r="O12" s="47">
        <f t="shared" si="1"/>
        <v>1.4805057955742886</v>
      </c>
      <c r="P12" s="9"/>
    </row>
    <row r="13" spans="1:16" ht="15">
      <c r="A13" s="12"/>
      <c r="B13" s="25">
        <v>315</v>
      </c>
      <c r="C13" s="20" t="s">
        <v>16</v>
      </c>
      <c r="D13" s="46">
        <v>2614835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2614835</v>
      </c>
      <c r="O13" s="47">
        <f t="shared" si="1"/>
        <v>62.62177890602548</v>
      </c>
      <c r="P13" s="9"/>
    </row>
    <row r="14" spans="1:16" ht="15">
      <c r="A14" s="12"/>
      <c r="B14" s="25">
        <v>316</v>
      </c>
      <c r="C14" s="20" t="s">
        <v>17</v>
      </c>
      <c r="D14" s="46">
        <v>391682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391682</v>
      </c>
      <c r="O14" s="47">
        <f t="shared" si="1"/>
        <v>9.380256729571798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SUM(D16:D22)</f>
        <v>4052297</v>
      </c>
      <c r="E15" s="32">
        <f t="shared" si="3"/>
        <v>17920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29143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4099360</v>
      </c>
      <c r="O15" s="45">
        <f t="shared" si="1"/>
        <v>98.17415461251078</v>
      </c>
      <c r="P15" s="10"/>
    </row>
    <row r="16" spans="1:16" ht="15">
      <c r="A16" s="12"/>
      <c r="B16" s="25">
        <v>322</v>
      </c>
      <c r="C16" s="20" t="s">
        <v>0</v>
      </c>
      <c r="D16" s="46">
        <v>1047861</v>
      </c>
      <c r="E16" s="46">
        <v>17920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1065781</v>
      </c>
      <c r="O16" s="47">
        <f t="shared" si="1"/>
        <v>25.524020500047897</v>
      </c>
      <c r="P16" s="9"/>
    </row>
    <row r="17" spans="1:16" ht="15">
      <c r="A17" s="12"/>
      <c r="B17" s="25">
        <v>323.1</v>
      </c>
      <c r="C17" s="20" t="s">
        <v>19</v>
      </c>
      <c r="D17" s="46">
        <v>2768332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2">SUM(D17:M17)</f>
        <v>2768332</v>
      </c>
      <c r="O17" s="47">
        <f t="shared" si="1"/>
        <v>66.29782546220902</v>
      </c>
      <c r="P17" s="9"/>
    </row>
    <row r="18" spans="1:16" ht="15">
      <c r="A18" s="12"/>
      <c r="B18" s="25">
        <v>323.4</v>
      </c>
      <c r="C18" s="20" t="s">
        <v>20</v>
      </c>
      <c r="D18" s="46">
        <v>23534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23534</v>
      </c>
      <c r="O18" s="47">
        <f t="shared" si="1"/>
        <v>0.5636076252514609</v>
      </c>
      <c r="P18" s="9"/>
    </row>
    <row r="19" spans="1:16" ht="15">
      <c r="A19" s="12"/>
      <c r="B19" s="25">
        <v>323.7</v>
      </c>
      <c r="C19" s="20" t="s">
        <v>21</v>
      </c>
      <c r="D19" s="46">
        <v>116247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116247</v>
      </c>
      <c r="O19" s="47">
        <f t="shared" si="1"/>
        <v>2.7839591914934383</v>
      </c>
      <c r="P19" s="9"/>
    </row>
    <row r="20" spans="1:16" ht="15">
      <c r="A20" s="12"/>
      <c r="B20" s="25">
        <v>323.9</v>
      </c>
      <c r="C20" s="20" t="s">
        <v>22</v>
      </c>
      <c r="D20" s="46">
        <v>30000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30000</v>
      </c>
      <c r="O20" s="47">
        <f t="shared" si="1"/>
        <v>0.7184596225692116</v>
      </c>
      <c r="P20" s="9"/>
    </row>
    <row r="21" spans="1:16" ht="15">
      <c r="A21" s="12"/>
      <c r="B21" s="25">
        <v>325.1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7143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7143</v>
      </c>
      <c r="O21" s="47">
        <f t="shared" si="1"/>
        <v>0.1710652361337293</v>
      </c>
      <c r="P21" s="9"/>
    </row>
    <row r="22" spans="1:16" ht="15">
      <c r="A22" s="12"/>
      <c r="B22" s="25">
        <v>329</v>
      </c>
      <c r="C22" s="20" t="s">
        <v>24</v>
      </c>
      <c r="D22" s="46">
        <v>66323</v>
      </c>
      <c r="E22" s="46">
        <v>0</v>
      </c>
      <c r="F22" s="46">
        <v>0</v>
      </c>
      <c r="G22" s="46">
        <v>0</v>
      </c>
      <c r="H22" s="46">
        <v>0</v>
      </c>
      <c r="I22" s="46">
        <v>22000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88323</v>
      </c>
      <c r="O22" s="47">
        <f t="shared" si="1"/>
        <v>2.115216974806016</v>
      </c>
      <c r="P22" s="9"/>
    </row>
    <row r="23" spans="1:16" ht="15.75">
      <c r="A23" s="29" t="s">
        <v>26</v>
      </c>
      <c r="B23" s="30"/>
      <c r="C23" s="31"/>
      <c r="D23" s="32">
        <f aca="true" t="shared" si="5" ref="D23:M23">SUM(D24:D41)</f>
        <v>2911671</v>
      </c>
      <c r="E23" s="32">
        <f t="shared" si="5"/>
        <v>542385</v>
      </c>
      <c r="F23" s="32">
        <f t="shared" si="5"/>
        <v>0</v>
      </c>
      <c r="G23" s="32">
        <f t="shared" si="5"/>
        <v>2528060</v>
      </c>
      <c r="H23" s="32">
        <f t="shared" si="5"/>
        <v>0</v>
      </c>
      <c r="I23" s="32">
        <f t="shared" si="5"/>
        <v>558885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6541001</v>
      </c>
      <c r="O23" s="45">
        <f t="shared" si="1"/>
        <v>156.64817032282787</v>
      </c>
      <c r="P23" s="10"/>
    </row>
    <row r="24" spans="1:16" ht="15">
      <c r="A24" s="12"/>
      <c r="B24" s="25">
        <v>331.2</v>
      </c>
      <c r="C24" s="20" t="s">
        <v>25</v>
      </c>
      <c r="D24" s="46">
        <v>0</v>
      </c>
      <c r="E24" s="46">
        <v>130232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7">SUM(D24:M24)</f>
        <v>130232</v>
      </c>
      <c r="O24" s="47">
        <f t="shared" si="1"/>
        <v>3.1188811188811187</v>
      </c>
      <c r="P24" s="9"/>
    </row>
    <row r="25" spans="1:16" ht="15">
      <c r="A25" s="12"/>
      <c r="B25" s="25">
        <v>331.39</v>
      </c>
      <c r="C25" s="20" t="s">
        <v>27</v>
      </c>
      <c r="D25" s="46">
        <v>0</v>
      </c>
      <c r="E25" s="46">
        <v>20580</v>
      </c>
      <c r="F25" s="46">
        <v>0</v>
      </c>
      <c r="G25" s="46">
        <v>0</v>
      </c>
      <c r="H25" s="46">
        <v>0</v>
      </c>
      <c r="I25" s="46">
        <v>541200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561780</v>
      </c>
      <c r="O25" s="47">
        <f t="shared" si="1"/>
        <v>13.453874892231056</v>
      </c>
      <c r="P25" s="9"/>
    </row>
    <row r="26" spans="1:16" ht="15">
      <c r="A26" s="12"/>
      <c r="B26" s="25">
        <v>331.49</v>
      </c>
      <c r="C26" s="20" t="s">
        <v>28</v>
      </c>
      <c r="D26" s="46">
        <v>0</v>
      </c>
      <c r="E26" s="46">
        <v>0</v>
      </c>
      <c r="F26" s="46">
        <v>0</v>
      </c>
      <c r="G26" s="46">
        <v>655870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655870</v>
      </c>
      <c r="O26" s="47">
        <f t="shared" si="1"/>
        <v>15.70720375514896</v>
      </c>
      <c r="P26" s="9"/>
    </row>
    <row r="27" spans="1:16" ht="15">
      <c r="A27" s="12"/>
      <c r="B27" s="25">
        <v>334.31</v>
      </c>
      <c r="C27" s="20" t="s">
        <v>29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3450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3450</v>
      </c>
      <c r="O27" s="47">
        <f t="shared" si="1"/>
        <v>0.08262285659545933</v>
      </c>
      <c r="P27" s="9"/>
    </row>
    <row r="28" spans="1:16" ht="15">
      <c r="A28" s="12"/>
      <c r="B28" s="25">
        <v>334.35</v>
      </c>
      <c r="C28" s="20" t="s">
        <v>30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6810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6810</v>
      </c>
      <c r="O28" s="47">
        <f t="shared" si="1"/>
        <v>0.16309033432321104</v>
      </c>
      <c r="P28" s="9"/>
    </row>
    <row r="29" spans="1:16" ht="15">
      <c r="A29" s="12"/>
      <c r="B29" s="25">
        <v>334.49</v>
      </c>
      <c r="C29" s="20" t="s">
        <v>31</v>
      </c>
      <c r="D29" s="46">
        <v>0</v>
      </c>
      <c r="E29" s="46">
        <v>0</v>
      </c>
      <c r="F29" s="46">
        <v>0</v>
      </c>
      <c r="G29" s="46">
        <v>33720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33720</v>
      </c>
      <c r="O29" s="47">
        <f t="shared" si="1"/>
        <v>0.8075486157677938</v>
      </c>
      <c r="P29" s="9"/>
    </row>
    <row r="30" spans="1:16" ht="15">
      <c r="A30" s="12"/>
      <c r="B30" s="25">
        <v>334.69</v>
      </c>
      <c r="C30" s="20" t="s">
        <v>32</v>
      </c>
      <c r="D30" s="46">
        <v>0</v>
      </c>
      <c r="E30" s="46">
        <v>40203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40203</v>
      </c>
      <c r="O30" s="47">
        <f t="shared" si="1"/>
        <v>0.9628077402050005</v>
      </c>
      <c r="P30" s="9"/>
    </row>
    <row r="31" spans="1:16" ht="15">
      <c r="A31" s="12"/>
      <c r="B31" s="25">
        <v>334.7</v>
      </c>
      <c r="C31" s="20" t="s">
        <v>33</v>
      </c>
      <c r="D31" s="46">
        <v>0</v>
      </c>
      <c r="E31" s="46">
        <v>1631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1631</v>
      </c>
      <c r="O31" s="47">
        <f t="shared" si="1"/>
        <v>0.039060254813679474</v>
      </c>
      <c r="P31" s="9"/>
    </row>
    <row r="32" spans="1:16" ht="15">
      <c r="A32" s="12"/>
      <c r="B32" s="25">
        <v>335.12</v>
      </c>
      <c r="C32" s="20" t="s">
        <v>34</v>
      </c>
      <c r="D32" s="46">
        <v>656856</v>
      </c>
      <c r="E32" s="46">
        <v>263433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920289</v>
      </c>
      <c r="O32" s="47">
        <f t="shared" si="1"/>
        <v>22.039682919819906</v>
      </c>
      <c r="P32" s="9"/>
    </row>
    <row r="33" spans="1:16" ht="15">
      <c r="A33" s="12"/>
      <c r="B33" s="25">
        <v>335.14</v>
      </c>
      <c r="C33" s="20" t="s">
        <v>35</v>
      </c>
      <c r="D33" s="46">
        <v>3799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3799</v>
      </c>
      <c r="O33" s="47">
        <f t="shared" si="1"/>
        <v>0.09098093687134783</v>
      </c>
      <c r="P33" s="9"/>
    </row>
    <row r="34" spans="1:16" ht="15">
      <c r="A34" s="12"/>
      <c r="B34" s="25">
        <v>335.15</v>
      </c>
      <c r="C34" s="20" t="s">
        <v>36</v>
      </c>
      <c r="D34" s="46">
        <v>24376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24376</v>
      </c>
      <c r="O34" s="47">
        <f t="shared" si="1"/>
        <v>0.58377239199157</v>
      </c>
      <c r="P34" s="9"/>
    </row>
    <row r="35" spans="1:16" ht="15">
      <c r="A35" s="12"/>
      <c r="B35" s="25">
        <v>335.18</v>
      </c>
      <c r="C35" s="20" t="s">
        <v>37</v>
      </c>
      <c r="D35" s="46">
        <v>2133205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2133205</v>
      </c>
      <c r="O35" s="47">
        <f t="shared" si="1"/>
        <v>51.087388638758505</v>
      </c>
      <c r="P35" s="9"/>
    </row>
    <row r="36" spans="1:16" ht="15">
      <c r="A36" s="12"/>
      <c r="B36" s="25">
        <v>335.19</v>
      </c>
      <c r="C36" s="20" t="s">
        <v>50</v>
      </c>
      <c r="D36" s="46">
        <v>0</v>
      </c>
      <c r="E36" s="46">
        <v>63376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63376</v>
      </c>
      <c r="O36" s="47">
        <f t="shared" si="1"/>
        <v>1.517769901331545</v>
      </c>
      <c r="P36" s="9"/>
    </row>
    <row r="37" spans="1:16" ht="15">
      <c r="A37" s="12"/>
      <c r="B37" s="25">
        <v>335.21</v>
      </c>
      <c r="C37" s="20" t="s">
        <v>38</v>
      </c>
      <c r="D37" s="46">
        <v>0</v>
      </c>
      <c r="E37" s="46">
        <v>22930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22930</v>
      </c>
      <c r="O37" s="47">
        <f aca="true" t="shared" si="7" ref="O37:O68">(N37/O$81)</f>
        <v>0.5491426381837341</v>
      </c>
      <c r="P37" s="9"/>
    </row>
    <row r="38" spans="1:16" ht="15">
      <c r="A38" s="12"/>
      <c r="B38" s="25">
        <v>337.3</v>
      </c>
      <c r="C38" s="20" t="s">
        <v>39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7425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7425</v>
      </c>
      <c r="O38" s="47">
        <f t="shared" si="7"/>
        <v>0.17781875658587987</v>
      </c>
      <c r="P38" s="9"/>
    </row>
    <row r="39" spans="1:16" ht="15">
      <c r="A39" s="12"/>
      <c r="B39" s="25">
        <v>337.7</v>
      </c>
      <c r="C39" s="20" t="s">
        <v>40</v>
      </c>
      <c r="D39" s="46">
        <v>0</v>
      </c>
      <c r="E39" s="46">
        <v>0</v>
      </c>
      <c r="F39" s="46">
        <v>0</v>
      </c>
      <c r="G39" s="46">
        <v>1838470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1838470</v>
      </c>
      <c r="O39" s="47">
        <f t="shared" si="7"/>
        <v>44.02888207682728</v>
      </c>
      <c r="P39" s="9"/>
    </row>
    <row r="40" spans="1:16" ht="15">
      <c r="A40" s="12"/>
      <c r="B40" s="25">
        <v>337.9</v>
      </c>
      <c r="C40" s="20" t="s">
        <v>41</v>
      </c>
      <c r="D40" s="46">
        <v>57246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57246</v>
      </c>
      <c r="O40" s="47">
        <f t="shared" si="7"/>
        <v>1.3709646517865697</v>
      </c>
      <c r="P40" s="9"/>
    </row>
    <row r="41" spans="1:16" ht="15">
      <c r="A41" s="12"/>
      <c r="B41" s="25">
        <v>338</v>
      </c>
      <c r="C41" s="20" t="s">
        <v>42</v>
      </c>
      <c r="D41" s="46">
        <v>36189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36189</v>
      </c>
      <c r="O41" s="47">
        <f t="shared" si="7"/>
        <v>0.86667784270524</v>
      </c>
      <c r="P41" s="9"/>
    </row>
    <row r="42" spans="1:16" ht="15.75">
      <c r="A42" s="29" t="s">
        <v>47</v>
      </c>
      <c r="B42" s="30"/>
      <c r="C42" s="31"/>
      <c r="D42" s="32">
        <f aca="true" t="shared" si="8" ref="D42:M42">SUM(D43:D58)</f>
        <v>6248862</v>
      </c>
      <c r="E42" s="32">
        <f t="shared" si="8"/>
        <v>5004441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21921939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33175242</v>
      </c>
      <c r="O42" s="45">
        <f t="shared" si="7"/>
        <v>794.5023948654085</v>
      </c>
      <c r="P42" s="10"/>
    </row>
    <row r="43" spans="1:16" ht="15">
      <c r="A43" s="12"/>
      <c r="B43" s="25">
        <v>341.3</v>
      </c>
      <c r="C43" s="20" t="s">
        <v>51</v>
      </c>
      <c r="D43" s="46">
        <v>5543627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9" ref="N43:N57">SUM(D43:M43)</f>
        <v>5543627</v>
      </c>
      <c r="O43" s="47">
        <f t="shared" si="7"/>
        <v>132.76240540281637</v>
      </c>
      <c r="P43" s="9"/>
    </row>
    <row r="44" spans="1:16" ht="15">
      <c r="A44" s="12"/>
      <c r="B44" s="25">
        <v>341.9</v>
      </c>
      <c r="C44" s="20" t="s">
        <v>52</v>
      </c>
      <c r="D44" s="46">
        <v>100674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100674</v>
      </c>
      <c r="O44" s="47">
        <f t="shared" si="7"/>
        <v>2.41100680141776</v>
      </c>
      <c r="P44" s="9"/>
    </row>
    <row r="45" spans="1:16" ht="15">
      <c r="A45" s="12"/>
      <c r="B45" s="25">
        <v>342.1</v>
      </c>
      <c r="C45" s="20" t="s">
        <v>53</v>
      </c>
      <c r="D45" s="46">
        <v>41126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41126</v>
      </c>
      <c r="O45" s="47">
        <f t="shared" si="7"/>
        <v>0.9849123479260465</v>
      </c>
      <c r="P45" s="9"/>
    </row>
    <row r="46" spans="1:16" ht="15">
      <c r="A46" s="12"/>
      <c r="B46" s="25">
        <v>342.2</v>
      </c>
      <c r="C46" s="20" t="s">
        <v>54</v>
      </c>
      <c r="D46" s="46">
        <v>0</v>
      </c>
      <c r="E46" s="46">
        <v>4339985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4339985</v>
      </c>
      <c r="O46" s="47">
        <f t="shared" si="7"/>
        <v>103.936799501868</v>
      </c>
      <c r="P46" s="9"/>
    </row>
    <row r="47" spans="1:16" ht="15">
      <c r="A47" s="12"/>
      <c r="B47" s="25">
        <v>342.5</v>
      </c>
      <c r="C47" s="20" t="s">
        <v>55</v>
      </c>
      <c r="D47" s="46">
        <v>29029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29029</v>
      </c>
      <c r="O47" s="47">
        <f t="shared" si="7"/>
        <v>0.6952054794520548</v>
      </c>
      <c r="P47" s="9"/>
    </row>
    <row r="48" spans="1:16" ht="15">
      <c r="A48" s="12"/>
      <c r="B48" s="25">
        <v>342.6</v>
      </c>
      <c r="C48" s="20" t="s">
        <v>56</v>
      </c>
      <c r="D48" s="46">
        <v>0</v>
      </c>
      <c r="E48" s="46">
        <v>664456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664456</v>
      </c>
      <c r="O48" s="47">
        <f t="shared" si="7"/>
        <v>15.91282689912827</v>
      </c>
      <c r="P48" s="9"/>
    </row>
    <row r="49" spans="1:16" ht="15">
      <c r="A49" s="12"/>
      <c r="B49" s="25">
        <v>343.3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5792503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5792503</v>
      </c>
      <c r="O49" s="47">
        <f t="shared" si="7"/>
        <v>138.7226506370342</v>
      </c>
      <c r="P49" s="9"/>
    </row>
    <row r="50" spans="1:16" ht="15">
      <c r="A50" s="12"/>
      <c r="B50" s="25">
        <v>343.4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8220734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8220734</v>
      </c>
      <c r="O50" s="47">
        <f t="shared" si="7"/>
        <v>196.87551489606284</v>
      </c>
      <c r="P50" s="9"/>
    </row>
    <row r="51" spans="1:16" ht="15">
      <c r="A51" s="12"/>
      <c r="B51" s="25">
        <v>343.5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4976440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4976440</v>
      </c>
      <c r="O51" s="47">
        <f t="shared" si="7"/>
        <v>119.17904013794424</v>
      </c>
      <c r="P51" s="9"/>
    </row>
    <row r="52" spans="1:16" ht="15">
      <c r="A52" s="12"/>
      <c r="B52" s="25">
        <v>343.6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108706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108706</v>
      </c>
      <c r="O52" s="47">
        <f t="shared" si="7"/>
        <v>2.603362391033624</v>
      </c>
      <c r="P52" s="9"/>
    </row>
    <row r="53" spans="1:16" ht="15">
      <c r="A53" s="12"/>
      <c r="B53" s="25">
        <v>343.9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2823556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2823556</v>
      </c>
      <c r="O53" s="47">
        <f t="shared" si="7"/>
        <v>67.62036593543444</v>
      </c>
      <c r="P53" s="9"/>
    </row>
    <row r="54" spans="1:16" ht="15">
      <c r="A54" s="12"/>
      <c r="B54" s="25">
        <v>344.9</v>
      </c>
      <c r="C54" s="20" t="s">
        <v>62</v>
      </c>
      <c r="D54" s="46">
        <v>3781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3781</v>
      </c>
      <c r="O54" s="47">
        <f t="shared" si="7"/>
        <v>0.0905498610978063</v>
      </c>
      <c r="P54" s="9"/>
    </row>
    <row r="55" spans="1:16" ht="15">
      <c r="A55" s="12"/>
      <c r="B55" s="25">
        <v>347.2</v>
      </c>
      <c r="C55" s="20" t="s">
        <v>63</v>
      </c>
      <c r="D55" s="46">
        <v>455852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455852</v>
      </c>
      <c r="O55" s="47">
        <f t="shared" si="7"/>
        <v>10.917041862247341</v>
      </c>
      <c r="P55" s="9"/>
    </row>
    <row r="56" spans="1:16" ht="15">
      <c r="A56" s="12"/>
      <c r="B56" s="25">
        <v>347.4</v>
      </c>
      <c r="C56" s="20" t="s">
        <v>64</v>
      </c>
      <c r="D56" s="46">
        <v>25516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25516</v>
      </c>
      <c r="O56" s="47">
        <f t="shared" si="7"/>
        <v>0.6110738576492001</v>
      </c>
      <c r="P56" s="9"/>
    </row>
    <row r="57" spans="1:16" ht="15">
      <c r="A57" s="12"/>
      <c r="B57" s="25">
        <v>347.5</v>
      </c>
      <c r="C57" s="20" t="s">
        <v>65</v>
      </c>
      <c r="D57" s="46">
        <v>40291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40291</v>
      </c>
      <c r="O57" s="47">
        <f t="shared" si="7"/>
        <v>0.9649152217645368</v>
      </c>
      <c r="P57" s="9"/>
    </row>
    <row r="58" spans="1:16" ht="15">
      <c r="A58" s="12"/>
      <c r="B58" s="25">
        <v>347.9</v>
      </c>
      <c r="C58" s="20" t="s">
        <v>66</v>
      </c>
      <c r="D58" s="46">
        <v>8966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aca="true" t="shared" si="10" ref="N58:N66">SUM(D58:M58)</f>
        <v>8966</v>
      </c>
      <c r="O58" s="47">
        <f t="shared" si="7"/>
        <v>0.2147236325318517</v>
      </c>
      <c r="P58" s="9"/>
    </row>
    <row r="59" spans="1:16" ht="15.75">
      <c r="A59" s="29" t="s">
        <v>48</v>
      </c>
      <c r="B59" s="30"/>
      <c r="C59" s="31"/>
      <c r="D59" s="32">
        <f>SUM(D60:D64)</f>
        <v>736046</v>
      </c>
      <c r="E59" s="32">
        <f aca="true" t="shared" si="11" ref="E59:M59">SUM(E60:E64)</f>
        <v>49198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si="10"/>
        <v>785244</v>
      </c>
      <c r="O59" s="45">
        <f t="shared" si="7"/>
        <v>18.8055369288246</v>
      </c>
      <c r="P59" s="10"/>
    </row>
    <row r="60" spans="1:16" ht="15">
      <c r="A60" s="13"/>
      <c r="B60" s="39">
        <v>351.1</v>
      </c>
      <c r="C60" s="21" t="s">
        <v>69</v>
      </c>
      <c r="D60" s="46">
        <v>281811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281811</v>
      </c>
      <c r="O60" s="47">
        <f t="shared" si="7"/>
        <v>6.748994156528403</v>
      </c>
      <c r="P60" s="9"/>
    </row>
    <row r="61" spans="1:16" ht="15">
      <c r="A61" s="13"/>
      <c r="B61" s="39">
        <v>352</v>
      </c>
      <c r="C61" s="21" t="s">
        <v>70</v>
      </c>
      <c r="D61" s="46">
        <v>23621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23621</v>
      </c>
      <c r="O61" s="47">
        <f t="shared" si="7"/>
        <v>0.5656911581569116</v>
      </c>
      <c r="P61" s="9"/>
    </row>
    <row r="62" spans="1:16" ht="15">
      <c r="A62" s="13"/>
      <c r="B62" s="39">
        <v>354</v>
      </c>
      <c r="C62" s="21" t="s">
        <v>71</v>
      </c>
      <c r="D62" s="46">
        <v>430489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430489</v>
      </c>
      <c r="O62" s="47">
        <f t="shared" si="7"/>
        <v>10.309632148673245</v>
      </c>
      <c r="P62" s="9"/>
    </row>
    <row r="63" spans="1:16" ht="15">
      <c r="A63" s="13"/>
      <c r="B63" s="39">
        <v>358.2</v>
      </c>
      <c r="C63" s="21" t="s">
        <v>72</v>
      </c>
      <c r="D63" s="46">
        <v>0</v>
      </c>
      <c r="E63" s="46">
        <v>49198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49198</v>
      </c>
      <c r="O63" s="47">
        <f t="shared" si="7"/>
        <v>1.1782258837053357</v>
      </c>
      <c r="P63" s="9"/>
    </row>
    <row r="64" spans="1:16" ht="15">
      <c r="A64" s="13"/>
      <c r="B64" s="39">
        <v>359</v>
      </c>
      <c r="C64" s="21" t="s">
        <v>73</v>
      </c>
      <c r="D64" s="46">
        <v>125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125</v>
      </c>
      <c r="O64" s="47">
        <f t="shared" si="7"/>
        <v>0.0029935817607050484</v>
      </c>
      <c r="P64" s="9"/>
    </row>
    <row r="65" spans="1:16" ht="15.75">
      <c r="A65" s="29" t="s">
        <v>3</v>
      </c>
      <c r="B65" s="30"/>
      <c r="C65" s="31"/>
      <c r="D65" s="32">
        <f aca="true" t="shared" si="12" ref="D65:M65">SUM(D66:D74)</f>
        <v>69467</v>
      </c>
      <c r="E65" s="32">
        <f t="shared" si="12"/>
        <v>522</v>
      </c>
      <c r="F65" s="32">
        <f t="shared" si="12"/>
        <v>11</v>
      </c>
      <c r="G65" s="32">
        <f t="shared" si="12"/>
        <v>45840</v>
      </c>
      <c r="H65" s="32">
        <f t="shared" si="12"/>
        <v>0</v>
      </c>
      <c r="I65" s="32">
        <f t="shared" si="12"/>
        <v>1152161</v>
      </c>
      <c r="J65" s="32">
        <f t="shared" si="12"/>
        <v>0</v>
      </c>
      <c r="K65" s="32">
        <f t="shared" si="12"/>
        <v>6489404</v>
      </c>
      <c r="L65" s="32">
        <f t="shared" si="12"/>
        <v>0</v>
      </c>
      <c r="M65" s="32">
        <f t="shared" si="12"/>
        <v>0</v>
      </c>
      <c r="N65" s="32">
        <f t="shared" si="10"/>
        <v>7757405</v>
      </c>
      <c r="O65" s="45">
        <f t="shared" si="7"/>
        <v>185.77940894721718</v>
      </c>
      <c r="P65" s="10"/>
    </row>
    <row r="66" spans="1:16" ht="15">
      <c r="A66" s="12"/>
      <c r="B66" s="25">
        <v>361.1</v>
      </c>
      <c r="C66" s="20" t="s">
        <v>74</v>
      </c>
      <c r="D66" s="46">
        <v>53825</v>
      </c>
      <c r="E66" s="46">
        <v>15868</v>
      </c>
      <c r="F66" s="46">
        <v>11</v>
      </c>
      <c r="G66" s="46">
        <v>57857</v>
      </c>
      <c r="H66" s="46">
        <v>0</v>
      </c>
      <c r="I66" s="46">
        <v>54237</v>
      </c>
      <c r="J66" s="46">
        <v>0</v>
      </c>
      <c r="K66" s="46">
        <v>1195452</v>
      </c>
      <c r="L66" s="46">
        <v>0</v>
      </c>
      <c r="M66" s="46">
        <v>0</v>
      </c>
      <c r="N66" s="46">
        <f t="shared" si="10"/>
        <v>1377250</v>
      </c>
      <c r="O66" s="47">
        <f t="shared" si="7"/>
        <v>32.98328383944822</v>
      </c>
      <c r="P66" s="9"/>
    </row>
    <row r="67" spans="1:16" ht="15">
      <c r="A67" s="12"/>
      <c r="B67" s="25">
        <v>361.3</v>
      </c>
      <c r="C67" s="20" t="s">
        <v>75</v>
      </c>
      <c r="D67" s="46">
        <v>-64232</v>
      </c>
      <c r="E67" s="46">
        <v>-19854</v>
      </c>
      <c r="F67" s="46">
        <v>0</v>
      </c>
      <c r="G67" s="46">
        <v>-12017</v>
      </c>
      <c r="H67" s="46">
        <v>0</v>
      </c>
      <c r="I67" s="46">
        <v>-53568</v>
      </c>
      <c r="J67" s="46">
        <v>0</v>
      </c>
      <c r="K67" s="46">
        <v>144945</v>
      </c>
      <c r="L67" s="46">
        <v>0</v>
      </c>
      <c r="M67" s="46">
        <v>0</v>
      </c>
      <c r="N67" s="46">
        <f aca="true" t="shared" si="13" ref="N67:N74">SUM(D67:M67)</f>
        <v>-4726</v>
      </c>
      <c r="O67" s="47">
        <f t="shared" si="7"/>
        <v>-0.11318133920873646</v>
      </c>
      <c r="P67" s="9"/>
    </row>
    <row r="68" spans="1:16" ht="15">
      <c r="A68" s="12"/>
      <c r="B68" s="25">
        <v>362</v>
      </c>
      <c r="C68" s="20" t="s">
        <v>76</v>
      </c>
      <c r="D68" s="46">
        <v>41941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41941</v>
      </c>
      <c r="O68" s="47">
        <f t="shared" si="7"/>
        <v>1.0044305010058434</v>
      </c>
      <c r="P68" s="9"/>
    </row>
    <row r="69" spans="1:16" ht="15">
      <c r="A69" s="12"/>
      <c r="B69" s="25">
        <v>364</v>
      </c>
      <c r="C69" s="20" t="s">
        <v>77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71467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71467</v>
      </c>
      <c r="O69" s="47">
        <f aca="true" t="shared" si="14" ref="O69:O79">(N69/O$81)</f>
        <v>1.7115384615384615</v>
      </c>
      <c r="P69" s="9"/>
    </row>
    <row r="70" spans="1:16" ht="15">
      <c r="A70" s="12"/>
      <c r="B70" s="25">
        <v>365</v>
      </c>
      <c r="C70" s="20" t="s">
        <v>78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83168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83168</v>
      </c>
      <c r="O70" s="47">
        <f t="shared" si="14"/>
        <v>1.9917616629945396</v>
      </c>
      <c r="P70" s="9"/>
    </row>
    <row r="71" spans="1:16" ht="15">
      <c r="A71" s="12"/>
      <c r="B71" s="25">
        <v>366</v>
      </c>
      <c r="C71" s="20" t="s">
        <v>79</v>
      </c>
      <c r="D71" s="46">
        <v>5245</v>
      </c>
      <c r="E71" s="46">
        <v>3550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8795</v>
      </c>
      <c r="O71" s="47">
        <f t="shared" si="14"/>
        <v>0.2106284126832072</v>
      </c>
      <c r="P71" s="9"/>
    </row>
    <row r="72" spans="1:16" ht="15">
      <c r="A72" s="12"/>
      <c r="B72" s="25">
        <v>367</v>
      </c>
      <c r="C72" s="20" t="s">
        <v>80</v>
      </c>
      <c r="D72" s="46">
        <v>8300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8300</v>
      </c>
      <c r="O72" s="47">
        <f t="shared" si="14"/>
        <v>0.19877382891081521</v>
      </c>
      <c r="P72" s="9"/>
    </row>
    <row r="73" spans="1:16" ht="15">
      <c r="A73" s="12"/>
      <c r="B73" s="25">
        <v>368</v>
      </c>
      <c r="C73" s="20" t="s">
        <v>81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5149007</v>
      </c>
      <c r="L73" s="46">
        <v>0</v>
      </c>
      <c r="M73" s="46">
        <v>0</v>
      </c>
      <c r="N73" s="46">
        <f t="shared" si="13"/>
        <v>5149007</v>
      </c>
      <c r="O73" s="47">
        <f t="shared" si="14"/>
        <v>123.31178752754096</v>
      </c>
      <c r="P73" s="9"/>
    </row>
    <row r="74" spans="1:16" ht="15">
      <c r="A74" s="12"/>
      <c r="B74" s="25">
        <v>369.9</v>
      </c>
      <c r="C74" s="20" t="s">
        <v>82</v>
      </c>
      <c r="D74" s="46">
        <v>24388</v>
      </c>
      <c r="E74" s="46">
        <v>958</v>
      </c>
      <c r="F74" s="46">
        <v>0</v>
      </c>
      <c r="G74" s="46">
        <v>0</v>
      </c>
      <c r="H74" s="46">
        <v>0</v>
      </c>
      <c r="I74" s="46">
        <v>996857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1022203</v>
      </c>
      <c r="O74" s="47">
        <f t="shared" si="14"/>
        <v>24.48038605230386</v>
      </c>
      <c r="P74" s="9"/>
    </row>
    <row r="75" spans="1:16" ht="15.75">
      <c r="A75" s="29" t="s">
        <v>49</v>
      </c>
      <c r="B75" s="30"/>
      <c r="C75" s="31"/>
      <c r="D75" s="32">
        <f aca="true" t="shared" si="15" ref="D75:M75">SUM(D76:D78)</f>
        <v>100000</v>
      </c>
      <c r="E75" s="32">
        <f t="shared" si="15"/>
        <v>4765603</v>
      </c>
      <c r="F75" s="32">
        <f t="shared" si="15"/>
        <v>368475</v>
      </c>
      <c r="G75" s="32">
        <f t="shared" si="15"/>
        <v>2627769</v>
      </c>
      <c r="H75" s="32">
        <f t="shared" si="15"/>
        <v>0</v>
      </c>
      <c r="I75" s="32">
        <f t="shared" si="15"/>
        <v>3000</v>
      </c>
      <c r="J75" s="32">
        <f t="shared" si="15"/>
        <v>0</v>
      </c>
      <c r="K75" s="32">
        <f t="shared" si="15"/>
        <v>0</v>
      </c>
      <c r="L75" s="32">
        <f t="shared" si="15"/>
        <v>0</v>
      </c>
      <c r="M75" s="32">
        <f t="shared" si="15"/>
        <v>0</v>
      </c>
      <c r="N75" s="32">
        <f>SUM(D75:M75)</f>
        <v>7864847</v>
      </c>
      <c r="O75" s="45">
        <f t="shared" si="14"/>
        <v>188.35250023948655</v>
      </c>
      <c r="P75" s="9"/>
    </row>
    <row r="76" spans="1:16" ht="15">
      <c r="A76" s="12"/>
      <c r="B76" s="25">
        <v>381</v>
      </c>
      <c r="C76" s="20" t="s">
        <v>83</v>
      </c>
      <c r="D76" s="46">
        <v>100000</v>
      </c>
      <c r="E76" s="46">
        <v>4765603</v>
      </c>
      <c r="F76" s="46">
        <v>368475</v>
      </c>
      <c r="G76" s="46">
        <v>2532769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7766847</v>
      </c>
      <c r="O76" s="47">
        <f t="shared" si="14"/>
        <v>186.0055321390938</v>
      </c>
      <c r="P76" s="9"/>
    </row>
    <row r="77" spans="1:16" ht="15">
      <c r="A77" s="12"/>
      <c r="B77" s="25">
        <v>382</v>
      </c>
      <c r="C77" s="20" t="s">
        <v>92</v>
      </c>
      <c r="D77" s="46">
        <v>0</v>
      </c>
      <c r="E77" s="46">
        <v>0</v>
      </c>
      <c r="F77" s="46">
        <v>0</v>
      </c>
      <c r="G77" s="46">
        <v>95000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95000</v>
      </c>
      <c r="O77" s="47">
        <f t="shared" si="14"/>
        <v>2.2751221381358366</v>
      </c>
      <c r="P77" s="9"/>
    </row>
    <row r="78" spans="1:16" ht="15.75" thickBot="1">
      <c r="A78" s="12"/>
      <c r="B78" s="25">
        <v>389.8</v>
      </c>
      <c r="C78" s="20" t="s">
        <v>84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3000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3000</v>
      </c>
      <c r="O78" s="47">
        <f t="shared" si="14"/>
        <v>0.07184596225692116</v>
      </c>
      <c r="P78" s="9"/>
    </row>
    <row r="79" spans="1:119" ht="16.5" thickBot="1">
      <c r="A79" s="14" t="s">
        <v>67</v>
      </c>
      <c r="B79" s="23"/>
      <c r="C79" s="22"/>
      <c r="D79" s="15">
        <f aca="true" t="shared" si="16" ref="D79:M79">SUM(D5,D15,D23,D42,D59,D65,D75)</f>
        <v>36452127</v>
      </c>
      <c r="E79" s="15">
        <f t="shared" si="16"/>
        <v>11122071</v>
      </c>
      <c r="F79" s="15">
        <f t="shared" si="16"/>
        <v>368486</v>
      </c>
      <c r="G79" s="15">
        <f t="shared" si="16"/>
        <v>5201669</v>
      </c>
      <c r="H79" s="15">
        <f t="shared" si="16"/>
        <v>0</v>
      </c>
      <c r="I79" s="15">
        <f t="shared" si="16"/>
        <v>23665128</v>
      </c>
      <c r="J79" s="15">
        <f t="shared" si="16"/>
        <v>0</v>
      </c>
      <c r="K79" s="15">
        <f t="shared" si="16"/>
        <v>6489404</v>
      </c>
      <c r="L79" s="15">
        <f t="shared" si="16"/>
        <v>0</v>
      </c>
      <c r="M79" s="15">
        <f t="shared" si="16"/>
        <v>0</v>
      </c>
      <c r="N79" s="15">
        <f>SUM(D79:M79)</f>
        <v>83298885</v>
      </c>
      <c r="O79" s="38">
        <f t="shared" si="14"/>
        <v>1994.8961825845388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5" ht="15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 ht="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51" t="s">
        <v>91</v>
      </c>
      <c r="M81" s="51"/>
      <c r="N81" s="51"/>
      <c r="O81" s="43">
        <v>41756</v>
      </c>
    </row>
    <row r="82" spans="1:15" ht="15">
      <c r="A82" s="52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  <row r="83" spans="1:15" ht="15.75" thickBot="1">
      <c r="A83" s="55" t="s">
        <v>105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7"/>
    </row>
  </sheetData>
  <sheetProtection/>
  <mergeCells count="10">
    <mergeCell ref="A83:O83"/>
    <mergeCell ref="A82:O82"/>
    <mergeCell ref="L81:N8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85</v>
      </c>
      <c r="B3" s="65"/>
      <c r="C3" s="66"/>
      <c r="D3" s="70" t="s">
        <v>43</v>
      </c>
      <c r="E3" s="71"/>
      <c r="F3" s="71"/>
      <c r="G3" s="71"/>
      <c r="H3" s="72"/>
      <c r="I3" s="70" t="s">
        <v>44</v>
      </c>
      <c r="J3" s="72"/>
      <c r="K3" s="70" t="s">
        <v>46</v>
      </c>
      <c r="L3" s="72"/>
      <c r="M3" s="36"/>
      <c r="N3" s="37"/>
      <c r="O3" s="73" t="s">
        <v>90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22220430</v>
      </c>
      <c r="E5" s="27">
        <f t="shared" si="0"/>
        <v>768632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22989062</v>
      </c>
      <c r="O5" s="33">
        <f aca="true" t="shared" si="1" ref="O5:O36">(N5/O$77)</f>
        <v>544.2357425250349</v>
      </c>
      <c r="P5" s="6"/>
    </row>
    <row r="6" spans="1:16" ht="15">
      <c r="A6" s="12"/>
      <c r="B6" s="25">
        <v>311</v>
      </c>
      <c r="C6" s="20" t="s">
        <v>2</v>
      </c>
      <c r="D6" s="46">
        <v>16244067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16244067</v>
      </c>
      <c r="O6" s="47">
        <f t="shared" si="1"/>
        <v>384.5568760209275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444408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444408</v>
      </c>
      <c r="O7" s="47">
        <f t="shared" si="1"/>
        <v>10.520773655926707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324224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324224</v>
      </c>
      <c r="O8" s="47">
        <f t="shared" si="1"/>
        <v>7.675575862313866</v>
      </c>
      <c r="P8" s="9"/>
    </row>
    <row r="9" spans="1:16" ht="15">
      <c r="A9" s="12"/>
      <c r="B9" s="25">
        <v>314.1</v>
      </c>
      <c r="C9" s="20" t="s">
        <v>12</v>
      </c>
      <c r="D9" s="46">
        <v>2578591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2578591</v>
      </c>
      <c r="O9" s="47">
        <f t="shared" si="1"/>
        <v>61.04474325891906</v>
      </c>
      <c r="P9" s="9"/>
    </row>
    <row r="10" spans="1:16" ht="15">
      <c r="A10" s="12"/>
      <c r="B10" s="25">
        <v>314.3</v>
      </c>
      <c r="C10" s="20" t="s">
        <v>13</v>
      </c>
      <c r="D10" s="46">
        <v>701468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701468</v>
      </c>
      <c r="O10" s="47">
        <f t="shared" si="1"/>
        <v>16.606330342558177</v>
      </c>
      <c r="P10" s="9"/>
    </row>
    <row r="11" spans="1:16" ht="15">
      <c r="A11" s="12"/>
      <c r="B11" s="25">
        <v>314.4</v>
      </c>
      <c r="C11" s="20" t="s">
        <v>14</v>
      </c>
      <c r="D11" s="46">
        <v>21523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21523</v>
      </c>
      <c r="O11" s="47">
        <f t="shared" si="1"/>
        <v>0.509528656992022</v>
      </c>
      <c r="P11" s="9"/>
    </row>
    <row r="12" spans="1:16" ht="15">
      <c r="A12" s="12"/>
      <c r="B12" s="25">
        <v>314.8</v>
      </c>
      <c r="C12" s="20" t="s">
        <v>15</v>
      </c>
      <c r="D12" s="46">
        <v>74644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74644</v>
      </c>
      <c r="O12" s="47">
        <f t="shared" si="1"/>
        <v>1.767098316801212</v>
      </c>
      <c r="P12" s="9"/>
    </row>
    <row r="13" spans="1:16" ht="15">
      <c r="A13" s="12"/>
      <c r="B13" s="25">
        <v>315</v>
      </c>
      <c r="C13" s="20" t="s">
        <v>16</v>
      </c>
      <c r="D13" s="46">
        <v>2207164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2207164</v>
      </c>
      <c r="O13" s="47">
        <f t="shared" si="1"/>
        <v>52.25169858668119</v>
      </c>
      <c r="P13" s="9"/>
    </row>
    <row r="14" spans="1:16" ht="15">
      <c r="A14" s="12"/>
      <c r="B14" s="25">
        <v>316</v>
      </c>
      <c r="C14" s="20" t="s">
        <v>17</v>
      </c>
      <c r="D14" s="46">
        <v>392973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392973</v>
      </c>
      <c r="O14" s="47">
        <f t="shared" si="1"/>
        <v>9.303117823915153</v>
      </c>
      <c r="P14" s="9"/>
    </row>
    <row r="15" spans="1:16" ht="15.75">
      <c r="A15" s="29" t="s">
        <v>117</v>
      </c>
      <c r="B15" s="30"/>
      <c r="C15" s="31"/>
      <c r="D15" s="32">
        <f aca="true" t="shared" si="3" ref="D15:M15">SUM(D16:D21)</f>
        <v>4532016</v>
      </c>
      <c r="E15" s="32">
        <f t="shared" si="3"/>
        <v>26157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26500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2">SUM(D15:M15)</f>
        <v>4584673</v>
      </c>
      <c r="O15" s="45">
        <f t="shared" si="1"/>
        <v>108.53609052815985</v>
      </c>
      <c r="P15" s="10"/>
    </row>
    <row r="16" spans="1:16" ht="15">
      <c r="A16" s="12"/>
      <c r="B16" s="25">
        <v>322</v>
      </c>
      <c r="C16" s="20" t="s">
        <v>0</v>
      </c>
      <c r="D16" s="46">
        <v>1398685</v>
      </c>
      <c r="E16" s="46">
        <v>26157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1424842</v>
      </c>
      <c r="O16" s="47">
        <f t="shared" si="1"/>
        <v>33.73125636230203</v>
      </c>
      <c r="P16" s="9"/>
    </row>
    <row r="17" spans="1:16" ht="15">
      <c r="A17" s="12"/>
      <c r="B17" s="25">
        <v>323.1</v>
      </c>
      <c r="C17" s="20" t="s">
        <v>19</v>
      </c>
      <c r="D17" s="46">
        <v>2841921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2841921</v>
      </c>
      <c r="O17" s="47">
        <f t="shared" si="1"/>
        <v>67.27873393148836</v>
      </c>
      <c r="P17" s="9"/>
    </row>
    <row r="18" spans="1:16" ht="15">
      <c r="A18" s="12"/>
      <c r="B18" s="25">
        <v>323.4</v>
      </c>
      <c r="C18" s="20" t="s">
        <v>20</v>
      </c>
      <c r="D18" s="46">
        <v>21742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21742</v>
      </c>
      <c r="O18" s="47">
        <f t="shared" si="1"/>
        <v>0.5147131933429606</v>
      </c>
      <c r="P18" s="9"/>
    </row>
    <row r="19" spans="1:16" ht="15">
      <c r="A19" s="12"/>
      <c r="B19" s="25">
        <v>323.7</v>
      </c>
      <c r="C19" s="20" t="s">
        <v>21</v>
      </c>
      <c r="D19" s="46">
        <v>158337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158337</v>
      </c>
      <c r="O19" s="47">
        <f t="shared" si="1"/>
        <v>3.748419781728652</v>
      </c>
      <c r="P19" s="9"/>
    </row>
    <row r="20" spans="1:16" ht="15">
      <c r="A20" s="12"/>
      <c r="B20" s="25">
        <v>323.9</v>
      </c>
      <c r="C20" s="20" t="s">
        <v>22</v>
      </c>
      <c r="D20" s="46">
        <v>30000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30000</v>
      </c>
      <c r="O20" s="47">
        <f t="shared" si="1"/>
        <v>0.7102104590326933</v>
      </c>
      <c r="P20" s="9"/>
    </row>
    <row r="21" spans="1:16" ht="15">
      <c r="A21" s="12"/>
      <c r="B21" s="25">
        <v>329</v>
      </c>
      <c r="C21" s="20" t="s">
        <v>118</v>
      </c>
      <c r="D21" s="46">
        <v>81331</v>
      </c>
      <c r="E21" s="46">
        <v>0</v>
      </c>
      <c r="F21" s="46">
        <v>0</v>
      </c>
      <c r="G21" s="46">
        <v>0</v>
      </c>
      <c r="H21" s="46">
        <v>0</v>
      </c>
      <c r="I21" s="46">
        <v>26500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107831</v>
      </c>
      <c r="O21" s="47">
        <f t="shared" si="1"/>
        <v>2.5527568002651453</v>
      </c>
      <c r="P21" s="9"/>
    </row>
    <row r="22" spans="1:16" ht="15.75">
      <c r="A22" s="29" t="s">
        <v>26</v>
      </c>
      <c r="B22" s="30"/>
      <c r="C22" s="31"/>
      <c r="D22" s="32">
        <f aca="true" t="shared" si="5" ref="D22:M22">SUM(D23:D37)</f>
        <v>3408828</v>
      </c>
      <c r="E22" s="32">
        <f t="shared" si="5"/>
        <v>396595</v>
      </c>
      <c r="F22" s="32">
        <f t="shared" si="5"/>
        <v>0</v>
      </c>
      <c r="G22" s="32">
        <f t="shared" si="5"/>
        <v>2129224</v>
      </c>
      <c r="H22" s="32">
        <f t="shared" si="5"/>
        <v>0</v>
      </c>
      <c r="I22" s="32">
        <f t="shared" si="5"/>
        <v>994343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6928990</v>
      </c>
      <c r="O22" s="45">
        <f t="shared" si="1"/>
        <v>164.03470561776473</v>
      </c>
      <c r="P22" s="10"/>
    </row>
    <row r="23" spans="1:16" ht="15">
      <c r="A23" s="12"/>
      <c r="B23" s="25">
        <v>331.2</v>
      </c>
      <c r="C23" s="20" t="s">
        <v>25</v>
      </c>
      <c r="D23" s="46">
        <v>76271</v>
      </c>
      <c r="E23" s="46">
        <v>4154</v>
      </c>
      <c r="F23" s="46">
        <v>0</v>
      </c>
      <c r="G23" s="46">
        <v>0</v>
      </c>
      <c r="H23" s="46">
        <v>0</v>
      </c>
      <c r="I23" s="46">
        <v>-12824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33">SUM(D23:M23)</f>
        <v>67601</v>
      </c>
      <c r="O23" s="47">
        <f t="shared" si="1"/>
        <v>1.6003645747023034</v>
      </c>
      <c r="P23" s="9"/>
    </row>
    <row r="24" spans="1:16" ht="15">
      <c r="A24" s="12"/>
      <c r="B24" s="25">
        <v>331.39</v>
      </c>
      <c r="C24" s="20" t="s">
        <v>27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396965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396965</v>
      </c>
      <c r="O24" s="47">
        <f t="shared" si="1"/>
        <v>9.397623162330436</v>
      </c>
      <c r="P24" s="9"/>
    </row>
    <row r="25" spans="1:16" ht="15">
      <c r="A25" s="12"/>
      <c r="B25" s="25">
        <v>331.7</v>
      </c>
      <c r="C25" s="20" t="s">
        <v>119</v>
      </c>
      <c r="D25" s="46">
        <v>0</v>
      </c>
      <c r="E25" s="46">
        <v>0</v>
      </c>
      <c r="F25" s="46">
        <v>0</v>
      </c>
      <c r="G25" s="46">
        <v>87697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87697</v>
      </c>
      <c r="O25" s="47">
        <f t="shared" si="1"/>
        <v>2.0761108875263368</v>
      </c>
      <c r="P25" s="9"/>
    </row>
    <row r="26" spans="1:16" ht="15">
      <c r="A26" s="12"/>
      <c r="B26" s="25">
        <v>334.49</v>
      </c>
      <c r="C26" s="20" t="s">
        <v>31</v>
      </c>
      <c r="D26" s="46">
        <v>0</v>
      </c>
      <c r="E26" s="46">
        <v>0</v>
      </c>
      <c r="F26" s="46">
        <v>0</v>
      </c>
      <c r="G26" s="46">
        <v>41527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41527</v>
      </c>
      <c r="O26" s="47">
        <f t="shared" si="1"/>
        <v>0.9830969910750219</v>
      </c>
      <c r="P26" s="9"/>
    </row>
    <row r="27" spans="1:16" ht="15">
      <c r="A27" s="12"/>
      <c r="B27" s="25">
        <v>334.69</v>
      </c>
      <c r="C27" s="20" t="s">
        <v>32</v>
      </c>
      <c r="D27" s="46">
        <v>0</v>
      </c>
      <c r="E27" s="46">
        <v>8094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8094</v>
      </c>
      <c r="O27" s="47">
        <f t="shared" si="1"/>
        <v>0.19161478184702066</v>
      </c>
      <c r="P27" s="9"/>
    </row>
    <row r="28" spans="1:16" ht="15">
      <c r="A28" s="12"/>
      <c r="B28" s="25">
        <v>335.12</v>
      </c>
      <c r="C28" s="20" t="s">
        <v>34</v>
      </c>
      <c r="D28" s="46">
        <v>758221</v>
      </c>
      <c r="E28" s="46">
        <v>282605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1040826</v>
      </c>
      <c r="O28" s="47">
        <f t="shared" si="1"/>
        <v>24.64018370777207</v>
      </c>
      <c r="P28" s="9"/>
    </row>
    <row r="29" spans="1:16" ht="15">
      <c r="A29" s="12"/>
      <c r="B29" s="25">
        <v>335.14</v>
      </c>
      <c r="C29" s="20" t="s">
        <v>35</v>
      </c>
      <c r="D29" s="46">
        <v>4150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4150</v>
      </c>
      <c r="O29" s="47">
        <f t="shared" si="1"/>
        <v>0.09824578016618925</v>
      </c>
      <c r="P29" s="9"/>
    </row>
    <row r="30" spans="1:16" ht="15">
      <c r="A30" s="12"/>
      <c r="B30" s="25">
        <v>335.15</v>
      </c>
      <c r="C30" s="20" t="s">
        <v>36</v>
      </c>
      <c r="D30" s="46">
        <v>28547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28547</v>
      </c>
      <c r="O30" s="47">
        <f t="shared" si="1"/>
        <v>0.6758125991335432</v>
      </c>
      <c r="P30" s="9"/>
    </row>
    <row r="31" spans="1:16" ht="15">
      <c r="A31" s="12"/>
      <c r="B31" s="25">
        <v>335.18</v>
      </c>
      <c r="C31" s="20" t="s">
        <v>37</v>
      </c>
      <c r="D31" s="46">
        <v>2401046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2401046</v>
      </c>
      <c r="O31" s="47">
        <f t="shared" si="1"/>
        <v>56.84159939395374</v>
      </c>
      <c r="P31" s="9"/>
    </row>
    <row r="32" spans="1:16" ht="15">
      <c r="A32" s="12"/>
      <c r="B32" s="25">
        <v>335.19</v>
      </c>
      <c r="C32" s="20" t="s">
        <v>50</v>
      </c>
      <c r="D32" s="46">
        <v>0</v>
      </c>
      <c r="E32" s="46">
        <v>63376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63376</v>
      </c>
      <c r="O32" s="47">
        <f t="shared" si="1"/>
        <v>1.5003432683885325</v>
      </c>
      <c r="P32" s="9"/>
    </row>
    <row r="33" spans="1:16" ht="15">
      <c r="A33" s="12"/>
      <c r="B33" s="25">
        <v>335.21</v>
      </c>
      <c r="C33" s="20" t="s">
        <v>38</v>
      </c>
      <c r="D33" s="46">
        <v>0</v>
      </c>
      <c r="E33" s="46">
        <v>22466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22466</v>
      </c>
      <c r="O33" s="47">
        <f t="shared" si="1"/>
        <v>0.5318529390876163</v>
      </c>
      <c r="P33" s="9"/>
    </row>
    <row r="34" spans="1:16" ht="15">
      <c r="A34" s="12"/>
      <c r="B34" s="25">
        <v>337.3</v>
      </c>
      <c r="C34" s="20" t="s">
        <v>39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578379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578379</v>
      </c>
      <c r="O34" s="47">
        <f t="shared" si="1"/>
        <v>13.692360502829006</v>
      </c>
      <c r="P34" s="9"/>
    </row>
    <row r="35" spans="1:16" ht="15">
      <c r="A35" s="12"/>
      <c r="B35" s="25">
        <v>337.7</v>
      </c>
      <c r="C35" s="20" t="s">
        <v>40</v>
      </c>
      <c r="D35" s="46">
        <v>3497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3497</v>
      </c>
      <c r="O35" s="47">
        <f t="shared" si="1"/>
        <v>0.08278686584124428</v>
      </c>
      <c r="P35" s="9"/>
    </row>
    <row r="36" spans="1:16" ht="15">
      <c r="A36" s="12"/>
      <c r="B36" s="25">
        <v>337.9</v>
      </c>
      <c r="C36" s="20" t="s">
        <v>41</v>
      </c>
      <c r="D36" s="46">
        <v>99794</v>
      </c>
      <c r="E36" s="46">
        <v>15900</v>
      </c>
      <c r="F36" s="46">
        <v>0</v>
      </c>
      <c r="G36" s="46">
        <v>2000000</v>
      </c>
      <c r="H36" s="46">
        <v>0</v>
      </c>
      <c r="I36" s="46">
        <v>31823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2147517</v>
      </c>
      <c r="O36" s="47">
        <f t="shared" si="1"/>
        <v>50.83963447835042</v>
      </c>
      <c r="P36" s="9"/>
    </row>
    <row r="37" spans="1:16" ht="15">
      <c r="A37" s="12"/>
      <c r="B37" s="25">
        <v>338</v>
      </c>
      <c r="C37" s="20" t="s">
        <v>42</v>
      </c>
      <c r="D37" s="46">
        <v>37302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37302</v>
      </c>
      <c r="O37" s="47">
        <f aca="true" t="shared" si="7" ref="O37:O68">(N37/O$77)</f>
        <v>0.8830756847612509</v>
      </c>
      <c r="P37" s="9"/>
    </row>
    <row r="38" spans="1:16" ht="15.75">
      <c r="A38" s="29" t="s">
        <v>47</v>
      </c>
      <c r="B38" s="30"/>
      <c r="C38" s="31"/>
      <c r="D38" s="32">
        <f aca="true" t="shared" si="8" ref="D38:M38">SUM(D39:D53)</f>
        <v>6939680</v>
      </c>
      <c r="E38" s="32">
        <f t="shared" si="8"/>
        <v>4999514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21236344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33175538</v>
      </c>
      <c r="O38" s="45">
        <f t="shared" si="7"/>
        <v>785.3871357212187</v>
      </c>
      <c r="P38" s="10"/>
    </row>
    <row r="39" spans="1:16" ht="15">
      <c r="A39" s="12"/>
      <c r="B39" s="25">
        <v>341.3</v>
      </c>
      <c r="C39" s="20" t="s">
        <v>51</v>
      </c>
      <c r="D39" s="46">
        <v>6205587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56">SUM(D39:M39)</f>
        <v>6205587</v>
      </c>
      <c r="O39" s="47">
        <f t="shared" si="7"/>
        <v>146.90909306124382</v>
      </c>
      <c r="P39" s="9"/>
    </row>
    <row r="40" spans="1:16" ht="15">
      <c r="A40" s="12"/>
      <c r="B40" s="25">
        <v>341.9</v>
      </c>
      <c r="C40" s="20" t="s">
        <v>52</v>
      </c>
      <c r="D40" s="46">
        <v>128957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128957</v>
      </c>
      <c r="O40" s="47">
        <f t="shared" si="7"/>
        <v>3.052887005515968</v>
      </c>
      <c r="P40" s="9"/>
    </row>
    <row r="41" spans="1:16" ht="15">
      <c r="A41" s="12"/>
      <c r="B41" s="25">
        <v>342.1</v>
      </c>
      <c r="C41" s="20" t="s">
        <v>53</v>
      </c>
      <c r="D41" s="46">
        <v>24000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24000</v>
      </c>
      <c r="O41" s="47">
        <f t="shared" si="7"/>
        <v>0.5681683672261547</v>
      </c>
      <c r="P41" s="9"/>
    </row>
    <row r="42" spans="1:16" ht="15">
      <c r="A42" s="12"/>
      <c r="B42" s="25">
        <v>342.2</v>
      </c>
      <c r="C42" s="20" t="s">
        <v>54</v>
      </c>
      <c r="D42" s="46">
        <v>0</v>
      </c>
      <c r="E42" s="46">
        <v>4361140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4361140</v>
      </c>
      <c r="O42" s="47">
        <f t="shared" si="7"/>
        <v>103.24424137686134</v>
      </c>
      <c r="P42" s="9"/>
    </row>
    <row r="43" spans="1:16" ht="15">
      <c r="A43" s="12"/>
      <c r="B43" s="25">
        <v>342.5</v>
      </c>
      <c r="C43" s="20" t="s">
        <v>55</v>
      </c>
      <c r="D43" s="46">
        <v>138165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138165</v>
      </c>
      <c r="O43" s="47">
        <f t="shared" si="7"/>
        <v>3.2708742690750694</v>
      </c>
      <c r="P43" s="9"/>
    </row>
    <row r="44" spans="1:16" ht="15">
      <c r="A44" s="12"/>
      <c r="B44" s="25">
        <v>342.6</v>
      </c>
      <c r="C44" s="20" t="s">
        <v>56</v>
      </c>
      <c r="D44" s="46">
        <v>0</v>
      </c>
      <c r="E44" s="46">
        <v>638374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638374</v>
      </c>
      <c r="O44" s="47">
        <f t="shared" si="7"/>
        <v>15.112663052484553</v>
      </c>
      <c r="P44" s="9"/>
    </row>
    <row r="45" spans="1:16" ht="15">
      <c r="A45" s="12"/>
      <c r="B45" s="25">
        <v>343.3</v>
      </c>
      <c r="C45" s="20" t="s">
        <v>57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5618820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5618820</v>
      </c>
      <c r="O45" s="47">
        <f t="shared" si="7"/>
        <v>133.01815771406928</v>
      </c>
      <c r="P45" s="9"/>
    </row>
    <row r="46" spans="1:16" ht="15">
      <c r="A46" s="12"/>
      <c r="B46" s="25">
        <v>343.4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7496814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7496814</v>
      </c>
      <c r="O46" s="47">
        <f t="shared" si="7"/>
        <v>177.47719040742408</v>
      </c>
      <c r="P46" s="9"/>
    </row>
    <row r="47" spans="1:16" ht="15">
      <c r="A47" s="12"/>
      <c r="B47" s="25">
        <v>343.5</v>
      </c>
      <c r="C47" s="20" t="s">
        <v>59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7923514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7923514</v>
      </c>
      <c r="O47" s="47">
        <f t="shared" si="7"/>
        <v>187.57875050306575</v>
      </c>
      <c r="P47" s="9"/>
    </row>
    <row r="48" spans="1:16" ht="15">
      <c r="A48" s="12"/>
      <c r="B48" s="25">
        <v>343.6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197196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197196</v>
      </c>
      <c r="O48" s="47">
        <f t="shared" si="7"/>
        <v>4.6683553893136995</v>
      </c>
      <c r="P48" s="9"/>
    </row>
    <row r="49" spans="1:16" ht="15">
      <c r="A49" s="12"/>
      <c r="B49" s="25">
        <v>344.9</v>
      </c>
      <c r="C49" s="20" t="s">
        <v>62</v>
      </c>
      <c r="D49" s="46">
        <v>1603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1603</v>
      </c>
      <c r="O49" s="47">
        <f t="shared" si="7"/>
        <v>0.03794891219431358</v>
      </c>
      <c r="P49" s="9"/>
    </row>
    <row r="50" spans="1:16" ht="15">
      <c r="A50" s="12"/>
      <c r="B50" s="25">
        <v>347.2</v>
      </c>
      <c r="C50" s="20" t="s">
        <v>63</v>
      </c>
      <c r="D50" s="46">
        <v>368338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368338</v>
      </c>
      <c r="O50" s="47">
        <f t="shared" si="7"/>
        <v>8.719916668639474</v>
      </c>
      <c r="P50" s="9"/>
    </row>
    <row r="51" spans="1:16" ht="15">
      <c r="A51" s="12"/>
      <c r="B51" s="25">
        <v>347.4</v>
      </c>
      <c r="C51" s="20" t="s">
        <v>64</v>
      </c>
      <c r="D51" s="46">
        <v>35820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35820</v>
      </c>
      <c r="O51" s="47">
        <f t="shared" si="7"/>
        <v>0.8479912880850359</v>
      </c>
      <c r="P51" s="9"/>
    </row>
    <row r="52" spans="1:16" ht="15">
      <c r="A52" s="12"/>
      <c r="B52" s="25">
        <v>347.5</v>
      </c>
      <c r="C52" s="20" t="s">
        <v>65</v>
      </c>
      <c r="D52" s="46">
        <v>27724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27724</v>
      </c>
      <c r="O52" s="47">
        <f t="shared" si="7"/>
        <v>0.6563291588740797</v>
      </c>
      <c r="P52" s="9"/>
    </row>
    <row r="53" spans="1:16" ht="15">
      <c r="A53" s="12"/>
      <c r="B53" s="25">
        <v>347.9</v>
      </c>
      <c r="C53" s="20" t="s">
        <v>66</v>
      </c>
      <c r="D53" s="46">
        <v>9486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9486</v>
      </c>
      <c r="O53" s="47">
        <f t="shared" si="7"/>
        <v>0.22456854714613764</v>
      </c>
      <c r="P53" s="9"/>
    </row>
    <row r="54" spans="1:16" ht="15.75">
      <c r="A54" s="29" t="s">
        <v>48</v>
      </c>
      <c r="B54" s="30"/>
      <c r="C54" s="31"/>
      <c r="D54" s="32">
        <f aca="true" t="shared" si="10" ref="D54:M54">SUM(D55:D58)</f>
        <v>550971</v>
      </c>
      <c r="E54" s="32">
        <f t="shared" si="10"/>
        <v>0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si="9"/>
        <v>550971</v>
      </c>
      <c r="O54" s="45">
        <f t="shared" si="7"/>
        <v>13.043512227456736</v>
      </c>
      <c r="P54" s="10"/>
    </row>
    <row r="55" spans="1:16" ht="15">
      <c r="A55" s="13"/>
      <c r="B55" s="39">
        <v>351.1</v>
      </c>
      <c r="C55" s="21" t="s">
        <v>69</v>
      </c>
      <c r="D55" s="46">
        <v>274065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274065</v>
      </c>
      <c r="O55" s="47">
        <f t="shared" si="7"/>
        <v>6.48812764849317</v>
      </c>
      <c r="P55" s="9"/>
    </row>
    <row r="56" spans="1:16" ht="15">
      <c r="A56" s="13"/>
      <c r="B56" s="39">
        <v>352</v>
      </c>
      <c r="C56" s="21" t="s">
        <v>70</v>
      </c>
      <c r="D56" s="46">
        <v>5655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5655</v>
      </c>
      <c r="O56" s="47">
        <f t="shared" si="7"/>
        <v>0.1338746715276627</v>
      </c>
      <c r="P56" s="9"/>
    </row>
    <row r="57" spans="1:16" ht="15">
      <c r="A57" s="13"/>
      <c r="B57" s="39">
        <v>354</v>
      </c>
      <c r="C57" s="21" t="s">
        <v>71</v>
      </c>
      <c r="D57" s="46">
        <v>269026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269026</v>
      </c>
      <c r="O57" s="47">
        <f t="shared" si="7"/>
        <v>6.368835965057645</v>
      </c>
      <c r="P57" s="9"/>
    </row>
    <row r="58" spans="1:16" ht="15">
      <c r="A58" s="13"/>
      <c r="B58" s="39">
        <v>359</v>
      </c>
      <c r="C58" s="21" t="s">
        <v>73</v>
      </c>
      <c r="D58" s="46">
        <v>2225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2225</v>
      </c>
      <c r="O58" s="47">
        <f t="shared" si="7"/>
        <v>0.05267394237825809</v>
      </c>
      <c r="P58" s="9"/>
    </row>
    <row r="59" spans="1:16" ht="15.75">
      <c r="A59" s="29" t="s">
        <v>3</v>
      </c>
      <c r="B59" s="30"/>
      <c r="C59" s="31"/>
      <c r="D59" s="32">
        <f aca="true" t="shared" si="11" ref="D59:M59">SUM(D60:D69)</f>
        <v>727897</v>
      </c>
      <c r="E59" s="32">
        <f t="shared" si="11"/>
        <v>417297</v>
      </c>
      <c r="F59" s="32">
        <f t="shared" si="11"/>
        <v>150</v>
      </c>
      <c r="G59" s="32">
        <f t="shared" si="11"/>
        <v>272211</v>
      </c>
      <c r="H59" s="32">
        <f t="shared" si="11"/>
        <v>0</v>
      </c>
      <c r="I59" s="32">
        <f t="shared" si="11"/>
        <v>1580601</v>
      </c>
      <c r="J59" s="32">
        <f t="shared" si="11"/>
        <v>0</v>
      </c>
      <c r="K59" s="32">
        <f t="shared" si="11"/>
        <v>-5661853</v>
      </c>
      <c r="L59" s="32">
        <f t="shared" si="11"/>
        <v>0</v>
      </c>
      <c r="M59" s="32">
        <f t="shared" si="11"/>
        <v>0</v>
      </c>
      <c r="N59" s="32">
        <f>SUM(D59:M59)</f>
        <v>-2663697</v>
      </c>
      <c r="O59" s="45">
        <f t="shared" si="7"/>
        <v>-63.05951563646694</v>
      </c>
      <c r="P59" s="10"/>
    </row>
    <row r="60" spans="1:16" ht="15">
      <c r="A60" s="12"/>
      <c r="B60" s="25">
        <v>361.1</v>
      </c>
      <c r="C60" s="20" t="s">
        <v>74</v>
      </c>
      <c r="D60" s="46">
        <v>501207</v>
      </c>
      <c r="E60" s="46">
        <v>137520</v>
      </c>
      <c r="F60" s="46">
        <v>150</v>
      </c>
      <c r="G60" s="46">
        <v>272211</v>
      </c>
      <c r="H60" s="46">
        <v>0</v>
      </c>
      <c r="I60" s="46">
        <v>381616</v>
      </c>
      <c r="J60" s="46">
        <v>0</v>
      </c>
      <c r="K60" s="46">
        <v>1314719</v>
      </c>
      <c r="L60" s="46">
        <v>0</v>
      </c>
      <c r="M60" s="46">
        <v>0</v>
      </c>
      <c r="N60" s="46">
        <f>SUM(D60:M60)</f>
        <v>2607423</v>
      </c>
      <c r="O60" s="47">
        <f t="shared" si="7"/>
        <v>61.72730285741341</v>
      </c>
      <c r="P60" s="9"/>
    </row>
    <row r="61" spans="1:16" ht="15">
      <c r="A61" s="12"/>
      <c r="B61" s="25">
        <v>361.3</v>
      </c>
      <c r="C61" s="20" t="s">
        <v>75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-11424984</v>
      </c>
      <c r="L61" s="46">
        <v>0</v>
      </c>
      <c r="M61" s="46">
        <v>0</v>
      </c>
      <c r="N61" s="46">
        <f aca="true" t="shared" si="12" ref="N61:N69">SUM(D61:M61)</f>
        <v>-11424984</v>
      </c>
      <c r="O61" s="47">
        <f t="shared" si="7"/>
        <v>-270.4714377027059</v>
      </c>
      <c r="P61" s="9"/>
    </row>
    <row r="62" spans="1:16" ht="15">
      <c r="A62" s="12"/>
      <c r="B62" s="25">
        <v>362</v>
      </c>
      <c r="C62" s="20" t="s">
        <v>76</v>
      </c>
      <c r="D62" s="46">
        <v>39465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39465</v>
      </c>
      <c r="O62" s="47">
        <f t="shared" si="7"/>
        <v>0.9342818588575081</v>
      </c>
      <c r="P62" s="9"/>
    </row>
    <row r="63" spans="1:16" ht="15">
      <c r="A63" s="12"/>
      <c r="B63" s="25">
        <v>363.11</v>
      </c>
      <c r="C63" s="20" t="s">
        <v>23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7156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7156</v>
      </c>
      <c r="O63" s="47">
        <f t="shared" si="7"/>
        <v>0.16940886816126513</v>
      </c>
      <c r="P63" s="9"/>
    </row>
    <row r="64" spans="1:16" ht="15">
      <c r="A64" s="12"/>
      <c r="B64" s="25">
        <v>363.27</v>
      </c>
      <c r="C64" s="20" t="s">
        <v>120</v>
      </c>
      <c r="D64" s="46">
        <v>0</v>
      </c>
      <c r="E64" s="46">
        <v>202026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202026</v>
      </c>
      <c r="O64" s="47">
        <f t="shared" si="7"/>
        <v>4.782699273217964</v>
      </c>
      <c r="P64" s="9"/>
    </row>
    <row r="65" spans="1:16" ht="15">
      <c r="A65" s="12"/>
      <c r="B65" s="25">
        <v>364</v>
      </c>
      <c r="C65" s="20" t="s">
        <v>77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131215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131215</v>
      </c>
      <c r="O65" s="47">
        <f t="shared" si="7"/>
        <v>3.106342179399162</v>
      </c>
      <c r="P65" s="9"/>
    </row>
    <row r="66" spans="1:16" ht="15">
      <c r="A66" s="12"/>
      <c r="B66" s="25">
        <v>365</v>
      </c>
      <c r="C66" s="20" t="s">
        <v>78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159551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159551</v>
      </c>
      <c r="O66" s="47">
        <f t="shared" si="7"/>
        <v>3.7771596316375087</v>
      </c>
      <c r="P66" s="9"/>
    </row>
    <row r="67" spans="1:16" ht="15">
      <c r="A67" s="12"/>
      <c r="B67" s="25">
        <v>366</v>
      </c>
      <c r="C67" s="20" t="s">
        <v>79</v>
      </c>
      <c r="D67" s="46">
        <v>156096</v>
      </c>
      <c r="E67" s="46">
        <v>30876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186972</v>
      </c>
      <c r="O67" s="47">
        <f t="shared" si="7"/>
        <v>4.426315664875358</v>
      </c>
      <c r="P67" s="9"/>
    </row>
    <row r="68" spans="1:16" ht="15">
      <c r="A68" s="12"/>
      <c r="B68" s="25">
        <v>368</v>
      </c>
      <c r="C68" s="20" t="s">
        <v>81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4448412</v>
      </c>
      <c r="L68" s="46">
        <v>0</v>
      </c>
      <c r="M68" s="46">
        <v>0</v>
      </c>
      <c r="N68" s="46">
        <f t="shared" si="12"/>
        <v>4448412</v>
      </c>
      <c r="O68" s="47">
        <f t="shared" si="7"/>
        <v>105.31029094955139</v>
      </c>
      <c r="P68" s="9"/>
    </row>
    <row r="69" spans="1:16" ht="15">
      <c r="A69" s="12"/>
      <c r="B69" s="25">
        <v>369.9</v>
      </c>
      <c r="C69" s="20" t="s">
        <v>82</v>
      </c>
      <c r="D69" s="46">
        <v>31129</v>
      </c>
      <c r="E69" s="46">
        <v>46875</v>
      </c>
      <c r="F69" s="46">
        <v>0</v>
      </c>
      <c r="G69" s="46">
        <v>0</v>
      </c>
      <c r="H69" s="46">
        <v>0</v>
      </c>
      <c r="I69" s="46">
        <v>901063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979067</v>
      </c>
      <c r="O69" s="47">
        <f aca="true" t="shared" si="13" ref="O69:O75">(N69/O$77)</f>
        <v>23.1781207831254</v>
      </c>
      <c r="P69" s="9"/>
    </row>
    <row r="70" spans="1:16" ht="15.75">
      <c r="A70" s="29" t="s">
        <v>49</v>
      </c>
      <c r="B70" s="30"/>
      <c r="C70" s="31"/>
      <c r="D70" s="32">
        <f aca="true" t="shared" si="14" ref="D70:M70">SUM(D71:D74)</f>
        <v>8800</v>
      </c>
      <c r="E70" s="32">
        <f t="shared" si="14"/>
        <v>4603448</v>
      </c>
      <c r="F70" s="32">
        <f t="shared" si="14"/>
        <v>368553</v>
      </c>
      <c r="G70" s="32">
        <f t="shared" si="14"/>
        <v>8708363</v>
      </c>
      <c r="H70" s="32">
        <f t="shared" si="14"/>
        <v>0</v>
      </c>
      <c r="I70" s="32">
        <f t="shared" si="14"/>
        <v>1456155</v>
      </c>
      <c r="J70" s="32">
        <f t="shared" si="14"/>
        <v>0</v>
      </c>
      <c r="K70" s="32">
        <f t="shared" si="14"/>
        <v>0</v>
      </c>
      <c r="L70" s="32">
        <f t="shared" si="14"/>
        <v>0</v>
      </c>
      <c r="M70" s="32">
        <f t="shared" si="14"/>
        <v>0</v>
      </c>
      <c r="N70" s="32">
        <f aca="true" t="shared" si="15" ref="N70:N75">SUM(D70:M70)</f>
        <v>15145319</v>
      </c>
      <c r="O70" s="45">
        <f t="shared" si="13"/>
        <v>358.54546530621906</v>
      </c>
      <c r="P70" s="9"/>
    </row>
    <row r="71" spans="1:16" ht="15">
      <c r="A71" s="12"/>
      <c r="B71" s="25">
        <v>381</v>
      </c>
      <c r="C71" s="20" t="s">
        <v>83</v>
      </c>
      <c r="D71" s="46">
        <v>8800</v>
      </c>
      <c r="E71" s="46">
        <v>4603448</v>
      </c>
      <c r="F71" s="46">
        <v>368553</v>
      </c>
      <c r="G71" s="46">
        <v>4188363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9169164</v>
      </c>
      <c r="O71" s="47">
        <f t="shared" si="13"/>
        <v>217.06787244620156</v>
      </c>
      <c r="P71" s="9"/>
    </row>
    <row r="72" spans="1:16" ht="15">
      <c r="A72" s="12"/>
      <c r="B72" s="25">
        <v>382</v>
      </c>
      <c r="C72" s="20" t="s">
        <v>92</v>
      </c>
      <c r="D72" s="46">
        <v>0</v>
      </c>
      <c r="E72" s="46">
        <v>0</v>
      </c>
      <c r="F72" s="46">
        <v>0</v>
      </c>
      <c r="G72" s="46">
        <v>520000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520000</v>
      </c>
      <c r="O72" s="47">
        <f t="shared" si="13"/>
        <v>12.310314623233351</v>
      </c>
      <c r="P72" s="9"/>
    </row>
    <row r="73" spans="1:16" ht="15">
      <c r="A73" s="12"/>
      <c r="B73" s="25">
        <v>384</v>
      </c>
      <c r="C73" s="20" t="s">
        <v>109</v>
      </c>
      <c r="D73" s="46">
        <v>0</v>
      </c>
      <c r="E73" s="46">
        <v>0</v>
      </c>
      <c r="F73" s="46">
        <v>0</v>
      </c>
      <c r="G73" s="46">
        <v>4000000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4000000</v>
      </c>
      <c r="O73" s="47">
        <f t="shared" si="13"/>
        <v>94.69472787102578</v>
      </c>
      <c r="P73" s="9"/>
    </row>
    <row r="74" spans="1:16" ht="15.75" thickBot="1">
      <c r="A74" s="12"/>
      <c r="B74" s="25">
        <v>389.8</v>
      </c>
      <c r="C74" s="20" t="s">
        <v>84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1456155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1456155</v>
      </c>
      <c r="O74" s="47">
        <f t="shared" si="13"/>
        <v>34.47255036575839</v>
      </c>
      <c r="P74" s="9"/>
    </row>
    <row r="75" spans="1:119" ht="16.5" thickBot="1">
      <c r="A75" s="14" t="s">
        <v>67</v>
      </c>
      <c r="B75" s="23"/>
      <c r="C75" s="22"/>
      <c r="D75" s="15">
        <f aca="true" t="shared" si="16" ref="D75:M75">SUM(D5,D15,D22,D38,D54,D59,D70)</f>
        <v>38388622</v>
      </c>
      <c r="E75" s="15">
        <f t="shared" si="16"/>
        <v>11211643</v>
      </c>
      <c r="F75" s="15">
        <f t="shared" si="16"/>
        <v>368703</v>
      </c>
      <c r="G75" s="15">
        <f t="shared" si="16"/>
        <v>11109798</v>
      </c>
      <c r="H75" s="15">
        <f t="shared" si="16"/>
        <v>0</v>
      </c>
      <c r="I75" s="15">
        <f t="shared" si="16"/>
        <v>25293943</v>
      </c>
      <c r="J75" s="15">
        <f t="shared" si="16"/>
        <v>0</v>
      </c>
      <c r="K75" s="15">
        <f t="shared" si="16"/>
        <v>-5661853</v>
      </c>
      <c r="L75" s="15">
        <f t="shared" si="16"/>
        <v>0</v>
      </c>
      <c r="M75" s="15">
        <f t="shared" si="16"/>
        <v>0</v>
      </c>
      <c r="N75" s="15">
        <f t="shared" si="15"/>
        <v>80710856</v>
      </c>
      <c r="O75" s="38">
        <f t="shared" si="13"/>
        <v>1910.7231362893872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5" ht="15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5" ht="15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51" t="s">
        <v>121</v>
      </c>
      <c r="M77" s="51"/>
      <c r="N77" s="51"/>
      <c r="O77" s="43">
        <v>42241</v>
      </c>
    </row>
    <row r="78" spans="1:15" ht="15">
      <c r="A78" s="52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  <row r="79" spans="1:15" ht="15.75" customHeight="1" thickBot="1">
      <c r="A79" s="55" t="s">
        <v>105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</row>
  </sheetData>
  <sheetProtection/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160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85</v>
      </c>
      <c r="B3" s="65"/>
      <c r="C3" s="66"/>
      <c r="D3" s="70" t="s">
        <v>43</v>
      </c>
      <c r="E3" s="71"/>
      <c r="F3" s="71"/>
      <c r="G3" s="71"/>
      <c r="H3" s="72"/>
      <c r="I3" s="70" t="s">
        <v>44</v>
      </c>
      <c r="J3" s="72"/>
      <c r="K3" s="70" t="s">
        <v>46</v>
      </c>
      <c r="L3" s="72"/>
      <c r="M3" s="36"/>
      <c r="N3" s="37"/>
      <c r="O3" s="73" t="s">
        <v>90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SUM(D6:D16)</f>
        <v>28666406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28666406</v>
      </c>
      <c r="O5" s="33">
        <f aca="true" t="shared" si="1" ref="O5:O36">(N5/O$80)</f>
        <v>627.1501454855718</v>
      </c>
      <c r="P5" s="6"/>
    </row>
    <row r="6" spans="1:16" ht="15">
      <c r="A6" s="12"/>
      <c r="B6" s="25">
        <v>311</v>
      </c>
      <c r="C6" s="20" t="s">
        <v>2</v>
      </c>
      <c r="D6" s="46">
        <v>20616499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20616499</v>
      </c>
      <c r="O6" s="47">
        <f t="shared" si="1"/>
        <v>451.0380669014855</v>
      </c>
      <c r="P6" s="9"/>
    </row>
    <row r="7" spans="1:16" ht="15">
      <c r="A7" s="12"/>
      <c r="B7" s="25">
        <v>312.41</v>
      </c>
      <c r="C7" s="20" t="s">
        <v>11</v>
      </c>
      <c r="D7" s="46">
        <v>421866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421866</v>
      </c>
      <c r="O7" s="47">
        <f t="shared" si="1"/>
        <v>9.229385897744427</v>
      </c>
      <c r="P7" s="9"/>
    </row>
    <row r="8" spans="1:16" ht="15">
      <c r="A8" s="12"/>
      <c r="B8" s="25">
        <v>312.42</v>
      </c>
      <c r="C8" s="20" t="s">
        <v>10</v>
      </c>
      <c r="D8" s="46">
        <v>299214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299214</v>
      </c>
      <c r="O8" s="47">
        <f t="shared" si="1"/>
        <v>6.5460631385503945</v>
      </c>
      <c r="P8" s="9"/>
    </row>
    <row r="9" spans="1:16" ht="15">
      <c r="A9" s="12"/>
      <c r="B9" s="25">
        <v>312.51</v>
      </c>
      <c r="C9" s="20" t="s">
        <v>123</v>
      </c>
      <c r="D9" s="46">
        <v>226958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226958</v>
      </c>
      <c r="O9" s="47">
        <f t="shared" si="1"/>
        <v>4.965280360541688</v>
      </c>
      <c r="P9" s="9"/>
    </row>
    <row r="10" spans="1:16" ht="15">
      <c r="A10" s="12"/>
      <c r="B10" s="25">
        <v>312.52</v>
      </c>
      <c r="C10" s="20" t="s">
        <v>124</v>
      </c>
      <c r="D10" s="46">
        <v>466552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466552</v>
      </c>
      <c r="O10" s="47">
        <f t="shared" si="1"/>
        <v>10.207005184974513</v>
      </c>
      <c r="P10" s="9"/>
    </row>
    <row r="11" spans="1:16" ht="15">
      <c r="A11" s="12"/>
      <c r="B11" s="25">
        <v>314.1</v>
      </c>
      <c r="C11" s="20" t="s">
        <v>12</v>
      </c>
      <c r="D11" s="46">
        <v>3545209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3545209</v>
      </c>
      <c r="O11" s="47">
        <f t="shared" si="1"/>
        <v>77.56041479796102</v>
      </c>
      <c r="P11" s="9"/>
    </row>
    <row r="12" spans="1:16" ht="15">
      <c r="A12" s="12"/>
      <c r="B12" s="25">
        <v>314.3</v>
      </c>
      <c r="C12" s="20" t="s">
        <v>13</v>
      </c>
      <c r="D12" s="46">
        <v>1238611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1238611</v>
      </c>
      <c r="O12" s="47">
        <f t="shared" si="1"/>
        <v>27.097748802205256</v>
      </c>
      <c r="P12" s="9"/>
    </row>
    <row r="13" spans="1:16" ht="15">
      <c r="A13" s="12"/>
      <c r="B13" s="25">
        <v>314.4</v>
      </c>
      <c r="C13" s="20" t="s">
        <v>14</v>
      </c>
      <c r="D13" s="46">
        <v>21248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21248</v>
      </c>
      <c r="O13" s="47">
        <f t="shared" si="1"/>
        <v>0.46485374871469515</v>
      </c>
      <c r="P13" s="9"/>
    </row>
    <row r="14" spans="1:16" ht="15">
      <c r="A14" s="12"/>
      <c r="B14" s="25">
        <v>314.8</v>
      </c>
      <c r="C14" s="20" t="s">
        <v>15</v>
      </c>
      <c r="D14" s="46">
        <v>71324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71324</v>
      </c>
      <c r="O14" s="47">
        <f t="shared" si="1"/>
        <v>1.5603929204314249</v>
      </c>
      <c r="P14" s="9"/>
    </row>
    <row r="15" spans="1:16" ht="15">
      <c r="A15" s="12"/>
      <c r="B15" s="25">
        <v>315</v>
      </c>
      <c r="C15" s="20" t="s">
        <v>125</v>
      </c>
      <c r="D15" s="46">
        <v>1434626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1434626</v>
      </c>
      <c r="O15" s="47">
        <f t="shared" si="1"/>
        <v>31.386072764663414</v>
      </c>
      <c r="P15" s="9"/>
    </row>
    <row r="16" spans="1:16" ht="15">
      <c r="A16" s="12"/>
      <c r="B16" s="25">
        <v>316</v>
      </c>
      <c r="C16" s="20" t="s">
        <v>126</v>
      </c>
      <c r="D16" s="46">
        <v>324299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324299</v>
      </c>
      <c r="O16" s="47">
        <f t="shared" si="1"/>
        <v>7.09486096829946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SUM(D18:D26)</f>
        <v>4380269</v>
      </c>
      <c r="E17" s="32">
        <f t="shared" si="3"/>
        <v>384402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3489883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8254554</v>
      </c>
      <c r="O17" s="45">
        <f t="shared" si="1"/>
        <v>180.5892493819598</v>
      </c>
      <c r="P17" s="10"/>
    </row>
    <row r="18" spans="1:16" ht="15">
      <c r="A18" s="12"/>
      <c r="B18" s="25">
        <v>322</v>
      </c>
      <c r="C18" s="20" t="s">
        <v>0</v>
      </c>
      <c r="D18" s="46">
        <v>1555651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1555651</v>
      </c>
      <c r="O18" s="47">
        <f t="shared" si="1"/>
        <v>34.03380078321556</v>
      </c>
      <c r="P18" s="9"/>
    </row>
    <row r="19" spans="1:16" ht="15">
      <c r="A19" s="12"/>
      <c r="B19" s="25">
        <v>323.1</v>
      </c>
      <c r="C19" s="20" t="s">
        <v>19</v>
      </c>
      <c r="D19" s="46">
        <v>2468447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5">SUM(D19:M19)</f>
        <v>2468447</v>
      </c>
      <c r="O19" s="47">
        <f t="shared" si="1"/>
        <v>54.00352228226389</v>
      </c>
      <c r="P19" s="9"/>
    </row>
    <row r="20" spans="1:16" ht="15">
      <c r="A20" s="12"/>
      <c r="B20" s="25">
        <v>323.4</v>
      </c>
      <c r="C20" s="20" t="s">
        <v>20</v>
      </c>
      <c r="D20" s="46">
        <v>17587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17587</v>
      </c>
      <c r="O20" s="47">
        <f t="shared" si="1"/>
        <v>0.3847601128880527</v>
      </c>
      <c r="P20" s="9"/>
    </row>
    <row r="21" spans="1:16" ht="15">
      <c r="A21" s="12"/>
      <c r="B21" s="25">
        <v>323.7</v>
      </c>
      <c r="C21" s="20" t="s">
        <v>21</v>
      </c>
      <c r="D21" s="46">
        <v>54902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54902</v>
      </c>
      <c r="O21" s="47">
        <f t="shared" si="1"/>
        <v>1.2011201295149752</v>
      </c>
      <c r="P21" s="9"/>
    </row>
    <row r="22" spans="1:16" ht="15">
      <c r="A22" s="12"/>
      <c r="B22" s="25">
        <v>323.9</v>
      </c>
      <c r="C22" s="20" t="s">
        <v>22</v>
      </c>
      <c r="D22" s="46">
        <v>60000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60000</v>
      </c>
      <c r="O22" s="47">
        <f t="shared" si="1"/>
        <v>1.312651775361526</v>
      </c>
      <c r="P22" s="9"/>
    </row>
    <row r="23" spans="1:16" ht="15">
      <c r="A23" s="12"/>
      <c r="B23" s="25">
        <v>324.11</v>
      </c>
      <c r="C23" s="20" t="s">
        <v>161</v>
      </c>
      <c r="D23" s="46">
        <v>0</v>
      </c>
      <c r="E23" s="46">
        <v>180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180</v>
      </c>
      <c r="O23" s="47">
        <f t="shared" si="1"/>
        <v>0.0039379553260845785</v>
      </c>
      <c r="P23" s="9"/>
    </row>
    <row r="24" spans="1:16" ht="15">
      <c r="A24" s="12"/>
      <c r="B24" s="25">
        <v>324.61</v>
      </c>
      <c r="C24" s="20" t="s">
        <v>97</v>
      </c>
      <c r="D24" s="46">
        <v>0</v>
      </c>
      <c r="E24" s="46">
        <v>384222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384222</v>
      </c>
      <c r="O24" s="47">
        <f t="shared" si="1"/>
        <v>8.405828173882606</v>
      </c>
      <c r="P24" s="9"/>
    </row>
    <row r="25" spans="1:16" ht="15">
      <c r="A25" s="12"/>
      <c r="B25" s="25">
        <v>325.2</v>
      </c>
      <c r="C25" s="20" t="s">
        <v>113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3354906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3354906</v>
      </c>
      <c r="O25" s="47">
        <f t="shared" si="1"/>
        <v>73.39705528451728</v>
      </c>
      <c r="P25" s="9"/>
    </row>
    <row r="26" spans="1:16" ht="15">
      <c r="A26" s="12"/>
      <c r="B26" s="25">
        <v>329</v>
      </c>
      <c r="C26" s="20" t="s">
        <v>24</v>
      </c>
      <c r="D26" s="46">
        <v>223682</v>
      </c>
      <c r="E26" s="46">
        <v>0</v>
      </c>
      <c r="F26" s="46">
        <v>0</v>
      </c>
      <c r="G26" s="46">
        <v>0</v>
      </c>
      <c r="H26" s="46">
        <v>0</v>
      </c>
      <c r="I26" s="46">
        <v>134977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5" ref="N26:N35">SUM(D26:M26)</f>
        <v>358659</v>
      </c>
      <c r="O26" s="47">
        <f t="shared" si="1"/>
        <v>7.846572884989827</v>
      </c>
      <c r="P26" s="9"/>
    </row>
    <row r="27" spans="1:16" ht="15.75">
      <c r="A27" s="29" t="s">
        <v>26</v>
      </c>
      <c r="B27" s="30"/>
      <c r="C27" s="31"/>
      <c r="D27" s="32">
        <f aca="true" t="shared" si="6" ref="D27:M27">SUM(D28:D43)</f>
        <v>4763879</v>
      </c>
      <c r="E27" s="32">
        <f t="shared" si="6"/>
        <v>21196</v>
      </c>
      <c r="F27" s="32">
        <f t="shared" si="6"/>
        <v>0</v>
      </c>
      <c r="G27" s="32">
        <f t="shared" si="6"/>
        <v>1129338</v>
      </c>
      <c r="H27" s="32">
        <f t="shared" si="6"/>
        <v>0</v>
      </c>
      <c r="I27" s="32">
        <f t="shared" si="6"/>
        <v>114966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6029379</v>
      </c>
      <c r="O27" s="45">
        <f t="shared" si="1"/>
        <v>131.9079174779584</v>
      </c>
      <c r="P27" s="10"/>
    </row>
    <row r="28" spans="1:16" ht="15">
      <c r="A28" s="12"/>
      <c r="B28" s="25">
        <v>331.1</v>
      </c>
      <c r="C28" s="20" t="s">
        <v>107</v>
      </c>
      <c r="D28" s="46">
        <v>199023</v>
      </c>
      <c r="E28" s="46">
        <v>0</v>
      </c>
      <c r="F28" s="46">
        <v>0</v>
      </c>
      <c r="G28" s="46">
        <v>250000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449023</v>
      </c>
      <c r="O28" s="47">
        <f t="shared" si="1"/>
        <v>9.823513968802644</v>
      </c>
      <c r="P28" s="9"/>
    </row>
    <row r="29" spans="1:16" ht="15">
      <c r="A29" s="12"/>
      <c r="B29" s="25">
        <v>331.2</v>
      </c>
      <c r="C29" s="20" t="s">
        <v>25</v>
      </c>
      <c r="D29" s="46">
        <v>158671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158671</v>
      </c>
      <c r="O29" s="47">
        <f t="shared" si="1"/>
        <v>3.4713294974731452</v>
      </c>
      <c r="P29" s="9"/>
    </row>
    <row r="30" spans="1:16" ht="15">
      <c r="A30" s="12"/>
      <c r="B30" s="25">
        <v>331.34</v>
      </c>
      <c r="C30" s="20" t="s">
        <v>154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15043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15043</v>
      </c>
      <c r="O30" s="47">
        <f t="shared" si="1"/>
        <v>0.32910367761272397</v>
      </c>
      <c r="P30" s="9"/>
    </row>
    <row r="31" spans="1:16" ht="15">
      <c r="A31" s="12"/>
      <c r="B31" s="25">
        <v>331.35</v>
      </c>
      <c r="C31" s="20" t="s">
        <v>155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1408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1408</v>
      </c>
      <c r="O31" s="47">
        <f t="shared" si="1"/>
        <v>0.030803561661817146</v>
      </c>
      <c r="P31" s="9"/>
    </row>
    <row r="32" spans="1:16" ht="15">
      <c r="A32" s="12"/>
      <c r="B32" s="25">
        <v>331.39</v>
      </c>
      <c r="C32" s="20" t="s">
        <v>27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28515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28515</v>
      </c>
      <c r="O32" s="47">
        <f t="shared" si="1"/>
        <v>0.6238377562405654</v>
      </c>
      <c r="P32" s="9"/>
    </row>
    <row r="33" spans="1:16" ht="15">
      <c r="A33" s="12"/>
      <c r="B33" s="25">
        <v>331.49</v>
      </c>
      <c r="C33" s="20" t="s">
        <v>28</v>
      </c>
      <c r="D33" s="46">
        <v>0</v>
      </c>
      <c r="E33" s="46">
        <v>0</v>
      </c>
      <c r="F33" s="46">
        <v>0</v>
      </c>
      <c r="G33" s="46">
        <v>879338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879338</v>
      </c>
      <c r="O33" s="47">
        <f t="shared" si="1"/>
        <v>19.23774311404756</v>
      </c>
      <c r="P33" s="9"/>
    </row>
    <row r="34" spans="1:16" ht="15">
      <c r="A34" s="12"/>
      <c r="B34" s="25">
        <v>331.7</v>
      </c>
      <c r="C34" s="20" t="s">
        <v>119</v>
      </c>
      <c r="D34" s="46">
        <v>1888</v>
      </c>
      <c r="E34" s="46">
        <v>21196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23084</v>
      </c>
      <c r="O34" s="47">
        <f t="shared" si="1"/>
        <v>0.5050208930407578</v>
      </c>
      <c r="P34" s="9"/>
    </row>
    <row r="35" spans="1:16" ht="15">
      <c r="A35" s="12"/>
      <c r="B35" s="25">
        <v>334.1</v>
      </c>
      <c r="C35" s="20" t="s">
        <v>108</v>
      </c>
      <c r="D35" s="46">
        <v>7517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7517</v>
      </c>
      <c r="O35" s="47">
        <f t="shared" si="1"/>
        <v>0.16445338992320988</v>
      </c>
      <c r="P35" s="9"/>
    </row>
    <row r="36" spans="1:16" ht="15">
      <c r="A36" s="12"/>
      <c r="B36" s="25">
        <v>334.36</v>
      </c>
      <c r="C36" s="20" t="s">
        <v>98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70000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7" ref="N36:N42">SUM(D36:M36)</f>
        <v>70000</v>
      </c>
      <c r="O36" s="47">
        <f t="shared" si="1"/>
        <v>1.531427071255114</v>
      </c>
      <c r="P36" s="9"/>
    </row>
    <row r="37" spans="1:16" ht="15">
      <c r="A37" s="12"/>
      <c r="B37" s="25">
        <v>334.7</v>
      </c>
      <c r="C37" s="20" t="s">
        <v>33</v>
      </c>
      <c r="D37" s="46">
        <v>31946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31946</v>
      </c>
      <c r="O37" s="47">
        <f aca="true" t="shared" si="8" ref="O37:O68">(N37/O$80)</f>
        <v>0.6988995602616552</v>
      </c>
      <c r="P37" s="9"/>
    </row>
    <row r="38" spans="1:16" ht="15">
      <c r="A38" s="12"/>
      <c r="B38" s="25">
        <v>335.12</v>
      </c>
      <c r="C38" s="20" t="s">
        <v>127</v>
      </c>
      <c r="D38" s="46">
        <v>1495364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1495364</v>
      </c>
      <c r="O38" s="47">
        <f t="shared" si="8"/>
        <v>32.714870156861885</v>
      </c>
      <c r="P38" s="9"/>
    </row>
    <row r="39" spans="1:16" ht="15">
      <c r="A39" s="12"/>
      <c r="B39" s="25">
        <v>335.14</v>
      </c>
      <c r="C39" s="20" t="s">
        <v>128</v>
      </c>
      <c r="D39" s="46">
        <v>2733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2733</v>
      </c>
      <c r="O39" s="47">
        <f t="shared" si="8"/>
        <v>0.059791288367717514</v>
      </c>
      <c r="P39" s="9"/>
    </row>
    <row r="40" spans="1:16" ht="15">
      <c r="A40" s="12"/>
      <c r="B40" s="25">
        <v>335.15</v>
      </c>
      <c r="C40" s="20" t="s">
        <v>129</v>
      </c>
      <c r="D40" s="46">
        <v>30422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30422</v>
      </c>
      <c r="O40" s="47">
        <f t="shared" si="8"/>
        <v>0.6655582051674724</v>
      </c>
      <c r="P40" s="9"/>
    </row>
    <row r="41" spans="1:16" ht="15">
      <c r="A41" s="12"/>
      <c r="B41" s="25">
        <v>335.18</v>
      </c>
      <c r="C41" s="20" t="s">
        <v>130</v>
      </c>
      <c r="D41" s="46">
        <v>2766624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2766624</v>
      </c>
      <c r="O41" s="47">
        <f t="shared" si="8"/>
        <v>60.52689842263012</v>
      </c>
      <c r="P41" s="9"/>
    </row>
    <row r="42" spans="1:16" ht="15">
      <c r="A42" s="12"/>
      <c r="B42" s="25">
        <v>335.21</v>
      </c>
      <c r="C42" s="20" t="s">
        <v>38</v>
      </c>
      <c r="D42" s="46">
        <v>24583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24583</v>
      </c>
      <c r="O42" s="47">
        <f t="shared" si="8"/>
        <v>0.5378153098952067</v>
      </c>
      <c r="P42" s="9"/>
    </row>
    <row r="43" spans="1:16" ht="15">
      <c r="A43" s="12"/>
      <c r="B43" s="25">
        <v>338</v>
      </c>
      <c r="C43" s="20" t="s">
        <v>42</v>
      </c>
      <c r="D43" s="46">
        <v>45108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45108</v>
      </c>
      <c r="O43" s="47">
        <f t="shared" si="8"/>
        <v>0.9868516047167953</v>
      </c>
      <c r="P43" s="9"/>
    </row>
    <row r="44" spans="1:16" ht="15.75">
      <c r="A44" s="29" t="s">
        <v>47</v>
      </c>
      <c r="B44" s="30"/>
      <c r="C44" s="31"/>
      <c r="D44" s="32">
        <f aca="true" t="shared" si="9" ref="D44:M44">SUM(D45:D59)</f>
        <v>14281081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26522338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40803419</v>
      </c>
      <c r="O44" s="45">
        <f t="shared" si="8"/>
        <v>892.6780065195038</v>
      </c>
      <c r="P44" s="10"/>
    </row>
    <row r="45" spans="1:16" ht="15">
      <c r="A45" s="12"/>
      <c r="B45" s="25">
        <v>341.3</v>
      </c>
      <c r="C45" s="20" t="s">
        <v>132</v>
      </c>
      <c r="D45" s="46">
        <v>5782387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aca="true" t="shared" si="10" ref="N45:N59">SUM(D45:M45)</f>
        <v>5782387</v>
      </c>
      <c r="O45" s="47">
        <f t="shared" si="8"/>
        <v>126.50434268962348</v>
      </c>
      <c r="P45" s="9"/>
    </row>
    <row r="46" spans="1:16" ht="15">
      <c r="A46" s="12"/>
      <c r="B46" s="25">
        <v>341.9</v>
      </c>
      <c r="C46" s="20" t="s">
        <v>133</v>
      </c>
      <c r="D46" s="46">
        <v>156715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156715</v>
      </c>
      <c r="O46" s="47">
        <f t="shared" si="8"/>
        <v>3.4285370495963594</v>
      </c>
      <c r="P46" s="9"/>
    </row>
    <row r="47" spans="1:16" ht="15">
      <c r="A47" s="12"/>
      <c r="B47" s="25">
        <v>342.2</v>
      </c>
      <c r="C47" s="20" t="s">
        <v>54</v>
      </c>
      <c r="D47" s="46">
        <v>5701783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5701783</v>
      </c>
      <c r="O47" s="47">
        <f t="shared" si="8"/>
        <v>124.74092629460282</v>
      </c>
      <c r="P47" s="9"/>
    </row>
    <row r="48" spans="1:16" ht="15">
      <c r="A48" s="12"/>
      <c r="B48" s="25">
        <v>342.5</v>
      </c>
      <c r="C48" s="20" t="s">
        <v>55</v>
      </c>
      <c r="D48" s="46">
        <v>302028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302028</v>
      </c>
      <c r="O48" s="47">
        <f t="shared" si="8"/>
        <v>6.60762650681485</v>
      </c>
      <c r="P48" s="9"/>
    </row>
    <row r="49" spans="1:16" ht="15">
      <c r="A49" s="12"/>
      <c r="B49" s="25">
        <v>342.6</v>
      </c>
      <c r="C49" s="20" t="s">
        <v>56</v>
      </c>
      <c r="D49" s="46">
        <v>1703268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1703268</v>
      </c>
      <c r="O49" s="47">
        <f t="shared" si="8"/>
        <v>37.263296068607936</v>
      </c>
      <c r="P49" s="9"/>
    </row>
    <row r="50" spans="1:16" ht="15">
      <c r="A50" s="12"/>
      <c r="B50" s="25">
        <v>342.9</v>
      </c>
      <c r="C50" s="20" t="s">
        <v>141</v>
      </c>
      <c r="D50" s="46">
        <v>109200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109200</v>
      </c>
      <c r="O50" s="47">
        <f t="shared" si="8"/>
        <v>2.3890262311579775</v>
      </c>
      <c r="P50" s="9"/>
    </row>
    <row r="51" spans="1:16" ht="15">
      <c r="A51" s="12"/>
      <c r="B51" s="25">
        <v>343.3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11089695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11089695</v>
      </c>
      <c r="O51" s="47">
        <f t="shared" si="8"/>
        <v>242.615130499464</v>
      </c>
      <c r="P51" s="9"/>
    </row>
    <row r="52" spans="1:16" ht="15">
      <c r="A52" s="12"/>
      <c r="B52" s="25">
        <v>343.4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6324247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6324247</v>
      </c>
      <c r="O52" s="47">
        <f t="shared" si="8"/>
        <v>138.35890087291344</v>
      </c>
      <c r="P52" s="9"/>
    </row>
    <row r="53" spans="1:16" ht="15">
      <c r="A53" s="12"/>
      <c r="B53" s="25">
        <v>343.5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9096715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9096715</v>
      </c>
      <c r="O53" s="47">
        <f t="shared" si="8"/>
        <v>199.01365157846377</v>
      </c>
      <c r="P53" s="9"/>
    </row>
    <row r="54" spans="1:16" ht="15">
      <c r="A54" s="12"/>
      <c r="B54" s="25">
        <v>343.6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11681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11681</v>
      </c>
      <c r="O54" s="47">
        <f t="shared" si="8"/>
        <v>0.2555514231332998</v>
      </c>
      <c r="P54" s="9"/>
    </row>
    <row r="55" spans="1:16" ht="15">
      <c r="A55" s="12"/>
      <c r="B55" s="25">
        <v>347.2</v>
      </c>
      <c r="C55" s="20" t="s">
        <v>63</v>
      </c>
      <c r="D55" s="46">
        <v>176347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176347</v>
      </c>
      <c r="O55" s="47">
        <f t="shared" si="8"/>
        <v>3.858036710494651</v>
      </c>
      <c r="P55" s="9"/>
    </row>
    <row r="56" spans="1:16" ht="15">
      <c r="A56" s="12"/>
      <c r="B56" s="25">
        <v>347.4</v>
      </c>
      <c r="C56" s="20" t="s">
        <v>64</v>
      </c>
      <c r="D56" s="46">
        <v>193082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193082</v>
      </c>
      <c r="O56" s="47">
        <f t="shared" si="8"/>
        <v>4.22415716817257</v>
      </c>
      <c r="P56" s="9"/>
    </row>
    <row r="57" spans="1:16" ht="15">
      <c r="A57" s="12"/>
      <c r="B57" s="25">
        <v>347.5</v>
      </c>
      <c r="C57" s="20" t="s">
        <v>65</v>
      </c>
      <c r="D57" s="46">
        <v>30926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30926</v>
      </c>
      <c r="O57" s="47">
        <f t="shared" si="8"/>
        <v>0.6765844800805093</v>
      </c>
      <c r="P57" s="9"/>
    </row>
    <row r="58" spans="1:16" ht="15">
      <c r="A58" s="12"/>
      <c r="B58" s="25">
        <v>347.9</v>
      </c>
      <c r="C58" s="20" t="s">
        <v>66</v>
      </c>
      <c r="D58" s="46">
        <v>1226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1226</v>
      </c>
      <c r="O58" s="47">
        <f t="shared" si="8"/>
        <v>0.02682185127655385</v>
      </c>
      <c r="P58" s="9"/>
    </row>
    <row r="59" spans="1:16" ht="15">
      <c r="A59" s="12"/>
      <c r="B59" s="25">
        <v>349</v>
      </c>
      <c r="C59" s="20" t="s">
        <v>142</v>
      </c>
      <c r="D59" s="46">
        <v>124119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124119</v>
      </c>
      <c r="O59" s="47">
        <f t="shared" si="8"/>
        <v>2.715417095101621</v>
      </c>
      <c r="P59" s="9"/>
    </row>
    <row r="60" spans="1:16" ht="15.75">
      <c r="A60" s="29" t="s">
        <v>48</v>
      </c>
      <c r="B60" s="30"/>
      <c r="C60" s="31"/>
      <c r="D60" s="32">
        <f aca="true" t="shared" si="11" ref="D60:M60">SUM(D61:D64)</f>
        <v>449752</v>
      </c>
      <c r="E60" s="32">
        <f t="shared" si="11"/>
        <v>9501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aca="true" t="shared" si="12" ref="N60:N66">SUM(D60:M60)</f>
        <v>459253</v>
      </c>
      <c r="O60" s="45">
        <f t="shared" si="8"/>
        <v>10.047321096501783</v>
      </c>
      <c r="P60" s="10"/>
    </row>
    <row r="61" spans="1:16" ht="15">
      <c r="A61" s="13"/>
      <c r="B61" s="39">
        <v>351.5</v>
      </c>
      <c r="C61" s="21" t="s">
        <v>143</v>
      </c>
      <c r="D61" s="46">
        <v>101566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101566</v>
      </c>
      <c r="O61" s="47">
        <f t="shared" si="8"/>
        <v>2.2220131702728128</v>
      </c>
      <c r="P61" s="9"/>
    </row>
    <row r="62" spans="1:16" ht="15">
      <c r="A62" s="13"/>
      <c r="B62" s="39">
        <v>352</v>
      </c>
      <c r="C62" s="21" t="s">
        <v>70</v>
      </c>
      <c r="D62" s="46">
        <v>1314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1314</v>
      </c>
      <c r="O62" s="47">
        <f t="shared" si="8"/>
        <v>0.028747073880417424</v>
      </c>
      <c r="P62" s="9"/>
    </row>
    <row r="63" spans="1:16" ht="15">
      <c r="A63" s="13"/>
      <c r="B63" s="39">
        <v>354</v>
      </c>
      <c r="C63" s="21" t="s">
        <v>71</v>
      </c>
      <c r="D63" s="46">
        <v>346872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346872</v>
      </c>
      <c r="O63" s="47">
        <f t="shared" si="8"/>
        <v>7.588702443720055</v>
      </c>
      <c r="P63" s="9"/>
    </row>
    <row r="64" spans="1:16" ht="15">
      <c r="A64" s="13"/>
      <c r="B64" s="39">
        <v>358.2</v>
      </c>
      <c r="C64" s="21" t="s">
        <v>134</v>
      </c>
      <c r="D64" s="46">
        <v>0</v>
      </c>
      <c r="E64" s="46">
        <v>9501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9501</v>
      </c>
      <c r="O64" s="47">
        <f t="shared" si="8"/>
        <v>0.20785840862849767</v>
      </c>
      <c r="P64" s="9"/>
    </row>
    <row r="65" spans="1:16" ht="15.75">
      <c r="A65" s="29" t="s">
        <v>3</v>
      </c>
      <c r="B65" s="30"/>
      <c r="C65" s="31"/>
      <c r="D65" s="32">
        <f aca="true" t="shared" si="13" ref="D65:M65">SUM(D66:D73)</f>
        <v>912631</v>
      </c>
      <c r="E65" s="32">
        <f t="shared" si="13"/>
        <v>61811</v>
      </c>
      <c r="F65" s="32">
        <f t="shared" si="13"/>
        <v>0</v>
      </c>
      <c r="G65" s="32">
        <f t="shared" si="13"/>
        <v>45889</v>
      </c>
      <c r="H65" s="32">
        <f t="shared" si="13"/>
        <v>0</v>
      </c>
      <c r="I65" s="32">
        <f t="shared" si="13"/>
        <v>445038</v>
      </c>
      <c r="J65" s="32">
        <f t="shared" si="13"/>
        <v>0</v>
      </c>
      <c r="K65" s="32">
        <f t="shared" si="13"/>
        <v>0</v>
      </c>
      <c r="L65" s="32">
        <f t="shared" si="13"/>
        <v>13787435</v>
      </c>
      <c r="M65" s="32">
        <f t="shared" si="13"/>
        <v>0</v>
      </c>
      <c r="N65" s="32">
        <f t="shared" si="12"/>
        <v>15252804</v>
      </c>
      <c r="O65" s="45">
        <f t="shared" si="8"/>
        <v>333.6936708306898</v>
      </c>
      <c r="P65" s="10"/>
    </row>
    <row r="66" spans="1:16" ht="15">
      <c r="A66" s="12"/>
      <c r="B66" s="25">
        <v>361.1</v>
      </c>
      <c r="C66" s="20" t="s">
        <v>74</v>
      </c>
      <c r="D66" s="46">
        <v>273862</v>
      </c>
      <c r="E66" s="46">
        <v>7052</v>
      </c>
      <c r="F66" s="46">
        <v>0</v>
      </c>
      <c r="G66" s="46">
        <v>45889</v>
      </c>
      <c r="H66" s="46">
        <v>0</v>
      </c>
      <c r="I66" s="46">
        <v>413599</v>
      </c>
      <c r="J66" s="46">
        <v>0</v>
      </c>
      <c r="K66" s="46">
        <v>0</v>
      </c>
      <c r="L66" s="46">
        <v>1311482</v>
      </c>
      <c r="M66" s="46">
        <v>0</v>
      </c>
      <c r="N66" s="46">
        <f t="shared" si="12"/>
        <v>2051884</v>
      </c>
      <c r="O66" s="47">
        <f t="shared" si="8"/>
        <v>44.89015292393183</v>
      </c>
      <c r="P66" s="9"/>
    </row>
    <row r="67" spans="1:16" ht="15">
      <c r="A67" s="12"/>
      <c r="B67" s="25">
        <v>361.3</v>
      </c>
      <c r="C67" s="20" t="s">
        <v>75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8272653</v>
      </c>
      <c r="M67" s="46">
        <v>0</v>
      </c>
      <c r="N67" s="46">
        <f aca="true" t="shared" si="14" ref="N67:N73">SUM(D67:M67)</f>
        <v>8272653</v>
      </c>
      <c r="O67" s="47">
        <f t="shared" si="8"/>
        <v>180.98521078999758</v>
      </c>
      <c r="P67" s="9"/>
    </row>
    <row r="68" spans="1:16" ht="15">
      <c r="A68" s="12"/>
      <c r="B68" s="25">
        <v>362</v>
      </c>
      <c r="C68" s="20" t="s">
        <v>76</v>
      </c>
      <c r="D68" s="46">
        <v>99275</v>
      </c>
      <c r="E68" s="46">
        <v>42022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141297</v>
      </c>
      <c r="O68" s="47">
        <f t="shared" si="8"/>
        <v>3.091229298387626</v>
      </c>
      <c r="P68" s="9"/>
    </row>
    <row r="69" spans="1:16" ht="15">
      <c r="A69" s="12"/>
      <c r="B69" s="25">
        <v>364</v>
      </c>
      <c r="C69" s="20" t="s">
        <v>135</v>
      </c>
      <c r="D69" s="46">
        <v>3948</v>
      </c>
      <c r="E69" s="46">
        <v>0</v>
      </c>
      <c r="F69" s="46">
        <v>0</v>
      </c>
      <c r="G69" s="46">
        <v>0</v>
      </c>
      <c r="H69" s="46">
        <v>0</v>
      </c>
      <c r="I69" s="46">
        <v>25900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29848</v>
      </c>
      <c r="O69" s="47">
        <f aca="true" t="shared" si="15" ref="O69:O78">(N69/O$80)</f>
        <v>0.6530005031831806</v>
      </c>
      <c r="P69" s="9"/>
    </row>
    <row r="70" spans="1:16" ht="15">
      <c r="A70" s="12"/>
      <c r="B70" s="25">
        <v>366</v>
      </c>
      <c r="C70" s="20" t="s">
        <v>79</v>
      </c>
      <c r="D70" s="46">
        <v>17500</v>
      </c>
      <c r="E70" s="46">
        <v>12668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30168</v>
      </c>
      <c r="O70" s="47">
        <f t="shared" si="15"/>
        <v>0.6600013126517753</v>
      </c>
      <c r="P70" s="9"/>
    </row>
    <row r="71" spans="1:16" ht="15">
      <c r="A71" s="12"/>
      <c r="B71" s="25">
        <v>367</v>
      </c>
      <c r="C71" s="20" t="s">
        <v>80</v>
      </c>
      <c r="D71" s="46">
        <v>19775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19775</v>
      </c>
      <c r="O71" s="47">
        <f t="shared" si="15"/>
        <v>0.4326281476295697</v>
      </c>
      <c r="P71" s="9"/>
    </row>
    <row r="72" spans="1:16" ht="15">
      <c r="A72" s="12"/>
      <c r="B72" s="25">
        <v>368</v>
      </c>
      <c r="C72" s="20" t="s">
        <v>81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4202084</v>
      </c>
      <c r="M72" s="46">
        <v>0</v>
      </c>
      <c r="N72" s="46">
        <f t="shared" si="14"/>
        <v>4202084</v>
      </c>
      <c r="O72" s="47">
        <f t="shared" si="15"/>
        <v>91.93121704697106</v>
      </c>
      <c r="P72" s="9"/>
    </row>
    <row r="73" spans="1:16" ht="15">
      <c r="A73" s="12"/>
      <c r="B73" s="25">
        <v>369.9</v>
      </c>
      <c r="C73" s="20" t="s">
        <v>82</v>
      </c>
      <c r="D73" s="46">
        <v>498271</v>
      </c>
      <c r="E73" s="46">
        <v>69</v>
      </c>
      <c r="F73" s="46">
        <v>0</v>
      </c>
      <c r="G73" s="46">
        <v>0</v>
      </c>
      <c r="H73" s="46">
        <v>0</v>
      </c>
      <c r="I73" s="46">
        <v>5539</v>
      </c>
      <c r="J73" s="46">
        <v>0</v>
      </c>
      <c r="K73" s="46">
        <v>0</v>
      </c>
      <c r="L73" s="46">
        <v>1216</v>
      </c>
      <c r="M73" s="46">
        <v>0</v>
      </c>
      <c r="N73" s="46">
        <f t="shared" si="14"/>
        <v>505095</v>
      </c>
      <c r="O73" s="47">
        <f t="shared" si="15"/>
        <v>11.050230807937167</v>
      </c>
      <c r="P73" s="9"/>
    </row>
    <row r="74" spans="1:16" ht="15.75">
      <c r="A74" s="29" t="s">
        <v>49</v>
      </c>
      <c r="B74" s="30"/>
      <c r="C74" s="31"/>
      <c r="D74" s="32">
        <f aca="true" t="shared" si="16" ref="D74:M74">SUM(D75:D77)</f>
        <v>654704</v>
      </c>
      <c r="E74" s="32">
        <f t="shared" si="16"/>
        <v>346886</v>
      </c>
      <c r="F74" s="32">
        <f t="shared" si="16"/>
        <v>1962629</v>
      </c>
      <c r="G74" s="32">
        <f t="shared" si="16"/>
        <v>32604819</v>
      </c>
      <c r="H74" s="32">
        <f t="shared" si="16"/>
        <v>0</v>
      </c>
      <c r="I74" s="32">
        <f t="shared" si="16"/>
        <v>0</v>
      </c>
      <c r="J74" s="32">
        <f t="shared" si="16"/>
        <v>0</v>
      </c>
      <c r="K74" s="32">
        <f t="shared" si="16"/>
        <v>0</v>
      </c>
      <c r="L74" s="32">
        <f t="shared" si="16"/>
        <v>0</v>
      </c>
      <c r="M74" s="32">
        <f t="shared" si="16"/>
        <v>0</v>
      </c>
      <c r="N74" s="32">
        <f>SUM(D74:M74)</f>
        <v>35569038</v>
      </c>
      <c r="O74" s="45">
        <f t="shared" si="15"/>
        <v>778.1626813100265</v>
      </c>
      <c r="P74" s="9"/>
    </row>
    <row r="75" spans="1:16" ht="15">
      <c r="A75" s="12"/>
      <c r="B75" s="25">
        <v>381</v>
      </c>
      <c r="C75" s="20" t="s">
        <v>83</v>
      </c>
      <c r="D75" s="46">
        <v>587516</v>
      </c>
      <c r="E75" s="46">
        <v>346886</v>
      </c>
      <c r="F75" s="46">
        <v>1962629</v>
      </c>
      <c r="G75" s="46">
        <v>843080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3740111</v>
      </c>
      <c r="O75" s="47">
        <f t="shared" si="15"/>
        <v>81.82438906998621</v>
      </c>
      <c r="P75" s="9"/>
    </row>
    <row r="76" spans="1:16" ht="15">
      <c r="A76" s="12"/>
      <c r="B76" s="25">
        <v>384</v>
      </c>
      <c r="C76" s="20" t="s">
        <v>109</v>
      </c>
      <c r="D76" s="46">
        <v>0</v>
      </c>
      <c r="E76" s="46">
        <v>0</v>
      </c>
      <c r="F76" s="46">
        <v>0</v>
      </c>
      <c r="G76" s="46">
        <v>31761739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31761739</v>
      </c>
      <c r="O76" s="47">
        <f t="shared" si="15"/>
        <v>694.8683847819905</v>
      </c>
      <c r="P76" s="9"/>
    </row>
    <row r="77" spans="1:16" ht="15.75" thickBot="1">
      <c r="A77" s="12"/>
      <c r="B77" s="25">
        <v>388.2</v>
      </c>
      <c r="C77" s="20" t="s">
        <v>102</v>
      </c>
      <c r="D77" s="46">
        <v>67188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67188</v>
      </c>
      <c r="O77" s="47">
        <f t="shared" si="15"/>
        <v>1.469907458049837</v>
      </c>
      <c r="P77" s="9"/>
    </row>
    <row r="78" spans="1:119" ht="16.5" thickBot="1">
      <c r="A78" s="14" t="s">
        <v>67</v>
      </c>
      <c r="B78" s="23"/>
      <c r="C78" s="22"/>
      <c r="D78" s="15">
        <f aca="true" t="shared" si="17" ref="D78:M78">SUM(D5,D17,D27,D44,D60,D65,D74)</f>
        <v>54108722</v>
      </c>
      <c r="E78" s="15">
        <f t="shared" si="17"/>
        <v>823796</v>
      </c>
      <c r="F78" s="15">
        <f t="shared" si="17"/>
        <v>1962629</v>
      </c>
      <c r="G78" s="15">
        <f t="shared" si="17"/>
        <v>33780046</v>
      </c>
      <c r="H78" s="15">
        <f t="shared" si="17"/>
        <v>0</v>
      </c>
      <c r="I78" s="15">
        <f t="shared" si="17"/>
        <v>30572225</v>
      </c>
      <c r="J78" s="15">
        <f t="shared" si="17"/>
        <v>0</v>
      </c>
      <c r="K78" s="15">
        <f t="shared" si="17"/>
        <v>0</v>
      </c>
      <c r="L78" s="15">
        <f t="shared" si="17"/>
        <v>13787435</v>
      </c>
      <c r="M78" s="15">
        <f t="shared" si="17"/>
        <v>0</v>
      </c>
      <c r="N78" s="15">
        <f>SUM(D78:M78)</f>
        <v>135034853</v>
      </c>
      <c r="O78" s="38">
        <f t="shared" si="15"/>
        <v>2954.228992102212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5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5" ht="15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51" t="s">
        <v>162</v>
      </c>
      <c r="M80" s="51"/>
      <c r="N80" s="51"/>
      <c r="O80" s="43">
        <v>45709</v>
      </c>
    </row>
    <row r="81" spans="1:15" ht="15">
      <c r="A81" s="52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  <row r="82" spans="1:15" ht="15.75" customHeight="1" thickBot="1">
      <c r="A82" s="55" t="s">
        <v>105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7"/>
    </row>
  </sheetData>
  <sheetProtection/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158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85</v>
      </c>
      <c r="B3" s="65"/>
      <c r="C3" s="66"/>
      <c r="D3" s="70" t="s">
        <v>43</v>
      </c>
      <c r="E3" s="71"/>
      <c r="F3" s="71"/>
      <c r="G3" s="71"/>
      <c r="H3" s="72"/>
      <c r="I3" s="70" t="s">
        <v>44</v>
      </c>
      <c r="J3" s="72"/>
      <c r="K3" s="70" t="s">
        <v>46</v>
      </c>
      <c r="L3" s="72"/>
      <c r="M3" s="36"/>
      <c r="N3" s="37"/>
      <c r="O3" s="73" t="s">
        <v>90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SUM(D6:D16)</f>
        <v>27204975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27204975</v>
      </c>
      <c r="O5" s="33">
        <f aca="true" t="shared" si="1" ref="O5:O36">(N5/O$78)</f>
        <v>596.9144944707741</v>
      </c>
      <c r="P5" s="6"/>
    </row>
    <row r="6" spans="1:16" ht="15">
      <c r="A6" s="12"/>
      <c r="B6" s="25">
        <v>311</v>
      </c>
      <c r="C6" s="20" t="s">
        <v>2</v>
      </c>
      <c r="D6" s="46">
        <v>18987785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18987785</v>
      </c>
      <c r="O6" s="47">
        <f t="shared" si="1"/>
        <v>416.6180665262419</v>
      </c>
      <c r="P6" s="9"/>
    </row>
    <row r="7" spans="1:16" ht="15">
      <c r="A7" s="12"/>
      <c r="B7" s="25">
        <v>312.41</v>
      </c>
      <c r="C7" s="20" t="s">
        <v>11</v>
      </c>
      <c r="D7" s="46">
        <v>475496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475496</v>
      </c>
      <c r="O7" s="47">
        <f t="shared" si="1"/>
        <v>10.433034930665263</v>
      </c>
      <c r="P7" s="9"/>
    </row>
    <row r="8" spans="1:16" ht="15">
      <c r="A8" s="12"/>
      <c r="B8" s="25">
        <v>312.42</v>
      </c>
      <c r="C8" s="20" t="s">
        <v>10</v>
      </c>
      <c r="D8" s="46">
        <v>338163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338163</v>
      </c>
      <c r="O8" s="47">
        <f t="shared" si="1"/>
        <v>7.419760400210637</v>
      </c>
      <c r="P8" s="9"/>
    </row>
    <row r="9" spans="1:16" ht="15">
      <c r="A9" s="12"/>
      <c r="B9" s="25">
        <v>312.51</v>
      </c>
      <c r="C9" s="20" t="s">
        <v>123</v>
      </c>
      <c r="D9" s="46">
        <v>294396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294396</v>
      </c>
      <c r="O9" s="47">
        <f t="shared" si="1"/>
        <v>6.459452343338599</v>
      </c>
      <c r="P9" s="9"/>
    </row>
    <row r="10" spans="1:16" ht="15">
      <c r="A10" s="12"/>
      <c r="B10" s="25">
        <v>312.52</v>
      </c>
      <c r="C10" s="20" t="s">
        <v>124</v>
      </c>
      <c r="D10" s="46">
        <v>414332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414332</v>
      </c>
      <c r="O10" s="47">
        <f t="shared" si="1"/>
        <v>9.09101281376163</v>
      </c>
      <c r="P10" s="9"/>
    </row>
    <row r="11" spans="1:16" ht="15">
      <c r="A11" s="12"/>
      <c r="B11" s="25">
        <v>314.1</v>
      </c>
      <c r="C11" s="20" t="s">
        <v>12</v>
      </c>
      <c r="D11" s="46">
        <v>3590761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3590761</v>
      </c>
      <c r="O11" s="47">
        <f t="shared" si="1"/>
        <v>78.7862252062489</v>
      </c>
      <c r="P11" s="9"/>
    </row>
    <row r="12" spans="1:16" ht="15">
      <c r="A12" s="12"/>
      <c r="B12" s="25">
        <v>314.3</v>
      </c>
      <c r="C12" s="20" t="s">
        <v>13</v>
      </c>
      <c r="D12" s="46">
        <v>1280296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1280296</v>
      </c>
      <c r="O12" s="47">
        <f t="shared" si="1"/>
        <v>28.091451641214675</v>
      </c>
      <c r="P12" s="9"/>
    </row>
    <row r="13" spans="1:16" ht="15">
      <c r="A13" s="12"/>
      <c r="B13" s="25">
        <v>314.4</v>
      </c>
      <c r="C13" s="20" t="s">
        <v>14</v>
      </c>
      <c r="D13" s="46">
        <v>22036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22036</v>
      </c>
      <c r="O13" s="47">
        <f t="shared" si="1"/>
        <v>0.4835000877654906</v>
      </c>
      <c r="P13" s="9"/>
    </row>
    <row r="14" spans="1:16" ht="15">
      <c r="A14" s="12"/>
      <c r="B14" s="25">
        <v>314.8</v>
      </c>
      <c r="C14" s="20" t="s">
        <v>15</v>
      </c>
      <c r="D14" s="46">
        <v>79376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79376</v>
      </c>
      <c r="O14" s="47">
        <f t="shared" si="1"/>
        <v>1.7416183956468316</v>
      </c>
      <c r="P14" s="9"/>
    </row>
    <row r="15" spans="1:16" ht="15">
      <c r="A15" s="12"/>
      <c r="B15" s="25">
        <v>315</v>
      </c>
      <c r="C15" s="20" t="s">
        <v>125</v>
      </c>
      <c r="D15" s="46">
        <v>1352718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1352718</v>
      </c>
      <c r="O15" s="47">
        <f t="shared" si="1"/>
        <v>29.6804897314376</v>
      </c>
      <c r="P15" s="9"/>
    </row>
    <row r="16" spans="1:16" ht="15">
      <c r="A16" s="12"/>
      <c r="B16" s="25">
        <v>316</v>
      </c>
      <c r="C16" s="20" t="s">
        <v>126</v>
      </c>
      <c r="D16" s="46">
        <v>369616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369616</v>
      </c>
      <c r="O16" s="47">
        <f t="shared" si="1"/>
        <v>8.109882394242584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SUM(D18:D25)</f>
        <v>4398319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3519198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34">SUM(D17:M17)</f>
        <v>7917517</v>
      </c>
      <c r="O17" s="45">
        <f t="shared" si="1"/>
        <v>173.72119097770758</v>
      </c>
      <c r="P17" s="10"/>
    </row>
    <row r="18" spans="1:16" ht="15">
      <c r="A18" s="12"/>
      <c r="B18" s="25">
        <v>322</v>
      </c>
      <c r="C18" s="20" t="s">
        <v>0</v>
      </c>
      <c r="D18" s="46">
        <v>1493453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1493453</v>
      </c>
      <c r="O18" s="47">
        <f t="shared" si="1"/>
        <v>32.768408811655256</v>
      </c>
      <c r="P18" s="9"/>
    </row>
    <row r="19" spans="1:16" ht="15">
      <c r="A19" s="12"/>
      <c r="B19" s="25">
        <v>323.1</v>
      </c>
      <c r="C19" s="20" t="s">
        <v>19</v>
      </c>
      <c r="D19" s="46">
        <v>2534286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2534286</v>
      </c>
      <c r="O19" s="47">
        <f t="shared" si="1"/>
        <v>55.60571353343865</v>
      </c>
      <c r="P19" s="9"/>
    </row>
    <row r="20" spans="1:16" ht="15">
      <c r="A20" s="12"/>
      <c r="B20" s="25">
        <v>323.4</v>
      </c>
      <c r="C20" s="20" t="s">
        <v>20</v>
      </c>
      <c r="D20" s="46">
        <v>19531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19531</v>
      </c>
      <c r="O20" s="47">
        <f t="shared" si="1"/>
        <v>0.42853694927154645</v>
      </c>
      <c r="P20" s="9"/>
    </row>
    <row r="21" spans="1:16" ht="15">
      <c r="A21" s="12"/>
      <c r="B21" s="25">
        <v>323.7</v>
      </c>
      <c r="C21" s="20" t="s">
        <v>21</v>
      </c>
      <c r="D21" s="46">
        <v>57679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57679</v>
      </c>
      <c r="O21" s="47">
        <f t="shared" si="1"/>
        <v>1.2655564332104616</v>
      </c>
      <c r="P21" s="9"/>
    </row>
    <row r="22" spans="1:16" ht="15">
      <c r="A22" s="12"/>
      <c r="B22" s="25">
        <v>323.9</v>
      </c>
      <c r="C22" s="20" t="s">
        <v>22</v>
      </c>
      <c r="D22" s="46">
        <v>60000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60000</v>
      </c>
      <c r="O22" s="47">
        <f t="shared" si="1"/>
        <v>1.3164823591363877</v>
      </c>
      <c r="P22" s="9"/>
    </row>
    <row r="23" spans="1:16" ht="15">
      <c r="A23" s="12"/>
      <c r="B23" s="25">
        <v>325.2</v>
      </c>
      <c r="C23" s="20" t="s">
        <v>113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3357255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3357255</v>
      </c>
      <c r="O23" s="47">
        <f t="shared" si="1"/>
        <v>73.66278304370721</v>
      </c>
      <c r="P23" s="9"/>
    </row>
    <row r="24" spans="1:16" ht="15">
      <c r="A24" s="12"/>
      <c r="B24" s="25">
        <v>329</v>
      </c>
      <c r="C24" s="20" t="s">
        <v>24</v>
      </c>
      <c r="D24" s="46">
        <v>164663</v>
      </c>
      <c r="E24" s="46">
        <v>0</v>
      </c>
      <c r="F24" s="46">
        <v>0</v>
      </c>
      <c r="G24" s="46">
        <v>0</v>
      </c>
      <c r="H24" s="46">
        <v>0</v>
      </c>
      <c r="I24" s="46">
        <v>161943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326606</v>
      </c>
      <c r="O24" s="47">
        <f t="shared" si="1"/>
        <v>7.166183956468316</v>
      </c>
      <c r="P24" s="9"/>
    </row>
    <row r="25" spans="1:16" ht="15">
      <c r="A25" s="12"/>
      <c r="B25" s="25">
        <v>367</v>
      </c>
      <c r="C25" s="20" t="s">
        <v>80</v>
      </c>
      <c r="D25" s="46">
        <v>68707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68707</v>
      </c>
      <c r="O25" s="47">
        <f t="shared" si="1"/>
        <v>1.5075258908197298</v>
      </c>
      <c r="P25" s="9"/>
    </row>
    <row r="26" spans="1:16" ht="15.75">
      <c r="A26" s="29" t="s">
        <v>26</v>
      </c>
      <c r="B26" s="30"/>
      <c r="C26" s="31"/>
      <c r="D26" s="32">
        <f aca="true" t="shared" si="5" ref="D26:M26">SUM(D27:D43)</f>
        <v>4927355</v>
      </c>
      <c r="E26" s="32">
        <f t="shared" si="5"/>
        <v>64797</v>
      </c>
      <c r="F26" s="32">
        <f t="shared" si="5"/>
        <v>0</v>
      </c>
      <c r="G26" s="32">
        <f t="shared" si="5"/>
        <v>794562</v>
      </c>
      <c r="H26" s="32">
        <f t="shared" si="5"/>
        <v>0</v>
      </c>
      <c r="I26" s="32">
        <f t="shared" si="5"/>
        <v>337392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 t="shared" si="4"/>
        <v>6124106</v>
      </c>
      <c r="O26" s="45">
        <f t="shared" si="1"/>
        <v>134.37129190802176</v>
      </c>
      <c r="P26" s="10"/>
    </row>
    <row r="27" spans="1:16" ht="15">
      <c r="A27" s="12"/>
      <c r="B27" s="25">
        <v>331.1</v>
      </c>
      <c r="C27" s="20" t="s">
        <v>107</v>
      </c>
      <c r="D27" s="46">
        <v>58743</v>
      </c>
      <c r="E27" s="46">
        <v>0</v>
      </c>
      <c r="F27" s="46">
        <v>0</v>
      </c>
      <c r="G27" s="46">
        <v>7000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65743</v>
      </c>
      <c r="O27" s="47">
        <f t="shared" si="1"/>
        <v>1.442491662278392</v>
      </c>
      <c r="P27" s="9"/>
    </row>
    <row r="28" spans="1:16" ht="15">
      <c r="A28" s="12"/>
      <c r="B28" s="25">
        <v>331.34</v>
      </c>
      <c r="C28" s="20" t="s">
        <v>154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8572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8572</v>
      </c>
      <c r="O28" s="47">
        <f t="shared" si="1"/>
        <v>0.18808144637528523</v>
      </c>
      <c r="P28" s="9"/>
    </row>
    <row r="29" spans="1:16" ht="15">
      <c r="A29" s="12"/>
      <c r="B29" s="25">
        <v>331.39</v>
      </c>
      <c r="C29" s="20" t="s">
        <v>27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227391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227391</v>
      </c>
      <c r="O29" s="47">
        <f t="shared" si="1"/>
        <v>4.989270668773038</v>
      </c>
      <c r="P29" s="9"/>
    </row>
    <row r="30" spans="1:16" ht="15">
      <c r="A30" s="12"/>
      <c r="B30" s="25">
        <v>331.49</v>
      </c>
      <c r="C30" s="20" t="s">
        <v>28</v>
      </c>
      <c r="D30" s="46">
        <v>0</v>
      </c>
      <c r="E30" s="46">
        <v>0</v>
      </c>
      <c r="F30" s="46">
        <v>0</v>
      </c>
      <c r="G30" s="46">
        <v>787562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787562</v>
      </c>
      <c r="O30" s="47">
        <f t="shared" si="1"/>
        <v>17.28019132876953</v>
      </c>
      <c r="P30" s="9"/>
    </row>
    <row r="31" spans="1:16" ht="15">
      <c r="A31" s="12"/>
      <c r="B31" s="25">
        <v>331.7</v>
      </c>
      <c r="C31" s="20" t="s">
        <v>119</v>
      </c>
      <c r="D31" s="46">
        <v>2754</v>
      </c>
      <c r="E31" s="46">
        <v>30916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33670</v>
      </c>
      <c r="O31" s="47">
        <f t="shared" si="1"/>
        <v>0.7387660172020362</v>
      </c>
      <c r="P31" s="9"/>
    </row>
    <row r="32" spans="1:16" ht="15">
      <c r="A32" s="12"/>
      <c r="B32" s="25">
        <v>334.1</v>
      </c>
      <c r="C32" s="20" t="s">
        <v>108</v>
      </c>
      <c r="D32" s="46">
        <v>9790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9790</v>
      </c>
      <c r="O32" s="47">
        <f t="shared" si="1"/>
        <v>0.2148060382657539</v>
      </c>
      <c r="P32" s="9"/>
    </row>
    <row r="33" spans="1:16" ht="15">
      <c r="A33" s="12"/>
      <c r="B33" s="25">
        <v>334.2</v>
      </c>
      <c r="C33" s="20" t="s">
        <v>114</v>
      </c>
      <c r="D33" s="46">
        <v>18204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18204</v>
      </c>
      <c r="O33" s="47">
        <f t="shared" si="1"/>
        <v>0.39942074776198</v>
      </c>
      <c r="P33" s="9"/>
    </row>
    <row r="34" spans="1:16" ht="15">
      <c r="A34" s="12"/>
      <c r="B34" s="25">
        <v>334.34</v>
      </c>
      <c r="C34" s="20" t="s">
        <v>156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1429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1429</v>
      </c>
      <c r="O34" s="47">
        <f t="shared" si="1"/>
        <v>0.0313542215200983</v>
      </c>
      <c r="P34" s="9"/>
    </row>
    <row r="35" spans="1:16" ht="15">
      <c r="A35" s="12"/>
      <c r="B35" s="25">
        <v>334.7</v>
      </c>
      <c r="C35" s="20" t="s">
        <v>33</v>
      </c>
      <c r="D35" s="46">
        <v>0</v>
      </c>
      <c r="E35" s="46">
        <v>33881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6" ref="N35:N40">SUM(D35:M35)</f>
        <v>33881</v>
      </c>
      <c r="O35" s="47">
        <f t="shared" si="1"/>
        <v>0.7433956468316658</v>
      </c>
      <c r="P35" s="9"/>
    </row>
    <row r="36" spans="1:16" ht="15">
      <c r="A36" s="12"/>
      <c r="B36" s="25">
        <v>335.12</v>
      </c>
      <c r="C36" s="20" t="s">
        <v>127</v>
      </c>
      <c r="D36" s="46">
        <v>1642807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1642807</v>
      </c>
      <c r="O36" s="47">
        <f t="shared" si="1"/>
        <v>36.04544058276286</v>
      </c>
      <c r="P36" s="9"/>
    </row>
    <row r="37" spans="1:16" ht="15">
      <c r="A37" s="12"/>
      <c r="B37" s="25">
        <v>335.14</v>
      </c>
      <c r="C37" s="20" t="s">
        <v>128</v>
      </c>
      <c r="D37" s="46">
        <v>2395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2395</v>
      </c>
      <c r="O37" s="47">
        <f aca="true" t="shared" si="7" ref="O37:O68">(N37/O$78)</f>
        <v>0.052549587502194135</v>
      </c>
      <c r="P37" s="9"/>
    </row>
    <row r="38" spans="1:16" ht="15">
      <c r="A38" s="12"/>
      <c r="B38" s="25">
        <v>335.15</v>
      </c>
      <c r="C38" s="20" t="s">
        <v>129</v>
      </c>
      <c r="D38" s="46">
        <v>37801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37801</v>
      </c>
      <c r="O38" s="47">
        <f t="shared" si="7"/>
        <v>0.8294058276285764</v>
      </c>
      <c r="P38" s="9"/>
    </row>
    <row r="39" spans="1:16" ht="15">
      <c r="A39" s="12"/>
      <c r="B39" s="25">
        <v>335.18</v>
      </c>
      <c r="C39" s="20" t="s">
        <v>130</v>
      </c>
      <c r="D39" s="46">
        <v>3044115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3044115</v>
      </c>
      <c r="O39" s="47">
        <f t="shared" si="7"/>
        <v>66.79206161137441</v>
      </c>
      <c r="P39" s="9"/>
    </row>
    <row r="40" spans="1:16" ht="15">
      <c r="A40" s="12"/>
      <c r="B40" s="25">
        <v>335.21</v>
      </c>
      <c r="C40" s="20" t="s">
        <v>38</v>
      </c>
      <c r="D40" s="46">
        <v>25176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25176</v>
      </c>
      <c r="O40" s="47">
        <f t="shared" si="7"/>
        <v>0.5523959978936283</v>
      </c>
      <c r="P40" s="9"/>
    </row>
    <row r="41" spans="1:16" ht="15">
      <c r="A41" s="12"/>
      <c r="B41" s="25">
        <v>337.3</v>
      </c>
      <c r="C41" s="20" t="s">
        <v>39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100000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100000</v>
      </c>
      <c r="O41" s="47">
        <f t="shared" si="7"/>
        <v>2.1941372652273126</v>
      </c>
      <c r="P41" s="9"/>
    </row>
    <row r="42" spans="1:16" ht="15">
      <c r="A42" s="12"/>
      <c r="B42" s="25">
        <v>337.7</v>
      </c>
      <c r="C42" s="20" t="s">
        <v>40</v>
      </c>
      <c r="D42" s="46">
        <v>39400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39400</v>
      </c>
      <c r="O42" s="47">
        <f t="shared" si="7"/>
        <v>0.8644900824995612</v>
      </c>
      <c r="P42" s="9"/>
    </row>
    <row r="43" spans="1:16" ht="15">
      <c r="A43" s="12"/>
      <c r="B43" s="25">
        <v>338</v>
      </c>
      <c r="C43" s="20" t="s">
        <v>42</v>
      </c>
      <c r="D43" s="46">
        <v>46170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46170</v>
      </c>
      <c r="O43" s="47">
        <f t="shared" si="7"/>
        <v>1.0130331753554502</v>
      </c>
      <c r="P43" s="9"/>
    </row>
    <row r="44" spans="1:16" ht="15.75">
      <c r="A44" s="29" t="s">
        <v>47</v>
      </c>
      <c r="B44" s="30"/>
      <c r="C44" s="31"/>
      <c r="D44" s="32">
        <f aca="true" t="shared" si="8" ref="D44:M44">SUM(D45:D59)</f>
        <v>13916462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26978441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>SUM(D44:M44)</f>
        <v>40894903</v>
      </c>
      <c r="O44" s="45">
        <f t="shared" si="7"/>
        <v>897.2903063015623</v>
      </c>
      <c r="P44" s="10"/>
    </row>
    <row r="45" spans="1:16" ht="15">
      <c r="A45" s="12"/>
      <c r="B45" s="25">
        <v>341.3</v>
      </c>
      <c r="C45" s="20" t="s">
        <v>132</v>
      </c>
      <c r="D45" s="46">
        <v>5045342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aca="true" t="shared" si="9" ref="N45:N59">SUM(D45:M45)</f>
        <v>5045342</v>
      </c>
      <c r="O45" s="47">
        <f t="shared" si="7"/>
        <v>110.701728980165</v>
      </c>
      <c r="P45" s="9"/>
    </row>
    <row r="46" spans="1:16" ht="15">
      <c r="A46" s="12"/>
      <c r="B46" s="25">
        <v>341.9</v>
      </c>
      <c r="C46" s="20" t="s">
        <v>133</v>
      </c>
      <c r="D46" s="46">
        <v>187077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187077</v>
      </c>
      <c r="O46" s="47">
        <f t="shared" si="7"/>
        <v>4.1047261716692995</v>
      </c>
      <c r="P46" s="9"/>
    </row>
    <row r="47" spans="1:16" ht="15">
      <c r="A47" s="12"/>
      <c r="B47" s="25">
        <v>342.2</v>
      </c>
      <c r="C47" s="20" t="s">
        <v>54</v>
      </c>
      <c r="D47" s="46">
        <v>5714885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5714885</v>
      </c>
      <c r="O47" s="47">
        <f t="shared" si="7"/>
        <v>125.3924214498859</v>
      </c>
      <c r="P47" s="9"/>
    </row>
    <row r="48" spans="1:16" ht="15">
      <c r="A48" s="12"/>
      <c r="B48" s="25">
        <v>342.5</v>
      </c>
      <c r="C48" s="20" t="s">
        <v>55</v>
      </c>
      <c r="D48" s="46">
        <v>493641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493641</v>
      </c>
      <c r="O48" s="47">
        <f t="shared" si="7"/>
        <v>10.831161137440759</v>
      </c>
      <c r="P48" s="9"/>
    </row>
    <row r="49" spans="1:16" ht="15">
      <c r="A49" s="12"/>
      <c r="B49" s="25">
        <v>342.6</v>
      </c>
      <c r="C49" s="20" t="s">
        <v>56</v>
      </c>
      <c r="D49" s="46">
        <v>1525997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1525997</v>
      </c>
      <c r="O49" s="47">
        <f t="shared" si="7"/>
        <v>33.482468843250835</v>
      </c>
      <c r="P49" s="9"/>
    </row>
    <row r="50" spans="1:16" ht="15">
      <c r="A50" s="12"/>
      <c r="B50" s="25">
        <v>342.9</v>
      </c>
      <c r="C50" s="20" t="s">
        <v>141</v>
      </c>
      <c r="D50" s="46">
        <v>104000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104000</v>
      </c>
      <c r="O50" s="47">
        <f t="shared" si="7"/>
        <v>2.281902755836405</v>
      </c>
      <c r="P50" s="9"/>
    </row>
    <row r="51" spans="1:16" ht="15">
      <c r="A51" s="12"/>
      <c r="B51" s="25">
        <v>343.3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11575417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11575417</v>
      </c>
      <c r="O51" s="47">
        <f t="shared" si="7"/>
        <v>253.98053800245742</v>
      </c>
      <c r="P51" s="9"/>
    </row>
    <row r="52" spans="1:16" ht="15">
      <c r="A52" s="12"/>
      <c r="B52" s="25">
        <v>343.4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6084608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6084608</v>
      </c>
      <c r="O52" s="47">
        <f t="shared" si="7"/>
        <v>133.50465157100228</v>
      </c>
      <c r="P52" s="9"/>
    </row>
    <row r="53" spans="1:16" ht="15">
      <c r="A53" s="12"/>
      <c r="B53" s="25">
        <v>343.5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9301923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9301923</v>
      </c>
      <c r="O53" s="47">
        <f t="shared" si="7"/>
        <v>204.09695892575039</v>
      </c>
      <c r="P53" s="9"/>
    </row>
    <row r="54" spans="1:16" ht="15">
      <c r="A54" s="12"/>
      <c r="B54" s="25">
        <v>343.6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16493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16493</v>
      </c>
      <c r="O54" s="47">
        <f t="shared" si="7"/>
        <v>0.3618790591539407</v>
      </c>
      <c r="P54" s="9"/>
    </row>
    <row r="55" spans="1:16" ht="15">
      <c r="A55" s="12"/>
      <c r="B55" s="25">
        <v>347.2</v>
      </c>
      <c r="C55" s="20" t="s">
        <v>63</v>
      </c>
      <c r="D55" s="46">
        <v>425533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425533</v>
      </c>
      <c r="O55" s="47">
        <f t="shared" si="7"/>
        <v>9.33677812883974</v>
      </c>
      <c r="P55" s="9"/>
    </row>
    <row r="56" spans="1:16" ht="15">
      <c r="A56" s="12"/>
      <c r="B56" s="25">
        <v>347.4</v>
      </c>
      <c r="C56" s="20" t="s">
        <v>64</v>
      </c>
      <c r="D56" s="46">
        <v>205072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205072</v>
      </c>
      <c r="O56" s="47">
        <f t="shared" si="7"/>
        <v>4.499561172546954</v>
      </c>
      <c r="P56" s="9"/>
    </row>
    <row r="57" spans="1:16" ht="15">
      <c r="A57" s="12"/>
      <c r="B57" s="25">
        <v>347.5</v>
      </c>
      <c r="C57" s="20" t="s">
        <v>65</v>
      </c>
      <c r="D57" s="46">
        <v>85571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85571</v>
      </c>
      <c r="O57" s="47">
        <f t="shared" si="7"/>
        <v>1.8775451992276637</v>
      </c>
      <c r="P57" s="9"/>
    </row>
    <row r="58" spans="1:16" ht="15">
      <c r="A58" s="12"/>
      <c r="B58" s="25">
        <v>347.9</v>
      </c>
      <c r="C58" s="20" t="s">
        <v>66</v>
      </c>
      <c r="D58" s="46">
        <v>8841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8841</v>
      </c>
      <c r="O58" s="47">
        <f t="shared" si="7"/>
        <v>0.19398367561874671</v>
      </c>
      <c r="P58" s="9"/>
    </row>
    <row r="59" spans="1:16" ht="15">
      <c r="A59" s="12"/>
      <c r="B59" s="25">
        <v>349</v>
      </c>
      <c r="C59" s="20" t="s">
        <v>142</v>
      </c>
      <c r="D59" s="46">
        <v>120503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120503</v>
      </c>
      <c r="O59" s="47">
        <f t="shared" si="7"/>
        <v>2.6440012287168684</v>
      </c>
      <c r="P59" s="9"/>
    </row>
    <row r="60" spans="1:16" ht="15.75">
      <c r="A60" s="29" t="s">
        <v>48</v>
      </c>
      <c r="B60" s="30"/>
      <c r="C60" s="31"/>
      <c r="D60" s="32">
        <f aca="true" t="shared" si="10" ref="D60:M60">SUM(D61:D64)</f>
        <v>571074</v>
      </c>
      <c r="E60" s="32">
        <f t="shared" si="10"/>
        <v>7469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0</v>
      </c>
      <c r="J60" s="32">
        <f t="shared" si="10"/>
        <v>0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 aca="true" t="shared" si="11" ref="N60:N66">SUM(D60:M60)</f>
        <v>578543</v>
      </c>
      <c r="O60" s="45">
        <f t="shared" si="7"/>
        <v>12.694027558364052</v>
      </c>
      <c r="P60" s="10"/>
    </row>
    <row r="61" spans="1:16" ht="15">
      <c r="A61" s="13"/>
      <c r="B61" s="39">
        <v>351.5</v>
      </c>
      <c r="C61" s="21" t="s">
        <v>143</v>
      </c>
      <c r="D61" s="46">
        <v>185104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185104</v>
      </c>
      <c r="O61" s="47">
        <f t="shared" si="7"/>
        <v>4.061435843426365</v>
      </c>
      <c r="P61" s="9"/>
    </row>
    <row r="62" spans="1:16" ht="15">
      <c r="A62" s="13"/>
      <c r="B62" s="39">
        <v>352</v>
      </c>
      <c r="C62" s="21" t="s">
        <v>70</v>
      </c>
      <c r="D62" s="46">
        <v>4054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4054</v>
      </c>
      <c r="O62" s="47">
        <f t="shared" si="7"/>
        <v>0.08895032473231525</v>
      </c>
      <c r="P62" s="9"/>
    </row>
    <row r="63" spans="1:16" ht="15">
      <c r="A63" s="13"/>
      <c r="B63" s="39">
        <v>354</v>
      </c>
      <c r="C63" s="21" t="s">
        <v>71</v>
      </c>
      <c r="D63" s="46">
        <v>381916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381916</v>
      </c>
      <c r="O63" s="47">
        <f t="shared" si="7"/>
        <v>8.379761277865544</v>
      </c>
      <c r="P63" s="9"/>
    </row>
    <row r="64" spans="1:16" ht="15">
      <c r="A64" s="13"/>
      <c r="B64" s="39">
        <v>358.2</v>
      </c>
      <c r="C64" s="21" t="s">
        <v>134</v>
      </c>
      <c r="D64" s="46">
        <v>0</v>
      </c>
      <c r="E64" s="46">
        <v>7469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7469</v>
      </c>
      <c r="O64" s="47">
        <f t="shared" si="7"/>
        <v>0.16388011233982797</v>
      </c>
      <c r="P64" s="9"/>
    </row>
    <row r="65" spans="1:16" ht="15.75">
      <c r="A65" s="29" t="s">
        <v>3</v>
      </c>
      <c r="B65" s="30"/>
      <c r="C65" s="31"/>
      <c r="D65" s="32">
        <f aca="true" t="shared" si="12" ref="D65:M65">SUM(D66:D72)</f>
        <v>1193500</v>
      </c>
      <c r="E65" s="32">
        <f t="shared" si="12"/>
        <v>70297</v>
      </c>
      <c r="F65" s="32">
        <f t="shared" si="12"/>
        <v>0</v>
      </c>
      <c r="G65" s="32">
        <f t="shared" si="12"/>
        <v>9690</v>
      </c>
      <c r="H65" s="32">
        <f t="shared" si="12"/>
        <v>0</v>
      </c>
      <c r="I65" s="32">
        <f t="shared" si="12"/>
        <v>798904</v>
      </c>
      <c r="J65" s="32">
        <f t="shared" si="12"/>
        <v>0</v>
      </c>
      <c r="K65" s="32">
        <f t="shared" si="12"/>
        <v>0</v>
      </c>
      <c r="L65" s="32">
        <f t="shared" si="12"/>
        <v>9176145</v>
      </c>
      <c r="M65" s="32">
        <f t="shared" si="12"/>
        <v>0</v>
      </c>
      <c r="N65" s="32">
        <f t="shared" si="11"/>
        <v>11248536</v>
      </c>
      <c r="O65" s="45">
        <f t="shared" si="7"/>
        <v>246.80832016850974</v>
      </c>
      <c r="P65" s="10"/>
    </row>
    <row r="66" spans="1:16" ht="15">
      <c r="A66" s="12"/>
      <c r="B66" s="25">
        <v>361.1</v>
      </c>
      <c r="C66" s="20" t="s">
        <v>74</v>
      </c>
      <c r="D66" s="46">
        <v>574008</v>
      </c>
      <c r="E66" s="46">
        <v>13993</v>
      </c>
      <c r="F66" s="46">
        <v>0</v>
      </c>
      <c r="G66" s="46">
        <v>0</v>
      </c>
      <c r="H66" s="46">
        <v>0</v>
      </c>
      <c r="I66" s="46">
        <v>611680</v>
      </c>
      <c r="J66" s="46">
        <v>0</v>
      </c>
      <c r="K66" s="46">
        <v>0</v>
      </c>
      <c r="L66" s="46">
        <v>1748803</v>
      </c>
      <c r="M66" s="46">
        <v>0</v>
      </c>
      <c r="N66" s="46">
        <f t="shared" si="11"/>
        <v>2948484</v>
      </c>
      <c r="O66" s="47">
        <f t="shared" si="7"/>
        <v>64.69378620326488</v>
      </c>
      <c r="P66" s="9"/>
    </row>
    <row r="67" spans="1:16" ht="15">
      <c r="A67" s="12"/>
      <c r="B67" s="25">
        <v>361.3</v>
      </c>
      <c r="C67" s="20" t="s">
        <v>75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2579603</v>
      </c>
      <c r="M67" s="46">
        <v>0</v>
      </c>
      <c r="N67" s="46">
        <f aca="true" t="shared" si="13" ref="N67:N72">SUM(D67:M67)</f>
        <v>2579603</v>
      </c>
      <c r="O67" s="47">
        <f t="shared" si="7"/>
        <v>56.60003071792171</v>
      </c>
      <c r="P67" s="9"/>
    </row>
    <row r="68" spans="1:16" ht="15">
      <c r="A68" s="12"/>
      <c r="B68" s="25">
        <v>362</v>
      </c>
      <c r="C68" s="20" t="s">
        <v>76</v>
      </c>
      <c r="D68" s="46">
        <v>99642</v>
      </c>
      <c r="E68" s="46">
        <v>41199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140841</v>
      </c>
      <c r="O68" s="47">
        <f t="shared" si="7"/>
        <v>3.0902448657187995</v>
      </c>
      <c r="P68" s="9"/>
    </row>
    <row r="69" spans="1:16" ht="15">
      <c r="A69" s="12"/>
      <c r="B69" s="25">
        <v>364</v>
      </c>
      <c r="C69" s="20" t="s">
        <v>135</v>
      </c>
      <c r="D69" s="46">
        <v>104842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104842</v>
      </c>
      <c r="O69" s="47">
        <f aca="true" t="shared" si="14" ref="O69:O76">(N69/O$78)</f>
        <v>2.300377391609619</v>
      </c>
      <c r="P69" s="9"/>
    </row>
    <row r="70" spans="1:16" ht="15">
      <c r="A70" s="12"/>
      <c r="B70" s="25">
        <v>366</v>
      </c>
      <c r="C70" s="20" t="s">
        <v>79</v>
      </c>
      <c r="D70" s="46">
        <v>12587</v>
      </c>
      <c r="E70" s="46">
        <v>15035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27622</v>
      </c>
      <c r="O70" s="47">
        <f t="shared" si="14"/>
        <v>0.6060645954010883</v>
      </c>
      <c r="P70" s="9"/>
    </row>
    <row r="71" spans="1:16" ht="15">
      <c r="A71" s="12"/>
      <c r="B71" s="25">
        <v>368</v>
      </c>
      <c r="C71" s="20" t="s">
        <v>81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4822110</v>
      </c>
      <c r="M71" s="46">
        <v>0</v>
      </c>
      <c r="N71" s="46">
        <f t="shared" si="13"/>
        <v>4822110</v>
      </c>
      <c r="O71" s="47">
        <f t="shared" si="14"/>
        <v>105.80371248025277</v>
      </c>
      <c r="P71" s="9"/>
    </row>
    <row r="72" spans="1:16" ht="15">
      <c r="A72" s="12"/>
      <c r="B72" s="25">
        <v>369.9</v>
      </c>
      <c r="C72" s="20" t="s">
        <v>82</v>
      </c>
      <c r="D72" s="46">
        <v>402421</v>
      </c>
      <c r="E72" s="46">
        <v>70</v>
      </c>
      <c r="F72" s="46">
        <v>0</v>
      </c>
      <c r="G72" s="46">
        <v>9690</v>
      </c>
      <c r="H72" s="46">
        <v>0</v>
      </c>
      <c r="I72" s="46">
        <v>187224</v>
      </c>
      <c r="J72" s="46">
        <v>0</v>
      </c>
      <c r="K72" s="46">
        <v>0</v>
      </c>
      <c r="L72" s="46">
        <v>25629</v>
      </c>
      <c r="M72" s="46">
        <v>0</v>
      </c>
      <c r="N72" s="46">
        <f t="shared" si="13"/>
        <v>625034</v>
      </c>
      <c r="O72" s="47">
        <f t="shared" si="14"/>
        <v>13.714103914340882</v>
      </c>
      <c r="P72" s="9"/>
    </row>
    <row r="73" spans="1:16" ht="15.75">
      <c r="A73" s="29" t="s">
        <v>49</v>
      </c>
      <c r="B73" s="30"/>
      <c r="C73" s="31"/>
      <c r="D73" s="32">
        <f aca="true" t="shared" si="15" ref="D73:M73">SUM(D74:D75)</f>
        <v>7646</v>
      </c>
      <c r="E73" s="32">
        <f t="shared" si="15"/>
        <v>438243</v>
      </c>
      <c r="F73" s="32">
        <f t="shared" si="15"/>
        <v>1729120</v>
      </c>
      <c r="G73" s="32">
        <f t="shared" si="15"/>
        <v>158168</v>
      </c>
      <c r="H73" s="32">
        <f t="shared" si="15"/>
        <v>0</v>
      </c>
      <c r="I73" s="32">
        <f t="shared" si="15"/>
        <v>0</v>
      </c>
      <c r="J73" s="32">
        <f t="shared" si="15"/>
        <v>0</v>
      </c>
      <c r="K73" s="32">
        <f t="shared" si="15"/>
        <v>0</v>
      </c>
      <c r="L73" s="32">
        <f t="shared" si="15"/>
        <v>0</v>
      </c>
      <c r="M73" s="32">
        <f t="shared" si="15"/>
        <v>0</v>
      </c>
      <c r="N73" s="32">
        <f>SUM(D73:M73)</f>
        <v>2333177</v>
      </c>
      <c r="O73" s="45">
        <f t="shared" si="14"/>
        <v>51.193106020712655</v>
      </c>
      <c r="P73" s="9"/>
    </row>
    <row r="74" spans="1:16" ht="15">
      <c r="A74" s="12"/>
      <c r="B74" s="25">
        <v>381</v>
      </c>
      <c r="C74" s="20" t="s">
        <v>83</v>
      </c>
      <c r="D74" s="46">
        <v>0</v>
      </c>
      <c r="E74" s="46">
        <v>438243</v>
      </c>
      <c r="F74" s="46">
        <v>1729120</v>
      </c>
      <c r="G74" s="46">
        <v>25450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2192813</v>
      </c>
      <c r="O74" s="47">
        <f t="shared" si="14"/>
        <v>48.11332718974899</v>
      </c>
      <c r="P74" s="9"/>
    </row>
    <row r="75" spans="1:16" ht="15.75" thickBot="1">
      <c r="A75" s="12"/>
      <c r="B75" s="25">
        <v>388.2</v>
      </c>
      <c r="C75" s="20" t="s">
        <v>102</v>
      </c>
      <c r="D75" s="46">
        <v>7646</v>
      </c>
      <c r="E75" s="46">
        <v>0</v>
      </c>
      <c r="F75" s="46">
        <v>0</v>
      </c>
      <c r="G75" s="46">
        <v>132718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140364</v>
      </c>
      <c r="O75" s="47">
        <f t="shared" si="14"/>
        <v>3.079778830963665</v>
      </c>
      <c r="P75" s="9"/>
    </row>
    <row r="76" spans="1:119" ht="16.5" thickBot="1">
      <c r="A76" s="14" t="s">
        <v>67</v>
      </c>
      <c r="B76" s="23"/>
      <c r="C76" s="22"/>
      <c r="D76" s="15">
        <f aca="true" t="shared" si="16" ref="D76:M76">SUM(D5,D17,D26,D44,D60,D65,D73)</f>
        <v>52219331</v>
      </c>
      <c r="E76" s="15">
        <f t="shared" si="16"/>
        <v>580806</v>
      </c>
      <c r="F76" s="15">
        <f t="shared" si="16"/>
        <v>1729120</v>
      </c>
      <c r="G76" s="15">
        <f t="shared" si="16"/>
        <v>962420</v>
      </c>
      <c r="H76" s="15">
        <f t="shared" si="16"/>
        <v>0</v>
      </c>
      <c r="I76" s="15">
        <f t="shared" si="16"/>
        <v>31633935</v>
      </c>
      <c r="J76" s="15">
        <f t="shared" si="16"/>
        <v>0</v>
      </c>
      <c r="K76" s="15">
        <f t="shared" si="16"/>
        <v>0</v>
      </c>
      <c r="L76" s="15">
        <f t="shared" si="16"/>
        <v>9176145</v>
      </c>
      <c r="M76" s="15">
        <f t="shared" si="16"/>
        <v>0</v>
      </c>
      <c r="N76" s="15">
        <f>SUM(D76:M76)</f>
        <v>96301757</v>
      </c>
      <c r="O76" s="38">
        <f t="shared" si="14"/>
        <v>2112.992737405652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51" t="s">
        <v>159</v>
      </c>
      <c r="M78" s="51"/>
      <c r="N78" s="51"/>
      <c r="O78" s="43">
        <v>45576</v>
      </c>
    </row>
    <row r="79" spans="1:15" ht="15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  <row r="80" spans="1:15" ht="15.75" customHeight="1" thickBot="1">
      <c r="A80" s="55" t="s">
        <v>105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7"/>
    </row>
  </sheetData>
  <sheetProtection/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8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</cols>
  <sheetData>
    <row r="1" spans="1:16" ht="27.75">
      <c r="A1" s="58" t="s">
        <v>93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</row>
    <row r="2" spans="1:16" ht="24" thickBot="1">
      <c r="A2" s="61" t="s">
        <v>152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</row>
    <row r="3" spans="1:16" ht="18" customHeight="1">
      <c r="A3" s="64" t="s">
        <v>85</v>
      </c>
      <c r="B3" s="65"/>
      <c r="C3" s="66"/>
      <c r="D3" s="70" t="s">
        <v>43</v>
      </c>
      <c r="E3" s="71"/>
      <c r="F3" s="71"/>
      <c r="G3" s="71"/>
      <c r="H3" s="72"/>
      <c r="I3" s="70" t="s">
        <v>44</v>
      </c>
      <c r="J3" s="72"/>
      <c r="K3" s="70" t="s">
        <v>46</v>
      </c>
      <c r="L3" s="72"/>
      <c r="M3" s="36"/>
      <c r="N3" s="37"/>
      <c r="O3" s="73" t="s">
        <v>90</v>
      </c>
      <c r="P3" s="11"/>
    </row>
    <row r="4" spans="1:132" ht="32.25" customHeight="1" thickBot="1">
      <c r="A4" s="67"/>
      <c r="B4" s="68"/>
      <c r="C4" s="69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6" ht="15.75">
      <c r="A5" s="24" t="s">
        <v>1</v>
      </c>
      <c r="B5" s="26"/>
      <c r="C5" s="26"/>
      <c r="D5" s="27">
        <f aca="true" t="shared" si="0" ref="D5:M5">SUM(D6:D16)</f>
        <v>25677342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25677342</v>
      </c>
      <c r="O5" s="33">
        <f aca="true" t="shared" si="1" ref="O5:O36">(N5/O$82)</f>
        <v>567.1292075271667</v>
      </c>
      <c r="P5" s="6"/>
    </row>
    <row r="6" spans="1:16" ht="15">
      <c r="A6" s="12"/>
      <c r="B6" s="25">
        <v>311</v>
      </c>
      <c r="C6" s="20" t="s">
        <v>2</v>
      </c>
      <c r="D6" s="46">
        <v>17518760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17518760</v>
      </c>
      <c r="O6" s="47">
        <f t="shared" si="1"/>
        <v>386.9325912183055</v>
      </c>
      <c r="P6" s="9"/>
    </row>
    <row r="7" spans="1:16" ht="15">
      <c r="A7" s="12"/>
      <c r="B7" s="25">
        <v>312.41</v>
      </c>
      <c r="C7" s="20" t="s">
        <v>11</v>
      </c>
      <c r="D7" s="46">
        <v>471158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471158</v>
      </c>
      <c r="O7" s="47">
        <f t="shared" si="1"/>
        <v>10.406352151250111</v>
      </c>
      <c r="P7" s="9"/>
    </row>
    <row r="8" spans="1:16" ht="15">
      <c r="A8" s="12"/>
      <c r="B8" s="25">
        <v>312.42</v>
      </c>
      <c r="C8" s="20" t="s">
        <v>10</v>
      </c>
      <c r="D8" s="46">
        <v>334750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334750</v>
      </c>
      <c r="O8" s="47">
        <f t="shared" si="1"/>
        <v>7.393541832317342</v>
      </c>
      <c r="P8" s="9"/>
    </row>
    <row r="9" spans="1:16" ht="15">
      <c r="A9" s="12"/>
      <c r="B9" s="25">
        <v>312.51</v>
      </c>
      <c r="C9" s="20" t="s">
        <v>123</v>
      </c>
      <c r="D9" s="46">
        <v>354663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354663</v>
      </c>
      <c r="O9" s="47">
        <f t="shared" si="1"/>
        <v>7.833355420090114</v>
      </c>
      <c r="P9" s="9"/>
    </row>
    <row r="10" spans="1:16" ht="15">
      <c r="A10" s="12"/>
      <c r="B10" s="25">
        <v>312.52</v>
      </c>
      <c r="C10" s="20" t="s">
        <v>124</v>
      </c>
      <c r="D10" s="46">
        <v>355531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355531</v>
      </c>
      <c r="O10" s="47">
        <f t="shared" si="1"/>
        <v>7.8525267249757045</v>
      </c>
      <c r="P10" s="9"/>
    </row>
    <row r="11" spans="1:16" ht="15">
      <c r="A11" s="12"/>
      <c r="B11" s="25">
        <v>314.1</v>
      </c>
      <c r="C11" s="20" t="s">
        <v>12</v>
      </c>
      <c r="D11" s="46">
        <v>3515092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3515092</v>
      </c>
      <c r="O11" s="47">
        <f t="shared" si="1"/>
        <v>77.6369820655535</v>
      </c>
      <c r="P11" s="9"/>
    </row>
    <row r="12" spans="1:16" ht="15">
      <c r="A12" s="12"/>
      <c r="B12" s="25">
        <v>314.3</v>
      </c>
      <c r="C12" s="20" t="s">
        <v>13</v>
      </c>
      <c r="D12" s="46">
        <v>1240524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1240524</v>
      </c>
      <c r="O12" s="47">
        <f t="shared" si="1"/>
        <v>27.399151868539622</v>
      </c>
      <c r="P12" s="9"/>
    </row>
    <row r="13" spans="1:16" ht="15">
      <c r="A13" s="12"/>
      <c r="B13" s="25">
        <v>314.4</v>
      </c>
      <c r="C13" s="20" t="s">
        <v>14</v>
      </c>
      <c r="D13" s="46">
        <v>23516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23516</v>
      </c>
      <c r="O13" s="47">
        <f t="shared" si="1"/>
        <v>0.519392172453397</v>
      </c>
      <c r="P13" s="9"/>
    </row>
    <row r="14" spans="1:16" ht="15">
      <c r="A14" s="12"/>
      <c r="B14" s="25">
        <v>314.8</v>
      </c>
      <c r="C14" s="20" t="s">
        <v>15</v>
      </c>
      <c r="D14" s="46">
        <v>91852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91852</v>
      </c>
      <c r="O14" s="47">
        <f t="shared" si="1"/>
        <v>2.0287127838148247</v>
      </c>
      <c r="P14" s="9"/>
    </row>
    <row r="15" spans="1:16" ht="15">
      <c r="A15" s="12"/>
      <c r="B15" s="25">
        <v>315</v>
      </c>
      <c r="C15" s="20" t="s">
        <v>125</v>
      </c>
      <c r="D15" s="46">
        <v>1412591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1412591</v>
      </c>
      <c r="O15" s="47">
        <f t="shared" si="1"/>
        <v>31.19955384751303</v>
      </c>
      <c r="P15" s="9"/>
    </row>
    <row r="16" spans="1:16" ht="15">
      <c r="A16" s="12"/>
      <c r="B16" s="25">
        <v>316</v>
      </c>
      <c r="C16" s="20" t="s">
        <v>126</v>
      </c>
      <c r="D16" s="46">
        <v>358905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358905</v>
      </c>
      <c r="O16" s="47">
        <f t="shared" si="1"/>
        <v>7.927047442353564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SUM(D18:D27)</f>
        <v>4513788</v>
      </c>
      <c r="E17" s="32">
        <f t="shared" si="3"/>
        <v>43269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3634621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8191678</v>
      </c>
      <c r="O17" s="45">
        <f t="shared" si="1"/>
        <v>180.92759961127308</v>
      </c>
      <c r="P17" s="10"/>
    </row>
    <row r="18" spans="1:16" ht="15">
      <c r="A18" s="12"/>
      <c r="B18" s="25">
        <v>322</v>
      </c>
      <c r="C18" s="20" t="s">
        <v>0</v>
      </c>
      <c r="D18" s="46">
        <v>1640038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1640038</v>
      </c>
      <c r="O18" s="47">
        <f t="shared" si="1"/>
        <v>36.223120416997965</v>
      </c>
      <c r="P18" s="9"/>
    </row>
    <row r="19" spans="1:16" ht="15">
      <c r="A19" s="12"/>
      <c r="B19" s="25">
        <v>323.1</v>
      </c>
      <c r="C19" s="20" t="s">
        <v>19</v>
      </c>
      <c r="D19" s="46">
        <v>2525438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5">SUM(D19:M19)</f>
        <v>2525438</v>
      </c>
      <c r="O19" s="47">
        <f t="shared" si="1"/>
        <v>55.778734870571604</v>
      </c>
      <c r="P19" s="9"/>
    </row>
    <row r="20" spans="1:16" ht="15">
      <c r="A20" s="12"/>
      <c r="B20" s="25">
        <v>323.4</v>
      </c>
      <c r="C20" s="20" t="s">
        <v>20</v>
      </c>
      <c r="D20" s="46">
        <v>20824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20824</v>
      </c>
      <c r="O20" s="47">
        <f t="shared" si="1"/>
        <v>0.45993462319992934</v>
      </c>
      <c r="P20" s="9"/>
    </row>
    <row r="21" spans="1:16" ht="15">
      <c r="A21" s="12"/>
      <c r="B21" s="25">
        <v>323.7</v>
      </c>
      <c r="C21" s="20" t="s">
        <v>21</v>
      </c>
      <c r="D21" s="46">
        <v>94002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94002</v>
      </c>
      <c r="O21" s="47">
        <f t="shared" si="1"/>
        <v>2.0761993108931884</v>
      </c>
      <c r="P21" s="9"/>
    </row>
    <row r="22" spans="1:16" ht="15">
      <c r="A22" s="12"/>
      <c r="B22" s="25">
        <v>323.9</v>
      </c>
      <c r="C22" s="20" t="s">
        <v>22</v>
      </c>
      <c r="D22" s="46">
        <v>60000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60000</v>
      </c>
      <c r="O22" s="47">
        <f t="shared" si="1"/>
        <v>1.3252054068380599</v>
      </c>
      <c r="P22" s="9"/>
    </row>
    <row r="23" spans="1:16" ht="15">
      <c r="A23" s="12"/>
      <c r="B23" s="25">
        <v>324.32</v>
      </c>
      <c r="C23" s="20" t="s">
        <v>153</v>
      </c>
      <c r="D23" s="46">
        <v>35818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35818</v>
      </c>
      <c r="O23" s="47">
        <f t="shared" si="1"/>
        <v>0.7911034543687605</v>
      </c>
      <c r="P23" s="9"/>
    </row>
    <row r="24" spans="1:16" ht="15">
      <c r="A24" s="12"/>
      <c r="B24" s="25">
        <v>324.61</v>
      </c>
      <c r="C24" s="20" t="s">
        <v>97</v>
      </c>
      <c r="D24" s="46">
        <v>0</v>
      </c>
      <c r="E24" s="46">
        <v>43269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43269</v>
      </c>
      <c r="O24" s="47">
        <f t="shared" si="1"/>
        <v>0.9556718791412669</v>
      </c>
      <c r="P24" s="9"/>
    </row>
    <row r="25" spans="1:16" ht="15">
      <c r="A25" s="12"/>
      <c r="B25" s="25">
        <v>325.2</v>
      </c>
      <c r="C25" s="20" t="s">
        <v>113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3353654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3353654</v>
      </c>
      <c r="O25" s="47">
        <f t="shared" si="1"/>
        <v>74.07134022440145</v>
      </c>
      <c r="P25" s="9"/>
    </row>
    <row r="26" spans="1:16" ht="15">
      <c r="A26" s="12"/>
      <c r="B26" s="25">
        <v>329</v>
      </c>
      <c r="C26" s="20" t="s">
        <v>24</v>
      </c>
      <c r="D26" s="46">
        <v>109750</v>
      </c>
      <c r="E26" s="46">
        <v>0</v>
      </c>
      <c r="F26" s="46">
        <v>0</v>
      </c>
      <c r="G26" s="46">
        <v>0</v>
      </c>
      <c r="H26" s="46">
        <v>0</v>
      </c>
      <c r="I26" s="46">
        <v>280967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5" ref="N26:N37">SUM(D26:M26)</f>
        <v>390717</v>
      </c>
      <c r="O26" s="47">
        <f t="shared" si="1"/>
        <v>8.629671349059103</v>
      </c>
      <c r="P26" s="9"/>
    </row>
    <row r="27" spans="1:16" ht="15">
      <c r="A27" s="12"/>
      <c r="B27" s="25">
        <v>367</v>
      </c>
      <c r="C27" s="20" t="s">
        <v>80</v>
      </c>
      <c r="D27" s="46">
        <v>27918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27918</v>
      </c>
      <c r="O27" s="47">
        <f t="shared" si="1"/>
        <v>0.6166180758017493</v>
      </c>
      <c r="P27" s="9"/>
    </row>
    <row r="28" spans="1:16" ht="15.75">
      <c r="A28" s="29" t="s">
        <v>26</v>
      </c>
      <c r="B28" s="30"/>
      <c r="C28" s="31"/>
      <c r="D28" s="32">
        <f aca="true" t="shared" si="6" ref="D28:M28">SUM(D29:D45)</f>
        <v>4786395</v>
      </c>
      <c r="E28" s="32">
        <f t="shared" si="6"/>
        <v>37593</v>
      </c>
      <c r="F28" s="32">
        <f t="shared" si="6"/>
        <v>0</v>
      </c>
      <c r="G28" s="32">
        <f t="shared" si="6"/>
        <v>990124</v>
      </c>
      <c r="H28" s="32">
        <f t="shared" si="6"/>
        <v>0</v>
      </c>
      <c r="I28" s="32">
        <f t="shared" si="6"/>
        <v>1975796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7789908</v>
      </c>
      <c r="O28" s="45">
        <f t="shared" si="1"/>
        <v>172.05380333951763</v>
      </c>
      <c r="P28" s="10"/>
    </row>
    <row r="29" spans="1:16" ht="15">
      <c r="A29" s="12"/>
      <c r="B29" s="25">
        <v>331.1</v>
      </c>
      <c r="C29" s="20" t="s">
        <v>107</v>
      </c>
      <c r="D29" s="46">
        <v>82159</v>
      </c>
      <c r="E29" s="46">
        <v>0</v>
      </c>
      <c r="F29" s="46">
        <v>0</v>
      </c>
      <c r="G29" s="46">
        <v>285475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367634</v>
      </c>
      <c r="O29" s="47">
        <f t="shared" si="1"/>
        <v>8.119842742291722</v>
      </c>
      <c r="P29" s="9"/>
    </row>
    <row r="30" spans="1:16" ht="15">
      <c r="A30" s="12"/>
      <c r="B30" s="25">
        <v>331.34</v>
      </c>
      <c r="C30" s="20" t="s">
        <v>154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1624410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1624410</v>
      </c>
      <c r="O30" s="47">
        <f t="shared" si="1"/>
        <v>35.877948582030214</v>
      </c>
      <c r="P30" s="9"/>
    </row>
    <row r="31" spans="1:16" ht="15">
      <c r="A31" s="12"/>
      <c r="B31" s="25">
        <v>331.35</v>
      </c>
      <c r="C31" s="20" t="s">
        <v>155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14084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14084</v>
      </c>
      <c r="O31" s="47">
        <f t="shared" si="1"/>
        <v>0.3110698824984539</v>
      </c>
      <c r="P31" s="9"/>
    </row>
    <row r="32" spans="1:16" ht="15">
      <c r="A32" s="12"/>
      <c r="B32" s="25">
        <v>331.39</v>
      </c>
      <c r="C32" s="20" t="s">
        <v>27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226421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226421</v>
      </c>
      <c r="O32" s="47">
        <f t="shared" si="1"/>
        <v>5.000905557028006</v>
      </c>
      <c r="P32" s="9"/>
    </row>
    <row r="33" spans="1:16" ht="15">
      <c r="A33" s="12"/>
      <c r="B33" s="25">
        <v>331.49</v>
      </c>
      <c r="C33" s="20" t="s">
        <v>28</v>
      </c>
      <c r="D33" s="46">
        <v>0</v>
      </c>
      <c r="E33" s="46">
        <v>0</v>
      </c>
      <c r="F33" s="46">
        <v>0</v>
      </c>
      <c r="G33" s="46">
        <v>187982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187982</v>
      </c>
      <c r="O33" s="47">
        <f t="shared" si="1"/>
        <v>4.151912713137203</v>
      </c>
      <c r="P33" s="9"/>
    </row>
    <row r="34" spans="1:16" ht="15">
      <c r="A34" s="12"/>
      <c r="B34" s="25">
        <v>331.7</v>
      </c>
      <c r="C34" s="20" t="s">
        <v>119</v>
      </c>
      <c r="D34" s="46">
        <v>3333</v>
      </c>
      <c r="E34" s="46">
        <v>37593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40926</v>
      </c>
      <c r="O34" s="47">
        <f t="shared" si="1"/>
        <v>0.9039226080042406</v>
      </c>
      <c r="P34" s="9"/>
    </row>
    <row r="35" spans="1:16" ht="15">
      <c r="A35" s="12"/>
      <c r="B35" s="25">
        <v>334.1</v>
      </c>
      <c r="C35" s="20" t="s">
        <v>108</v>
      </c>
      <c r="D35" s="46">
        <v>3617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3617</v>
      </c>
      <c r="O35" s="47">
        <f t="shared" si="1"/>
        <v>0.07988779927555438</v>
      </c>
      <c r="P35" s="9"/>
    </row>
    <row r="36" spans="1:16" ht="15">
      <c r="A36" s="12"/>
      <c r="B36" s="25">
        <v>334.34</v>
      </c>
      <c r="C36" s="20" t="s">
        <v>156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108534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108534</v>
      </c>
      <c r="O36" s="47">
        <f t="shared" si="1"/>
        <v>2.3971640604293665</v>
      </c>
      <c r="P36" s="9"/>
    </row>
    <row r="37" spans="1:16" ht="15">
      <c r="A37" s="12"/>
      <c r="B37" s="25">
        <v>334.35</v>
      </c>
      <c r="C37" s="20" t="s">
        <v>30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2347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2347</v>
      </c>
      <c r="O37" s="47">
        <f aca="true" t="shared" si="7" ref="O37:O68">(N37/O$82)</f>
        <v>0.05183761816414877</v>
      </c>
      <c r="P37" s="9"/>
    </row>
    <row r="38" spans="1:16" ht="15">
      <c r="A38" s="12"/>
      <c r="B38" s="25">
        <v>334.7</v>
      </c>
      <c r="C38" s="20" t="s">
        <v>33</v>
      </c>
      <c r="D38" s="46">
        <v>0</v>
      </c>
      <c r="E38" s="46">
        <v>0</v>
      </c>
      <c r="F38" s="46">
        <v>0</v>
      </c>
      <c r="G38" s="46">
        <v>50000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8" ref="N38:N43">SUM(D38:M38)</f>
        <v>50000</v>
      </c>
      <c r="O38" s="47">
        <f t="shared" si="7"/>
        <v>1.1043378390317167</v>
      </c>
      <c r="P38" s="9"/>
    </row>
    <row r="39" spans="1:16" ht="15">
      <c r="A39" s="12"/>
      <c r="B39" s="25">
        <v>335.12</v>
      </c>
      <c r="C39" s="20" t="s">
        <v>127</v>
      </c>
      <c r="D39" s="46">
        <v>1577909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1577909</v>
      </c>
      <c r="O39" s="47">
        <f t="shared" si="7"/>
        <v>34.85089230497394</v>
      </c>
      <c r="P39" s="9"/>
    </row>
    <row r="40" spans="1:16" ht="15">
      <c r="A40" s="12"/>
      <c r="B40" s="25">
        <v>335.14</v>
      </c>
      <c r="C40" s="20" t="s">
        <v>128</v>
      </c>
      <c r="D40" s="46">
        <v>2637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2637</v>
      </c>
      <c r="O40" s="47">
        <f t="shared" si="7"/>
        <v>0.05824277763053273</v>
      </c>
      <c r="P40" s="9"/>
    </row>
    <row r="41" spans="1:16" ht="15">
      <c r="A41" s="12"/>
      <c r="B41" s="25">
        <v>335.15</v>
      </c>
      <c r="C41" s="20" t="s">
        <v>129</v>
      </c>
      <c r="D41" s="46">
        <v>29597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29597</v>
      </c>
      <c r="O41" s="47">
        <f t="shared" si="7"/>
        <v>0.6537017404364344</v>
      </c>
      <c r="P41" s="9"/>
    </row>
    <row r="42" spans="1:16" ht="15">
      <c r="A42" s="12"/>
      <c r="B42" s="25">
        <v>335.18</v>
      </c>
      <c r="C42" s="20" t="s">
        <v>130</v>
      </c>
      <c r="D42" s="46">
        <v>3022737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3022737</v>
      </c>
      <c r="O42" s="47">
        <f t="shared" si="7"/>
        <v>66.76245693082427</v>
      </c>
      <c r="P42" s="9"/>
    </row>
    <row r="43" spans="1:16" ht="15">
      <c r="A43" s="12"/>
      <c r="B43" s="25">
        <v>335.21</v>
      </c>
      <c r="C43" s="20" t="s">
        <v>38</v>
      </c>
      <c r="D43" s="46">
        <v>17427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17427</v>
      </c>
      <c r="O43" s="47">
        <f t="shared" si="7"/>
        <v>0.3849059104161145</v>
      </c>
      <c r="P43" s="9"/>
    </row>
    <row r="44" spans="1:16" ht="15">
      <c r="A44" s="12"/>
      <c r="B44" s="25">
        <v>337.7</v>
      </c>
      <c r="C44" s="20" t="s">
        <v>40</v>
      </c>
      <c r="D44" s="46">
        <v>0</v>
      </c>
      <c r="E44" s="46">
        <v>0</v>
      </c>
      <c r="F44" s="46">
        <v>0</v>
      </c>
      <c r="G44" s="46">
        <v>466667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466667</v>
      </c>
      <c r="O44" s="47">
        <f t="shared" si="7"/>
        <v>10.307160526548282</v>
      </c>
      <c r="P44" s="9"/>
    </row>
    <row r="45" spans="1:16" ht="15">
      <c r="A45" s="12"/>
      <c r="B45" s="25">
        <v>338</v>
      </c>
      <c r="C45" s="20" t="s">
        <v>42</v>
      </c>
      <c r="D45" s="46">
        <v>46979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46979</v>
      </c>
      <c r="O45" s="47">
        <f t="shared" si="7"/>
        <v>1.0376137467974202</v>
      </c>
      <c r="P45" s="9"/>
    </row>
    <row r="46" spans="1:16" ht="15.75">
      <c r="A46" s="29" t="s">
        <v>47</v>
      </c>
      <c r="B46" s="30"/>
      <c r="C46" s="31"/>
      <c r="D46" s="32">
        <f aca="true" t="shared" si="9" ref="D46:M46">SUM(D47:D61)</f>
        <v>13990230</v>
      </c>
      <c r="E46" s="32">
        <f t="shared" si="9"/>
        <v>3914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25476825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39470969</v>
      </c>
      <c r="O46" s="45">
        <f t="shared" si="7"/>
        <v>871.7856921989575</v>
      </c>
      <c r="P46" s="10"/>
    </row>
    <row r="47" spans="1:16" ht="15">
      <c r="A47" s="12"/>
      <c r="B47" s="25">
        <v>341.3</v>
      </c>
      <c r="C47" s="20" t="s">
        <v>132</v>
      </c>
      <c r="D47" s="46">
        <v>5461343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aca="true" t="shared" si="10" ref="N47:N61">SUM(D47:M47)</f>
        <v>5461343</v>
      </c>
      <c r="O47" s="47">
        <f t="shared" si="7"/>
        <v>120.62335453661984</v>
      </c>
      <c r="P47" s="9"/>
    </row>
    <row r="48" spans="1:16" ht="15">
      <c r="A48" s="12"/>
      <c r="B48" s="25">
        <v>341.9</v>
      </c>
      <c r="C48" s="20" t="s">
        <v>133</v>
      </c>
      <c r="D48" s="46">
        <v>187482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187482</v>
      </c>
      <c r="O48" s="47">
        <f t="shared" si="7"/>
        <v>4.140869334746886</v>
      </c>
      <c r="P48" s="9"/>
    </row>
    <row r="49" spans="1:16" ht="15">
      <c r="A49" s="12"/>
      <c r="B49" s="25">
        <v>342.2</v>
      </c>
      <c r="C49" s="20" t="s">
        <v>54</v>
      </c>
      <c r="D49" s="46">
        <v>5681212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5681212</v>
      </c>
      <c r="O49" s="47">
        <f t="shared" si="7"/>
        <v>125.47954766322113</v>
      </c>
      <c r="P49" s="9"/>
    </row>
    <row r="50" spans="1:16" ht="15">
      <c r="A50" s="12"/>
      <c r="B50" s="25">
        <v>342.5</v>
      </c>
      <c r="C50" s="20" t="s">
        <v>55</v>
      </c>
      <c r="D50" s="46">
        <v>133793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133793</v>
      </c>
      <c r="O50" s="47">
        <f t="shared" si="7"/>
        <v>2.955053449951409</v>
      </c>
      <c r="P50" s="9"/>
    </row>
    <row r="51" spans="1:16" ht="15">
      <c r="A51" s="12"/>
      <c r="B51" s="25">
        <v>342.6</v>
      </c>
      <c r="C51" s="20" t="s">
        <v>56</v>
      </c>
      <c r="D51" s="46">
        <v>1529461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1529461</v>
      </c>
      <c r="O51" s="47">
        <f t="shared" si="7"/>
        <v>33.780833112465764</v>
      </c>
      <c r="P51" s="9"/>
    </row>
    <row r="52" spans="1:16" ht="15">
      <c r="A52" s="12"/>
      <c r="B52" s="25">
        <v>342.9</v>
      </c>
      <c r="C52" s="20" t="s">
        <v>141</v>
      </c>
      <c r="D52" s="46">
        <v>92504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92504</v>
      </c>
      <c r="O52" s="47">
        <f t="shared" si="7"/>
        <v>2.043113349235798</v>
      </c>
      <c r="P52" s="9"/>
    </row>
    <row r="53" spans="1:16" ht="15">
      <c r="A53" s="12"/>
      <c r="B53" s="25">
        <v>343.3</v>
      </c>
      <c r="C53" s="20" t="s">
        <v>57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11146133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11146133</v>
      </c>
      <c r="O53" s="47">
        <f t="shared" si="7"/>
        <v>246.1819286156021</v>
      </c>
      <c r="P53" s="9"/>
    </row>
    <row r="54" spans="1:16" ht="15">
      <c r="A54" s="12"/>
      <c r="B54" s="25">
        <v>343.4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5867366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5867366</v>
      </c>
      <c r="O54" s="47">
        <f t="shared" si="7"/>
        <v>129.59108578496333</v>
      </c>
      <c r="P54" s="9"/>
    </row>
    <row r="55" spans="1:16" ht="15">
      <c r="A55" s="12"/>
      <c r="B55" s="25">
        <v>343.5</v>
      </c>
      <c r="C55" s="20" t="s">
        <v>59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8449813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8449813</v>
      </c>
      <c r="O55" s="47">
        <f t="shared" si="7"/>
        <v>186.62896457284214</v>
      </c>
      <c r="P55" s="9"/>
    </row>
    <row r="56" spans="1:16" ht="15">
      <c r="A56" s="12"/>
      <c r="B56" s="25">
        <v>343.6</v>
      </c>
      <c r="C56" s="20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13513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13513</v>
      </c>
      <c r="O56" s="47">
        <f t="shared" si="7"/>
        <v>0.2984583443767117</v>
      </c>
      <c r="P56" s="9"/>
    </row>
    <row r="57" spans="1:16" ht="15">
      <c r="A57" s="12"/>
      <c r="B57" s="25">
        <v>347.2</v>
      </c>
      <c r="C57" s="20" t="s">
        <v>63</v>
      </c>
      <c r="D57" s="46">
        <v>490793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490793</v>
      </c>
      <c r="O57" s="47">
        <f t="shared" si="7"/>
        <v>10.840025620637865</v>
      </c>
      <c r="P57" s="9"/>
    </row>
    <row r="58" spans="1:16" ht="15">
      <c r="A58" s="12"/>
      <c r="B58" s="25">
        <v>347.4</v>
      </c>
      <c r="C58" s="20" t="s">
        <v>64</v>
      </c>
      <c r="D58" s="46">
        <v>189021</v>
      </c>
      <c r="E58" s="46">
        <v>3914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192935</v>
      </c>
      <c r="O58" s="47">
        <f t="shared" si="7"/>
        <v>4.261308419471685</v>
      </c>
      <c r="P58" s="9"/>
    </row>
    <row r="59" spans="1:16" ht="15">
      <c r="A59" s="12"/>
      <c r="B59" s="25">
        <v>347.5</v>
      </c>
      <c r="C59" s="20" t="s">
        <v>65</v>
      </c>
      <c r="D59" s="46">
        <v>99008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99008</v>
      </c>
      <c r="O59" s="47">
        <f t="shared" si="7"/>
        <v>2.186765615337044</v>
      </c>
      <c r="P59" s="9"/>
    </row>
    <row r="60" spans="1:16" ht="15">
      <c r="A60" s="12"/>
      <c r="B60" s="25">
        <v>347.9</v>
      </c>
      <c r="C60" s="20" t="s">
        <v>66</v>
      </c>
      <c r="D60" s="46">
        <v>8621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8621</v>
      </c>
      <c r="O60" s="47">
        <f t="shared" si="7"/>
        <v>0.19040993020584857</v>
      </c>
      <c r="P60" s="9"/>
    </row>
    <row r="61" spans="1:16" ht="15">
      <c r="A61" s="12"/>
      <c r="B61" s="25">
        <v>349</v>
      </c>
      <c r="C61" s="20" t="s">
        <v>142</v>
      </c>
      <c r="D61" s="46">
        <v>116992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116992</v>
      </c>
      <c r="O61" s="47">
        <f t="shared" si="7"/>
        <v>2.5839738492799715</v>
      </c>
      <c r="P61" s="9"/>
    </row>
    <row r="62" spans="1:16" ht="15.75">
      <c r="A62" s="29" t="s">
        <v>48</v>
      </c>
      <c r="B62" s="30"/>
      <c r="C62" s="31"/>
      <c r="D62" s="32">
        <f aca="true" t="shared" si="11" ref="D62:M62">SUM(D63:D66)</f>
        <v>471232</v>
      </c>
      <c r="E62" s="32">
        <f t="shared" si="11"/>
        <v>44806</v>
      </c>
      <c r="F62" s="32">
        <f t="shared" si="11"/>
        <v>0</v>
      </c>
      <c r="G62" s="32">
        <f t="shared" si="11"/>
        <v>0</v>
      </c>
      <c r="H62" s="32">
        <f t="shared" si="11"/>
        <v>0</v>
      </c>
      <c r="I62" s="32">
        <f t="shared" si="11"/>
        <v>0</v>
      </c>
      <c r="J62" s="32">
        <f t="shared" si="11"/>
        <v>0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 aca="true" t="shared" si="12" ref="N62:N68">SUM(D62:M62)</f>
        <v>516038</v>
      </c>
      <c r="O62" s="45">
        <f t="shared" si="7"/>
        <v>11.39760579556498</v>
      </c>
      <c r="P62" s="10"/>
    </row>
    <row r="63" spans="1:16" ht="15">
      <c r="A63" s="13"/>
      <c r="B63" s="39">
        <v>351.5</v>
      </c>
      <c r="C63" s="21" t="s">
        <v>143</v>
      </c>
      <c r="D63" s="46">
        <v>180420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180420</v>
      </c>
      <c r="O63" s="47">
        <f t="shared" si="7"/>
        <v>3.984892658362046</v>
      </c>
      <c r="P63" s="9"/>
    </row>
    <row r="64" spans="1:16" ht="15">
      <c r="A64" s="13"/>
      <c r="B64" s="39">
        <v>352</v>
      </c>
      <c r="C64" s="21" t="s">
        <v>70</v>
      </c>
      <c r="D64" s="46">
        <v>4542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4542</v>
      </c>
      <c r="O64" s="47">
        <f t="shared" si="7"/>
        <v>0.10031804929764114</v>
      </c>
      <c r="P64" s="9"/>
    </row>
    <row r="65" spans="1:16" ht="15">
      <c r="A65" s="13"/>
      <c r="B65" s="39">
        <v>354</v>
      </c>
      <c r="C65" s="21" t="s">
        <v>71</v>
      </c>
      <c r="D65" s="46">
        <v>286270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286270</v>
      </c>
      <c r="O65" s="47">
        <f t="shared" si="7"/>
        <v>6.32277586359219</v>
      </c>
      <c r="P65" s="9"/>
    </row>
    <row r="66" spans="1:16" ht="15">
      <c r="A66" s="13"/>
      <c r="B66" s="39">
        <v>358.2</v>
      </c>
      <c r="C66" s="21" t="s">
        <v>134</v>
      </c>
      <c r="D66" s="46">
        <v>0</v>
      </c>
      <c r="E66" s="46">
        <v>44806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44806</v>
      </c>
      <c r="O66" s="47">
        <f t="shared" si="7"/>
        <v>0.9896192243131019</v>
      </c>
      <c r="P66" s="9"/>
    </row>
    <row r="67" spans="1:16" ht="15.75">
      <c r="A67" s="29" t="s">
        <v>3</v>
      </c>
      <c r="B67" s="30"/>
      <c r="C67" s="31"/>
      <c r="D67" s="32">
        <f aca="true" t="shared" si="13" ref="D67:M67">SUM(D68:D74)</f>
        <v>861063</v>
      </c>
      <c r="E67" s="32">
        <f t="shared" si="13"/>
        <v>90999</v>
      </c>
      <c r="F67" s="32">
        <f t="shared" si="13"/>
        <v>0</v>
      </c>
      <c r="G67" s="32">
        <f t="shared" si="13"/>
        <v>20000</v>
      </c>
      <c r="H67" s="32">
        <f t="shared" si="13"/>
        <v>0</v>
      </c>
      <c r="I67" s="32">
        <f t="shared" si="13"/>
        <v>829094</v>
      </c>
      <c r="J67" s="32">
        <f t="shared" si="13"/>
        <v>0</v>
      </c>
      <c r="K67" s="32">
        <f t="shared" si="13"/>
        <v>0</v>
      </c>
      <c r="L67" s="32">
        <f t="shared" si="13"/>
        <v>14221607</v>
      </c>
      <c r="M67" s="32">
        <f t="shared" si="13"/>
        <v>0</v>
      </c>
      <c r="N67" s="32">
        <f t="shared" si="12"/>
        <v>16022763</v>
      </c>
      <c r="O67" s="45">
        <f t="shared" si="7"/>
        <v>353.89086933474687</v>
      </c>
      <c r="P67" s="10"/>
    </row>
    <row r="68" spans="1:16" ht="15">
      <c r="A68" s="12"/>
      <c r="B68" s="25">
        <v>361.1</v>
      </c>
      <c r="C68" s="20" t="s">
        <v>74</v>
      </c>
      <c r="D68" s="46">
        <v>446847</v>
      </c>
      <c r="E68" s="46">
        <v>8998</v>
      </c>
      <c r="F68" s="46">
        <v>0</v>
      </c>
      <c r="G68" s="46">
        <v>0</v>
      </c>
      <c r="H68" s="46">
        <v>0</v>
      </c>
      <c r="I68" s="46">
        <v>518745</v>
      </c>
      <c r="J68" s="46">
        <v>0</v>
      </c>
      <c r="K68" s="46">
        <v>0</v>
      </c>
      <c r="L68" s="46">
        <v>1854926</v>
      </c>
      <c r="M68" s="46">
        <v>0</v>
      </c>
      <c r="N68" s="46">
        <f t="shared" si="12"/>
        <v>2829516</v>
      </c>
      <c r="O68" s="47">
        <f t="shared" si="7"/>
        <v>62.49483169891333</v>
      </c>
      <c r="P68" s="9"/>
    </row>
    <row r="69" spans="1:16" ht="15">
      <c r="A69" s="12"/>
      <c r="B69" s="25">
        <v>361.3</v>
      </c>
      <c r="C69" s="20" t="s">
        <v>75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7201942</v>
      </c>
      <c r="M69" s="46">
        <v>0</v>
      </c>
      <c r="N69" s="46">
        <f aca="true" t="shared" si="14" ref="N69:N74">SUM(D69:M69)</f>
        <v>7201942</v>
      </c>
      <c r="O69" s="47">
        <f aca="true" t="shared" si="15" ref="O69:O80">(N69/O$82)</f>
        <v>159.06754130223518</v>
      </c>
      <c r="P69" s="9"/>
    </row>
    <row r="70" spans="1:16" ht="15">
      <c r="A70" s="12"/>
      <c r="B70" s="25">
        <v>362</v>
      </c>
      <c r="C70" s="20" t="s">
        <v>76</v>
      </c>
      <c r="D70" s="46">
        <v>98409</v>
      </c>
      <c r="E70" s="46">
        <v>69834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168243</v>
      </c>
      <c r="O70" s="47">
        <f t="shared" si="15"/>
        <v>3.7159422210442616</v>
      </c>
      <c r="P70" s="9"/>
    </row>
    <row r="71" spans="1:16" ht="15">
      <c r="A71" s="12"/>
      <c r="B71" s="25">
        <v>364</v>
      </c>
      <c r="C71" s="20" t="s">
        <v>135</v>
      </c>
      <c r="D71" s="46">
        <v>63569</v>
      </c>
      <c r="E71" s="46">
        <v>0</v>
      </c>
      <c r="F71" s="46">
        <v>0</v>
      </c>
      <c r="G71" s="46">
        <v>0</v>
      </c>
      <c r="H71" s="46">
        <v>0</v>
      </c>
      <c r="I71" s="46">
        <v>44066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107635</v>
      </c>
      <c r="O71" s="47">
        <f t="shared" si="15"/>
        <v>2.377308066083576</v>
      </c>
      <c r="P71" s="9"/>
    </row>
    <row r="72" spans="1:16" ht="15">
      <c r="A72" s="12"/>
      <c r="B72" s="25">
        <v>366</v>
      </c>
      <c r="C72" s="20" t="s">
        <v>79</v>
      </c>
      <c r="D72" s="46">
        <v>11108</v>
      </c>
      <c r="E72" s="46">
        <v>12072</v>
      </c>
      <c r="F72" s="46">
        <v>0</v>
      </c>
      <c r="G72" s="46">
        <v>20000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43180</v>
      </c>
      <c r="O72" s="47">
        <f t="shared" si="15"/>
        <v>0.9537061577877904</v>
      </c>
      <c r="P72" s="9"/>
    </row>
    <row r="73" spans="1:16" ht="15">
      <c r="A73" s="12"/>
      <c r="B73" s="25">
        <v>368</v>
      </c>
      <c r="C73" s="20" t="s">
        <v>81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5159464</v>
      </c>
      <c r="M73" s="46">
        <v>0</v>
      </c>
      <c r="N73" s="46">
        <f t="shared" si="14"/>
        <v>5159464</v>
      </c>
      <c r="O73" s="47">
        <f t="shared" si="15"/>
        <v>113.95582648643874</v>
      </c>
      <c r="P73" s="9"/>
    </row>
    <row r="74" spans="1:16" ht="15">
      <c r="A74" s="12"/>
      <c r="B74" s="25">
        <v>369.9</v>
      </c>
      <c r="C74" s="20" t="s">
        <v>82</v>
      </c>
      <c r="D74" s="46">
        <v>241130</v>
      </c>
      <c r="E74" s="46">
        <v>95</v>
      </c>
      <c r="F74" s="46">
        <v>0</v>
      </c>
      <c r="G74" s="46">
        <v>0</v>
      </c>
      <c r="H74" s="46">
        <v>0</v>
      </c>
      <c r="I74" s="46">
        <v>266283</v>
      </c>
      <c r="J74" s="46">
        <v>0</v>
      </c>
      <c r="K74" s="46">
        <v>0</v>
      </c>
      <c r="L74" s="46">
        <v>5275</v>
      </c>
      <c r="M74" s="46">
        <v>0</v>
      </c>
      <c r="N74" s="46">
        <f t="shared" si="14"/>
        <v>512783</v>
      </c>
      <c r="O74" s="47">
        <f t="shared" si="15"/>
        <v>11.325713402244014</v>
      </c>
      <c r="P74" s="9"/>
    </row>
    <row r="75" spans="1:16" ht="15.75">
      <c r="A75" s="29" t="s">
        <v>49</v>
      </c>
      <c r="B75" s="30"/>
      <c r="C75" s="31"/>
      <c r="D75" s="32">
        <f aca="true" t="shared" si="16" ref="D75:M75">SUM(D76:D79)</f>
        <v>2307872</v>
      </c>
      <c r="E75" s="32">
        <f t="shared" si="16"/>
        <v>2091333</v>
      </c>
      <c r="F75" s="32">
        <f t="shared" si="16"/>
        <v>1544554</v>
      </c>
      <c r="G75" s="32">
        <f t="shared" si="16"/>
        <v>4889095</v>
      </c>
      <c r="H75" s="32">
        <f t="shared" si="16"/>
        <v>0</v>
      </c>
      <c r="I75" s="32">
        <f t="shared" si="16"/>
        <v>0</v>
      </c>
      <c r="J75" s="32">
        <f t="shared" si="16"/>
        <v>0</v>
      </c>
      <c r="K75" s="32">
        <f t="shared" si="16"/>
        <v>0</v>
      </c>
      <c r="L75" s="32">
        <f t="shared" si="16"/>
        <v>0</v>
      </c>
      <c r="M75" s="32">
        <f t="shared" si="16"/>
        <v>0</v>
      </c>
      <c r="N75" s="32">
        <f aca="true" t="shared" si="17" ref="N75:N80">SUM(D75:M75)</f>
        <v>10832854</v>
      </c>
      <c r="O75" s="45">
        <f t="shared" si="15"/>
        <v>239.26261153812175</v>
      </c>
      <c r="P75" s="9"/>
    </row>
    <row r="76" spans="1:16" ht="15">
      <c r="A76" s="12"/>
      <c r="B76" s="25">
        <v>381</v>
      </c>
      <c r="C76" s="20" t="s">
        <v>83</v>
      </c>
      <c r="D76" s="46">
        <v>0</v>
      </c>
      <c r="E76" s="46">
        <v>685915</v>
      </c>
      <c r="F76" s="46">
        <v>1544554</v>
      </c>
      <c r="G76" s="46">
        <v>4889095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7119564</v>
      </c>
      <c r="O76" s="47">
        <f t="shared" si="15"/>
        <v>157.2480784521601</v>
      </c>
      <c r="P76" s="9"/>
    </row>
    <row r="77" spans="1:16" ht="15">
      <c r="A77" s="12"/>
      <c r="B77" s="25">
        <v>384</v>
      </c>
      <c r="C77" s="20" t="s">
        <v>109</v>
      </c>
      <c r="D77" s="46">
        <v>2259611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2259611</v>
      </c>
      <c r="O77" s="47">
        <f t="shared" si="15"/>
        <v>49.90747857584592</v>
      </c>
      <c r="P77" s="9"/>
    </row>
    <row r="78" spans="1:16" ht="15">
      <c r="A78" s="12"/>
      <c r="B78" s="25">
        <v>388.2</v>
      </c>
      <c r="C78" s="20" t="s">
        <v>102</v>
      </c>
      <c r="D78" s="46">
        <v>48261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48261</v>
      </c>
      <c r="O78" s="47">
        <f t="shared" si="15"/>
        <v>1.0659289689901934</v>
      </c>
      <c r="P78" s="9"/>
    </row>
    <row r="79" spans="1:16" ht="15.75" thickBot="1">
      <c r="A79" s="48"/>
      <c r="B79" s="49">
        <v>393</v>
      </c>
      <c r="C79" s="50" t="s">
        <v>146</v>
      </c>
      <c r="D79" s="46">
        <v>0</v>
      </c>
      <c r="E79" s="46">
        <v>1405418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1405418</v>
      </c>
      <c r="O79" s="47">
        <f t="shared" si="15"/>
        <v>31.041125541125542</v>
      </c>
      <c r="P79" s="9"/>
    </row>
    <row r="80" spans="1:118" ht="16.5" thickBot="1">
      <c r="A80" s="14" t="s">
        <v>67</v>
      </c>
      <c r="B80" s="23"/>
      <c r="C80" s="22"/>
      <c r="D80" s="15">
        <f aca="true" t="shared" si="18" ref="D80:M80">SUM(D5,D17,D28,D46,D62,D67,D75)</f>
        <v>52607922</v>
      </c>
      <c r="E80" s="15">
        <f t="shared" si="18"/>
        <v>2311914</v>
      </c>
      <c r="F80" s="15">
        <f t="shared" si="18"/>
        <v>1544554</v>
      </c>
      <c r="G80" s="15">
        <f t="shared" si="18"/>
        <v>5899219</v>
      </c>
      <c r="H80" s="15">
        <f t="shared" si="18"/>
        <v>0</v>
      </c>
      <c r="I80" s="15">
        <f t="shared" si="18"/>
        <v>31916336</v>
      </c>
      <c r="J80" s="15">
        <f t="shared" si="18"/>
        <v>0</v>
      </c>
      <c r="K80" s="15">
        <f t="shared" si="18"/>
        <v>0</v>
      </c>
      <c r="L80" s="15">
        <f t="shared" si="18"/>
        <v>14221607</v>
      </c>
      <c r="M80" s="15">
        <f t="shared" si="18"/>
        <v>0</v>
      </c>
      <c r="N80" s="15">
        <f t="shared" si="17"/>
        <v>108501552</v>
      </c>
      <c r="O80" s="38">
        <f t="shared" si="15"/>
        <v>2396.4473893453487</v>
      </c>
      <c r="P80" s="6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</row>
    <row r="81" spans="1:15" ht="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 ht="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51" t="s">
        <v>157</v>
      </c>
      <c r="M82" s="51"/>
      <c r="N82" s="51"/>
      <c r="O82" s="43">
        <v>45276</v>
      </c>
    </row>
    <row r="83" spans="1:15" ht="15">
      <c r="A83" s="52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  <row r="84" spans="1:15" ht="15.75" customHeight="1" thickBot="1">
      <c r="A84" s="55" t="s">
        <v>105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7"/>
    </row>
  </sheetData>
  <sheetProtection/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150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85</v>
      </c>
      <c r="B3" s="65"/>
      <c r="C3" s="66"/>
      <c r="D3" s="70" t="s">
        <v>43</v>
      </c>
      <c r="E3" s="71"/>
      <c r="F3" s="71"/>
      <c r="G3" s="71"/>
      <c r="H3" s="72"/>
      <c r="I3" s="70" t="s">
        <v>44</v>
      </c>
      <c r="J3" s="72"/>
      <c r="K3" s="70" t="s">
        <v>46</v>
      </c>
      <c r="L3" s="72"/>
      <c r="M3" s="36"/>
      <c r="N3" s="37"/>
      <c r="O3" s="73" t="s">
        <v>90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SUM(D6:D16)</f>
        <v>24299070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24299070</v>
      </c>
      <c r="O5" s="33">
        <f aca="true" t="shared" si="1" ref="O5:O36">(N5/O$77)</f>
        <v>547.1654394379518</v>
      </c>
      <c r="P5" s="6"/>
    </row>
    <row r="6" spans="1:16" ht="15">
      <c r="A6" s="12"/>
      <c r="B6" s="25">
        <v>311</v>
      </c>
      <c r="C6" s="20" t="s">
        <v>2</v>
      </c>
      <c r="D6" s="46">
        <v>16185976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16185976</v>
      </c>
      <c r="O6" s="47">
        <f t="shared" si="1"/>
        <v>364.47512891530994</v>
      </c>
      <c r="P6" s="9"/>
    </row>
    <row r="7" spans="1:16" ht="15">
      <c r="A7" s="12"/>
      <c r="B7" s="25">
        <v>312.41</v>
      </c>
      <c r="C7" s="20" t="s">
        <v>11</v>
      </c>
      <c r="D7" s="46">
        <v>468025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468025</v>
      </c>
      <c r="O7" s="47">
        <f t="shared" si="1"/>
        <v>10.538967326442839</v>
      </c>
      <c r="P7" s="9"/>
    </row>
    <row r="8" spans="1:16" ht="15">
      <c r="A8" s="12"/>
      <c r="B8" s="25">
        <v>312.42</v>
      </c>
      <c r="C8" s="20" t="s">
        <v>10</v>
      </c>
      <c r="D8" s="46">
        <v>335610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335610</v>
      </c>
      <c r="O8" s="47">
        <f t="shared" si="1"/>
        <v>7.557251908396947</v>
      </c>
      <c r="P8" s="9"/>
    </row>
    <row r="9" spans="1:16" ht="15">
      <c r="A9" s="12"/>
      <c r="B9" s="25">
        <v>312.51</v>
      </c>
      <c r="C9" s="20" t="s">
        <v>123</v>
      </c>
      <c r="D9" s="46">
        <v>332590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332590</v>
      </c>
      <c r="O9" s="47">
        <f t="shared" si="1"/>
        <v>7.489247675020829</v>
      </c>
      <c r="P9" s="9"/>
    </row>
    <row r="10" spans="1:16" ht="15">
      <c r="A10" s="12"/>
      <c r="B10" s="25">
        <v>312.52</v>
      </c>
      <c r="C10" s="20" t="s">
        <v>124</v>
      </c>
      <c r="D10" s="46">
        <v>320214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320214</v>
      </c>
      <c r="O10" s="47">
        <f t="shared" si="1"/>
        <v>7.210565425927177</v>
      </c>
      <c r="P10" s="9"/>
    </row>
    <row r="11" spans="1:16" ht="15">
      <c r="A11" s="12"/>
      <c r="B11" s="25">
        <v>314.1</v>
      </c>
      <c r="C11" s="20" t="s">
        <v>12</v>
      </c>
      <c r="D11" s="46">
        <v>3392416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3392416</v>
      </c>
      <c r="O11" s="47">
        <f t="shared" si="1"/>
        <v>76.39028124929631</v>
      </c>
      <c r="P11" s="9"/>
    </row>
    <row r="12" spans="1:16" ht="15">
      <c r="A12" s="12"/>
      <c r="B12" s="25">
        <v>314.3</v>
      </c>
      <c r="C12" s="20" t="s">
        <v>13</v>
      </c>
      <c r="D12" s="46">
        <v>1205950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1205950</v>
      </c>
      <c r="O12" s="47">
        <f t="shared" si="1"/>
        <v>27.15553153640028</v>
      </c>
      <c r="P12" s="9"/>
    </row>
    <row r="13" spans="1:16" ht="15">
      <c r="A13" s="12"/>
      <c r="B13" s="25">
        <v>314.4</v>
      </c>
      <c r="C13" s="20" t="s">
        <v>14</v>
      </c>
      <c r="D13" s="46">
        <v>21313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21313</v>
      </c>
      <c r="O13" s="47">
        <f t="shared" si="1"/>
        <v>0.4799252403792024</v>
      </c>
      <c r="P13" s="9"/>
    </row>
    <row r="14" spans="1:16" ht="15">
      <c r="A14" s="12"/>
      <c r="B14" s="25">
        <v>314.8</v>
      </c>
      <c r="C14" s="20" t="s">
        <v>15</v>
      </c>
      <c r="D14" s="46">
        <v>78064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78064</v>
      </c>
      <c r="O14" s="47">
        <f t="shared" si="1"/>
        <v>1.7578418788984216</v>
      </c>
      <c r="P14" s="9"/>
    </row>
    <row r="15" spans="1:16" ht="15">
      <c r="A15" s="12"/>
      <c r="B15" s="25">
        <v>315</v>
      </c>
      <c r="C15" s="20" t="s">
        <v>125</v>
      </c>
      <c r="D15" s="46">
        <v>1613895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1613895</v>
      </c>
      <c r="O15" s="47">
        <f t="shared" si="1"/>
        <v>36.341619941903666</v>
      </c>
      <c r="P15" s="9"/>
    </row>
    <row r="16" spans="1:16" ht="15">
      <c r="A16" s="12"/>
      <c r="B16" s="25">
        <v>316</v>
      </c>
      <c r="C16" s="20" t="s">
        <v>126</v>
      </c>
      <c r="D16" s="46">
        <v>345017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345017</v>
      </c>
      <c r="O16" s="47">
        <f t="shared" si="1"/>
        <v>7.769078339976131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SUM(D18:D27)</f>
        <v>5347012</v>
      </c>
      <c r="E17" s="32">
        <f t="shared" si="3"/>
        <v>63636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3665084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9075732</v>
      </c>
      <c r="O17" s="45">
        <f t="shared" si="1"/>
        <v>204.36695264473417</v>
      </c>
      <c r="P17" s="10"/>
    </row>
    <row r="18" spans="1:16" ht="15">
      <c r="A18" s="12"/>
      <c r="B18" s="25">
        <v>322</v>
      </c>
      <c r="C18" s="20" t="s">
        <v>0</v>
      </c>
      <c r="D18" s="46">
        <v>2445003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2445003</v>
      </c>
      <c r="O18" s="47">
        <f t="shared" si="1"/>
        <v>55.05647503884348</v>
      </c>
      <c r="P18" s="9"/>
    </row>
    <row r="19" spans="1:16" ht="15">
      <c r="A19" s="12"/>
      <c r="B19" s="25">
        <v>323.1</v>
      </c>
      <c r="C19" s="20" t="s">
        <v>19</v>
      </c>
      <c r="D19" s="46">
        <v>2541188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5">SUM(D19:M19)</f>
        <v>2541188</v>
      </c>
      <c r="O19" s="47">
        <f t="shared" si="1"/>
        <v>57.222364835956675</v>
      </c>
      <c r="P19" s="9"/>
    </row>
    <row r="20" spans="1:16" ht="15">
      <c r="A20" s="12"/>
      <c r="B20" s="25">
        <v>323.4</v>
      </c>
      <c r="C20" s="20" t="s">
        <v>20</v>
      </c>
      <c r="D20" s="46">
        <v>31266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31266</v>
      </c>
      <c r="O20" s="47">
        <f t="shared" si="1"/>
        <v>0.7040464770654598</v>
      </c>
      <c r="P20" s="9"/>
    </row>
    <row r="21" spans="1:16" ht="15">
      <c r="A21" s="12"/>
      <c r="B21" s="25">
        <v>323.7</v>
      </c>
      <c r="C21" s="20" t="s">
        <v>21</v>
      </c>
      <c r="D21" s="46">
        <v>92603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92603</v>
      </c>
      <c r="O21" s="47">
        <f t="shared" si="1"/>
        <v>2.0852304713008625</v>
      </c>
      <c r="P21" s="9"/>
    </row>
    <row r="22" spans="1:16" ht="15">
      <c r="A22" s="12"/>
      <c r="B22" s="25">
        <v>323.9</v>
      </c>
      <c r="C22" s="20" t="s">
        <v>22</v>
      </c>
      <c r="D22" s="46">
        <v>58333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58333</v>
      </c>
      <c r="O22" s="47">
        <f t="shared" si="1"/>
        <v>1.3135400481884303</v>
      </c>
      <c r="P22" s="9"/>
    </row>
    <row r="23" spans="1:16" ht="15">
      <c r="A23" s="12"/>
      <c r="B23" s="25">
        <v>324.12</v>
      </c>
      <c r="C23" s="20" t="s">
        <v>140</v>
      </c>
      <c r="D23" s="46">
        <v>0</v>
      </c>
      <c r="E23" s="46">
        <v>150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150</v>
      </c>
      <c r="O23" s="47">
        <f t="shared" si="1"/>
        <v>0.0033776937107343106</v>
      </c>
      <c r="P23" s="9"/>
    </row>
    <row r="24" spans="1:16" ht="15">
      <c r="A24" s="12"/>
      <c r="B24" s="25">
        <v>324.61</v>
      </c>
      <c r="C24" s="20" t="s">
        <v>97</v>
      </c>
      <c r="D24" s="46">
        <v>0</v>
      </c>
      <c r="E24" s="46">
        <v>63486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63486</v>
      </c>
      <c r="O24" s="47">
        <f t="shared" si="1"/>
        <v>1.4295750861311896</v>
      </c>
      <c r="P24" s="9"/>
    </row>
    <row r="25" spans="1:16" ht="15">
      <c r="A25" s="12"/>
      <c r="B25" s="25">
        <v>325.2</v>
      </c>
      <c r="C25" s="20" t="s">
        <v>113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3354240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3354240</v>
      </c>
      <c r="O25" s="47">
        <f t="shared" si="1"/>
        <v>75.53063568195635</v>
      </c>
      <c r="P25" s="9"/>
    </row>
    <row r="26" spans="1:16" ht="15">
      <c r="A26" s="12"/>
      <c r="B26" s="25">
        <v>329</v>
      </c>
      <c r="C26" s="20" t="s">
        <v>24</v>
      </c>
      <c r="D26" s="46">
        <v>132505</v>
      </c>
      <c r="E26" s="46">
        <v>0</v>
      </c>
      <c r="F26" s="46">
        <v>0</v>
      </c>
      <c r="G26" s="46">
        <v>0</v>
      </c>
      <c r="H26" s="46">
        <v>0</v>
      </c>
      <c r="I26" s="46">
        <v>310844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5" ref="N26:N32">SUM(D26:M26)</f>
        <v>443349</v>
      </c>
      <c r="O26" s="47">
        <f t="shared" si="1"/>
        <v>9.983314193068972</v>
      </c>
      <c r="P26" s="9"/>
    </row>
    <row r="27" spans="1:16" ht="15">
      <c r="A27" s="12"/>
      <c r="B27" s="25">
        <v>367</v>
      </c>
      <c r="C27" s="20" t="s">
        <v>80</v>
      </c>
      <c r="D27" s="46">
        <v>46114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46114</v>
      </c>
      <c r="O27" s="47">
        <f t="shared" si="1"/>
        <v>1.0383931185120134</v>
      </c>
      <c r="P27" s="9"/>
    </row>
    <row r="28" spans="1:16" ht="15.75">
      <c r="A28" s="29" t="s">
        <v>26</v>
      </c>
      <c r="B28" s="30"/>
      <c r="C28" s="31"/>
      <c r="D28" s="32">
        <f aca="true" t="shared" si="6" ref="D28:M28">SUM(D29:D41)</f>
        <v>4518088</v>
      </c>
      <c r="E28" s="32">
        <f t="shared" si="6"/>
        <v>54180</v>
      </c>
      <c r="F28" s="32">
        <f t="shared" si="6"/>
        <v>0</v>
      </c>
      <c r="G28" s="32">
        <f t="shared" si="6"/>
        <v>1086264</v>
      </c>
      <c r="H28" s="32">
        <f t="shared" si="6"/>
        <v>0</v>
      </c>
      <c r="I28" s="32">
        <f t="shared" si="6"/>
        <v>1370329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7028861</v>
      </c>
      <c r="O28" s="45">
        <f t="shared" si="1"/>
        <v>158.27559728883784</v>
      </c>
      <c r="P28" s="10"/>
    </row>
    <row r="29" spans="1:16" ht="15">
      <c r="A29" s="12"/>
      <c r="B29" s="25">
        <v>331.1</v>
      </c>
      <c r="C29" s="20" t="s">
        <v>107</v>
      </c>
      <c r="D29" s="46">
        <v>0</v>
      </c>
      <c r="E29" s="46">
        <v>0</v>
      </c>
      <c r="F29" s="46">
        <v>0</v>
      </c>
      <c r="G29" s="46">
        <v>15000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15000</v>
      </c>
      <c r="O29" s="47">
        <f t="shared" si="1"/>
        <v>0.3377693710734311</v>
      </c>
      <c r="P29" s="9"/>
    </row>
    <row r="30" spans="1:16" ht="15">
      <c r="A30" s="12"/>
      <c r="B30" s="25">
        <v>331.39</v>
      </c>
      <c r="C30" s="20" t="s">
        <v>27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265329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265329</v>
      </c>
      <c r="O30" s="47">
        <f t="shared" si="1"/>
        <v>5.974667297169493</v>
      </c>
      <c r="P30" s="9"/>
    </row>
    <row r="31" spans="1:16" ht="15">
      <c r="A31" s="12"/>
      <c r="B31" s="25">
        <v>331.49</v>
      </c>
      <c r="C31" s="20" t="s">
        <v>28</v>
      </c>
      <c r="D31" s="46">
        <v>0</v>
      </c>
      <c r="E31" s="46">
        <v>0</v>
      </c>
      <c r="F31" s="46">
        <v>0</v>
      </c>
      <c r="G31" s="46">
        <v>337931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337931</v>
      </c>
      <c r="O31" s="47">
        <f t="shared" si="1"/>
        <v>7.609516089081042</v>
      </c>
      <c r="P31" s="9"/>
    </row>
    <row r="32" spans="1:16" ht="15">
      <c r="A32" s="12"/>
      <c r="B32" s="25">
        <v>331.7</v>
      </c>
      <c r="C32" s="20" t="s">
        <v>119</v>
      </c>
      <c r="D32" s="46">
        <v>3806</v>
      </c>
      <c r="E32" s="46">
        <v>43116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46922</v>
      </c>
      <c r="O32" s="47">
        <f t="shared" si="1"/>
        <v>1.0565876286338354</v>
      </c>
      <c r="P32" s="9"/>
    </row>
    <row r="33" spans="1:16" ht="15">
      <c r="A33" s="12"/>
      <c r="B33" s="25">
        <v>334.7</v>
      </c>
      <c r="C33" s="20" t="s">
        <v>33</v>
      </c>
      <c r="D33" s="46">
        <v>0</v>
      </c>
      <c r="E33" s="46">
        <v>11064</v>
      </c>
      <c r="F33" s="46">
        <v>0</v>
      </c>
      <c r="G33" s="46">
        <v>500000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7" ref="N33:N38">SUM(D33:M33)</f>
        <v>511064</v>
      </c>
      <c r="O33" s="47">
        <f t="shared" si="1"/>
        <v>11.508117723884798</v>
      </c>
      <c r="P33" s="9"/>
    </row>
    <row r="34" spans="1:16" ht="15">
      <c r="A34" s="12"/>
      <c r="B34" s="25">
        <v>335.12</v>
      </c>
      <c r="C34" s="20" t="s">
        <v>127</v>
      </c>
      <c r="D34" s="46">
        <v>1517102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1517102</v>
      </c>
      <c r="O34" s="47">
        <f t="shared" si="1"/>
        <v>34.162039226282964</v>
      </c>
      <c r="P34" s="9"/>
    </row>
    <row r="35" spans="1:16" ht="15">
      <c r="A35" s="12"/>
      <c r="B35" s="25">
        <v>335.14</v>
      </c>
      <c r="C35" s="20" t="s">
        <v>128</v>
      </c>
      <c r="D35" s="46">
        <v>2802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2802</v>
      </c>
      <c r="O35" s="47">
        <f t="shared" si="1"/>
        <v>0.06309531851651692</v>
      </c>
      <c r="P35" s="9"/>
    </row>
    <row r="36" spans="1:16" ht="15">
      <c r="A36" s="12"/>
      <c r="B36" s="25">
        <v>335.15</v>
      </c>
      <c r="C36" s="20" t="s">
        <v>129</v>
      </c>
      <c r="D36" s="46">
        <v>28110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28110</v>
      </c>
      <c r="O36" s="47">
        <f t="shared" si="1"/>
        <v>0.6329798013916098</v>
      </c>
      <c r="P36" s="9"/>
    </row>
    <row r="37" spans="1:16" ht="15">
      <c r="A37" s="12"/>
      <c r="B37" s="25">
        <v>335.18</v>
      </c>
      <c r="C37" s="20" t="s">
        <v>130</v>
      </c>
      <c r="D37" s="46">
        <v>2883209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2883209</v>
      </c>
      <c r="O37" s="47">
        <f aca="true" t="shared" si="8" ref="O37:O68">(N37/O$77)</f>
        <v>64.92397937355041</v>
      </c>
      <c r="P37" s="9"/>
    </row>
    <row r="38" spans="1:16" ht="15">
      <c r="A38" s="12"/>
      <c r="B38" s="25">
        <v>335.21</v>
      </c>
      <c r="C38" s="20" t="s">
        <v>38</v>
      </c>
      <c r="D38" s="46">
        <v>29877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29877</v>
      </c>
      <c r="O38" s="47">
        <f t="shared" si="8"/>
        <v>0.67276903330406</v>
      </c>
      <c r="P38" s="9"/>
    </row>
    <row r="39" spans="1:16" ht="15">
      <c r="A39" s="12"/>
      <c r="B39" s="25">
        <v>337.3</v>
      </c>
      <c r="C39" s="20" t="s">
        <v>39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1105000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1105000</v>
      </c>
      <c r="O39" s="47">
        <f t="shared" si="8"/>
        <v>24.88234366907609</v>
      </c>
      <c r="P39" s="9"/>
    </row>
    <row r="40" spans="1:16" ht="15">
      <c r="A40" s="12"/>
      <c r="B40" s="25">
        <v>337.7</v>
      </c>
      <c r="C40" s="20" t="s">
        <v>40</v>
      </c>
      <c r="D40" s="46">
        <v>0</v>
      </c>
      <c r="E40" s="46">
        <v>0</v>
      </c>
      <c r="F40" s="46">
        <v>0</v>
      </c>
      <c r="G40" s="46">
        <v>233333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233333</v>
      </c>
      <c r="O40" s="47">
        <f t="shared" si="8"/>
        <v>5.254182710711793</v>
      </c>
      <c r="P40" s="9"/>
    </row>
    <row r="41" spans="1:16" ht="15">
      <c r="A41" s="12"/>
      <c r="B41" s="25">
        <v>338</v>
      </c>
      <c r="C41" s="20" t="s">
        <v>42</v>
      </c>
      <c r="D41" s="46">
        <v>53182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53182</v>
      </c>
      <c r="O41" s="47">
        <f t="shared" si="8"/>
        <v>1.197550046161814</v>
      </c>
      <c r="P41" s="9"/>
    </row>
    <row r="42" spans="1:16" ht="15.75">
      <c r="A42" s="29" t="s">
        <v>47</v>
      </c>
      <c r="B42" s="30"/>
      <c r="C42" s="31"/>
      <c r="D42" s="32">
        <f aca="true" t="shared" si="9" ref="D42:M42">SUM(D43:D57)</f>
        <v>13489101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24653684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38142785</v>
      </c>
      <c r="O42" s="45">
        <f t="shared" si="8"/>
        <v>858.8976333626067</v>
      </c>
      <c r="P42" s="10"/>
    </row>
    <row r="43" spans="1:16" ht="15">
      <c r="A43" s="12"/>
      <c r="B43" s="25">
        <v>341.3</v>
      </c>
      <c r="C43" s="20" t="s">
        <v>132</v>
      </c>
      <c r="D43" s="46">
        <v>5217936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10" ref="N43:N57">SUM(D43:M43)</f>
        <v>5217936</v>
      </c>
      <c r="O43" s="47">
        <f t="shared" si="8"/>
        <v>117.49726406809431</v>
      </c>
      <c r="P43" s="9"/>
    </row>
    <row r="44" spans="1:16" ht="15">
      <c r="A44" s="12"/>
      <c r="B44" s="25">
        <v>341.9</v>
      </c>
      <c r="C44" s="20" t="s">
        <v>133</v>
      </c>
      <c r="D44" s="46">
        <v>211819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211819</v>
      </c>
      <c r="O44" s="47">
        <f t="shared" si="8"/>
        <v>4.769731360760206</v>
      </c>
      <c r="P44" s="9"/>
    </row>
    <row r="45" spans="1:16" ht="15">
      <c r="A45" s="12"/>
      <c r="B45" s="25">
        <v>342.2</v>
      </c>
      <c r="C45" s="20" t="s">
        <v>54</v>
      </c>
      <c r="D45" s="46">
        <v>5645247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5645247</v>
      </c>
      <c r="O45" s="47">
        <f t="shared" si="8"/>
        <v>127.11943524961157</v>
      </c>
      <c r="P45" s="9"/>
    </row>
    <row r="46" spans="1:16" ht="15">
      <c r="A46" s="12"/>
      <c r="B46" s="25">
        <v>342.5</v>
      </c>
      <c r="C46" s="20" t="s">
        <v>55</v>
      </c>
      <c r="D46" s="46">
        <v>64386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64386</v>
      </c>
      <c r="O46" s="47">
        <f t="shared" si="8"/>
        <v>1.4498412483955956</v>
      </c>
      <c r="P46" s="9"/>
    </row>
    <row r="47" spans="1:16" ht="15">
      <c r="A47" s="12"/>
      <c r="B47" s="25">
        <v>342.6</v>
      </c>
      <c r="C47" s="20" t="s">
        <v>56</v>
      </c>
      <c r="D47" s="46">
        <v>1478761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1478761</v>
      </c>
      <c r="O47" s="47">
        <f t="shared" si="8"/>
        <v>33.2986781958612</v>
      </c>
      <c r="P47" s="9"/>
    </row>
    <row r="48" spans="1:16" ht="15">
      <c r="A48" s="12"/>
      <c r="B48" s="25">
        <v>342.9</v>
      </c>
      <c r="C48" s="20" t="s">
        <v>141</v>
      </c>
      <c r="D48" s="46">
        <v>92504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92504</v>
      </c>
      <c r="O48" s="47">
        <f t="shared" si="8"/>
        <v>2.0830011934517776</v>
      </c>
      <c r="P48" s="9"/>
    </row>
    <row r="49" spans="1:16" ht="15">
      <c r="A49" s="12"/>
      <c r="B49" s="25">
        <v>343.3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10874610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10874610</v>
      </c>
      <c r="O49" s="47">
        <f t="shared" si="8"/>
        <v>244.8740120245896</v>
      </c>
      <c r="P49" s="9"/>
    </row>
    <row r="50" spans="1:16" ht="15">
      <c r="A50" s="12"/>
      <c r="B50" s="25">
        <v>343.4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5458727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5458727</v>
      </c>
      <c r="O50" s="47">
        <f t="shared" si="8"/>
        <v>122.91938571010381</v>
      </c>
      <c r="P50" s="9"/>
    </row>
    <row r="51" spans="1:16" ht="15">
      <c r="A51" s="12"/>
      <c r="B51" s="25">
        <v>343.5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8299778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8299778</v>
      </c>
      <c r="O51" s="47">
        <f t="shared" si="8"/>
        <v>186.8940530072733</v>
      </c>
      <c r="P51" s="9"/>
    </row>
    <row r="52" spans="1:16" ht="15">
      <c r="A52" s="12"/>
      <c r="B52" s="25">
        <v>343.6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20569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20569</v>
      </c>
      <c r="O52" s="47">
        <f t="shared" si="8"/>
        <v>0.4631718795739602</v>
      </c>
      <c r="P52" s="9"/>
    </row>
    <row r="53" spans="1:16" ht="15">
      <c r="A53" s="12"/>
      <c r="B53" s="25">
        <v>347.2</v>
      </c>
      <c r="C53" s="20" t="s">
        <v>63</v>
      </c>
      <c r="D53" s="46">
        <v>472332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472332</v>
      </c>
      <c r="O53" s="47">
        <f t="shared" si="8"/>
        <v>10.635952171857056</v>
      </c>
      <c r="P53" s="9"/>
    </row>
    <row r="54" spans="1:16" ht="15">
      <c r="A54" s="12"/>
      <c r="B54" s="25">
        <v>347.4</v>
      </c>
      <c r="C54" s="20" t="s">
        <v>64</v>
      </c>
      <c r="D54" s="46">
        <v>137697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137697</v>
      </c>
      <c r="O54" s="47">
        <f t="shared" si="8"/>
        <v>3.1006552725798824</v>
      </c>
      <c r="P54" s="9"/>
    </row>
    <row r="55" spans="1:16" ht="15">
      <c r="A55" s="12"/>
      <c r="B55" s="25">
        <v>347.5</v>
      </c>
      <c r="C55" s="20" t="s">
        <v>65</v>
      </c>
      <c r="D55" s="46">
        <v>59945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59945</v>
      </c>
      <c r="O55" s="47">
        <f t="shared" si="8"/>
        <v>1.3498389965997883</v>
      </c>
      <c r="P55" s="9"/>
    </row>
    <row r="56" spans="1:16" ht="15">
      <c r="A56" s="12"/>
      <c r="B56" s="25">
        <v>347.9</v>
      </c>
      <c r="C56" s="20" t="s">
        <v>66</v>
      </c>
      <c r="D56" s="46">
        <v>8754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8754</v>
      </c>
      <c r="O56" s="47">
        <f t="shared" si="8"/>
        <v>0.19712220495845437</v>
      </c>
      <c r="P56" s="9"/>
    </row>
    <row r="57" spans="1:16" ht="15">
      <c r="A57" s="12"/>
      <c r="B57" s="25">
        <v>349</v>
      </c>
      <c r="C57" s="20" t="s">
        <v>142</v>
      </c>
      <c r="D57" s="46">
        <v>99720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99720</v>
      </c>
      <c r="O57" s="47">
        <f t="shared" si="8"/>
        <v>2.2454907788961695</v>
      </c>
      <c r="P57" s="9"/>
    </row>
    <row r="58" spans="1:16" ht="15.75">
      <c r="A58" s="29" t="s">
        <v>48</v>
      </c>
      <c r="B58" s="30"/>
      <c r="C58" s="31"/>
      <c r="D58" s="32">
        <f aca="true" t="shared" si="11" ref="D58:M58">SUM(D59:D62)</f>
        <v>603364</v>
      </c>
      <c r="E58" s="32">
        <f t="shared" si="11"/>
        <v>22343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0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 aca="true" t="shared" si="12" ref="N58:N64">SUM(D58:M58)</f>
        <v>625707</v>
      </c>
      <c r="O58" s="45">
        <f t="shared" si="8"/>
        <v>14.08964399108289</v>
      </c>
      <c r="P58" s="10"/>
    </row>
    <row r="59" spans="1:16" ht="15">
      <c r="A59" s="13"/>
      <c r="B59" s="39">
        <v>351.5</v>
      </c>
      <c r="C59" s="21" t="s">
        <v>143</v>
      </c>
      <c r="D59" s="46">
        <v>212431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212431</v>
      </c>
      <c r="O59" s="47">
        <f t="shared" si="8"/>
        <v>4.783512351100002</v>
      </c>
      <c r="P59" s="9"/>
    </row>
    <row r="60" spans="1:16" ht="15">
      <c r="A60" s="13"/>
      <c r="B60" s="39">
        <v>352</v>
      </c>
      <c r="C60" s="21" t="s">
        <v>70</v>
      </c>
      <c r="D60" s="46">
        <v>4438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4438</v>
      </c>
      <c r="O60" s="47">
        <f t="shared" si="8"/>
        <v>0.09993469792159247</v>
      </c>
      <c r="P60" s="9"/>
    </row>
    <row r="61" spans="1:16" ht="15">
      <c r="A61" s="13"/>
      <c r="B61" s="39">
        <v>354</v>
      </c>
      <c r="C61" s="21" t="s">
        <v>71</v>
      </c>
      <c r="D61" s="46">
        <v>386495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386495</v>
      </c>
      <c r="O61" s="47">
        <f t="shared" si="8"/>
        <v>8.703078204868383</v>
      </c>
      <c r="P61" s="9"/>
    </row>
    <row r="62" spans="1:16" ht="15">
      <c r="A62" s="13"/>
      <c r="B62" s="39">
        <v>358.2</v>
      </c>
      <c r="C62" s="21" t="s">
        <v>134</v>
      </c>
      <c r="D62" s="46">
        <v>0</v>
      </c>
      <c r="E62" s="46">
        <v>22343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22343</v>
      </c>
      <c r="O62" s="47">
        <f t="shared" si="8"/>
        <v>0.5031187371929113</v>
      </c>
      <c r="P62" s="9"/>
    </row>
    <row r="63" spans="1:16" ht="15.75">
      <c r="A63" s="29" t="s">
        <v>3</v>
      </c>
      <c r="B63" s="30"/>
      <c r="C63" s="31"/>
      <c r="D63" s="32">
        <f aca="true" t="shared" si="13" ref="D63:M63">SUM(D64:D70)</f>
        <v>548575</v>
      </c>
      <c r="E63" s="32">
        <f t="shared" si="13"/>
        <v>82953</v>
      </c>
      <c r="F63" s="32">
        <f t="shared" si="13"/>
        <v>0</v>
      </c>
      <c r="G63" s="32">
        <f t="shared" si="13"/>
        <v>22723</v>
      </c>
      <c r="H63" s="32">
        <f t="shared" si="13"/>
        <v>0</v>
      </c>
      <c r="I63" s="32">
        <f t="shared" si="13"/>
        <v>704294</v>
      </c>
      <c r="J63" s="32">
        <f t="shared" si="13"/>
        <v>0</v>
      </c>
      <c r="K63" s="32">
        <f t="shared" si="13"/>
        <v>0</v>
      </c>
      <c r="L63" s="32">
        <f t="shared" si="13"/>
        <v>16315460</v>
      </c>
      <c r="M63" s="32">
        <f t="shared" si="13"/>
        <v>0</v>
      </c>
      <c r="N63" s="32">
        <f t="shared" si="12"/>
        <v>17674005</v>
      </c>
      <c r="O63" s="45">
        <f t="shared" si="8"/>
        <v>397.9825035465784</v>
      </c>
      <c r="P63" s="10"/>
    </row>
    <row r="64" spans="1:16" ht="15">
      <c r="A64" s="12"/>
      <c r="B64" s="25">
        <v>361.1</v>
      </c>
      <c r="C64" s="20" t="s">
        <v>74</v>
      </c>
      <c r="D64" s="46">
        <v>222514</v>
      </c>
      <c r="E64" s="46">
        <v>4878</v>
      </c>
      <c r="F64" s="46">
        <v>0</v>
      </c>
      <c r="G64" s="46">
        <v>22723</v>
      </c>
      <c r="H64" s="46">
        <v>0</v>
      </c>
      <c r="I64" s="46">
        <v>257360</v>
      </c>
      <c r="J64" s="46">
        <v>0</v>
      </c>
      <c r="K64" s="46">
        <v>0</v>
      </c>
      <c r="L64" s="46">
        <v>1415645</v>
      </c>
      <c r="M64" s="46">
        <v>0</v>
      </c>
      <c r="N64" s="46">
        <f t="shared" si="12"/>
        <v>1923120</v>
      </c>
      <c r="O64" s="47">
        <f t="shared" si="8"/>
        <v>43.30473552658245</v>
      </c>
      <c r="P64" s="9"/>
    </row>
    <row r="65" spans="1:16" ht="15">
      <c r="A65" s="12"/>
      <c r="B65" s="25">
        <v>361.3</v>
      </c>
      <c r="C65" s="20" t="s">
        <v>75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10566513</v>
      </c>
      <c r="M65" s="46">
        <v>0</v>
      </c>
      <c r="N65" s="46">
        <f aca="true" t="shared" si="14" ref="N65:N70">SUM(D65:M65)</f>
        <v>10566513</v>
      </c>
      <c r="O65" s="47">
        <f t="shared" si="8"/>
        <v>237.93629669661556</v>
      </c>
      <c r="P65" s="9"/>
    </row>
    <row r="66" spans="1:16" ht="15">
      <c r="A66" s="12"/>
      <c r="B66" s="25">
        <v>362</v>
      </c>
      <c r="C66" s="20" t="s">
        <v>76</v>
      </c>
      <c r="D66" s="46">
        <v>75183</v>
      </c>
      <c r="E66" s="46">
        <v>73197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148380</v>
      </c>
      <c r="O66" s="47">
        <f t="shared" si="8"/>
        <v>3.34121461865838</v>
      </c>
      <c r="P66" s="9"/>
    </row>
    <row r="67" spans="1:16" ht="15">
      <c r="A67" s="12"/>
      <c r="B67" s="25">
        <v>364</v>
      </c>
      <c r="C67" s="20" t="s">
        <v>135</v>
      </c>
      <c r="D67" s="46">
        <v>2642</v>
      </c>
      <c r="E67" s="46">
        <v>0</v>
      </c>
      <c r="F67" s="46">
        <v>0</v>
      </c>
      <c r="G67" s="46">
        <v>0</v>
      </c>
      <c r="H67" s="46">
        <v>0</v>
      </c>
      <c r="I67" s="46">
        <v>-3084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-442</v>
      </c>
      <c r="O67" s="47">
        <f t="shared" si="8"/>
        <v>-0.009952937467630435</v>
      </c>
      <c r="P67" s="9"/>
    </row>
    <row r="68" spans="1:16" ht="15">
      <c r="A68" s="12"/>
      <c r="B68" s="25">
        <v>366</v>
      </c>
      <c r="C68" s="20" t="s">
        <v>79</v>
      </c>
      <c r="D68" s="46">
        <v>11200</v>
      </c>
      <c r="E68" s="46">
        <v>4818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16018</v>
      </c>
      <c r="O68" s="47">
        <f t="shared" si="8"/>
        <v>0.36069265239028125</v>
      </c>
      <c r="P68" s="9"/>
    </row>
    <row r="69" spans="1:16" ht="15">
      <c r="A69" s="12"/>
      <c r="B69" s="25">
        <v>368</v>
      </c>
      <c r="C69" s="20" t="s">
        <v>81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4324879</v>
      </c>
      <c r="M69" s="46">
        <v>0</v>
      </c>
      <c r="N69" s="46">
        <f t="shared" si="14"/>
        <v>4324879</v>
      </c>
      <c r="O69" s="47">
        <f aca="true" t="shared" si="15" ref="O69:O75">(N69/O$77)</f>
        <v>97.3874439865793</v>
      </c>
      <c r="P69" s="9"/>
    </row>
    <row r="70" spans="1:16" ht="15">
      <c r="A70" s="12"/>
      <c r="B70" s="25">
        <v>369.9</v>
      </c>
      <c r="C70" s="20" t="s">
        <v>82</v>
      </c>
      <c r="D70" s="46">
        <v>237036</v>
      </c>
      <c r="E70" s="46">
        <v>60</v>
      </c>
      <c r="F70" s="46">
        <v>0</v>
      </c>
      <c r="G70" s="46">
        <v>0</v>
      </c>
      <c r="H70" s="46">
        <v>0</v>
      </c>
      <c r="I70" s="46">
        <v>450018</v>
      </c>
      <c r="J70" s="46">
        <v>0</v>
      </c>
      <c r="K70" s="46">
        <v>0</v>
      </c>
      <c r="L70" s="46">
        <v>8423</v>
      </c>
      <c r="M70" s="46">
        <v>0</v>
      </c>
      <c r="N70" s="46">
        <f t="shared" si="14"/>
        <v>695537</v>
      </c>
      <c r="O70" s="47">
        <f t="shared" si="15"/>
        <v>15.662073003220067</v>
      </c>
      <c r="P70" s="9"/>
    </row>
    <row r="71" spans="1:16" ht="15.75">
      <c r="A71" s="29" t="s">
        <v>49</v>
      </c>
      <c r="B71" s="30"/>
      <c r="C71" s="31"/>
      <c r="D71" s="32">
        <f aca="true" t="shared" si="16" ref="D71:M71">SUM(D72:D74)</f>
        <v>95277</v>
      </c>
      <c r="E71" s="32">
        <f t="shared" si="16"/>
        <v>1635768</v>
      </c>
      <c r="F71" s="32">
        <f t="shared" si="16"/>
        <v>1440069</v>
      </c>
      <c r="G71" s="32">
        <f t="shared" si="16"/>
        <v>1360322</v>
      </c>
      <c r="H71" s="32">
        <f t="shared" si="16"/>
        <v>0</v>
      </c>
      <c r="I71" s="32">
        <f t="shared" si="16"/>
        <v>0</v>
      </c>
      <c r="J71" s="32">
        <f t="shared" si="16"/>
        <v>0</v>
      </c>
      <c r="K71" s="32">
        <f t="shared" si="16"/>
        <v>0</v>
      </c>
      <c r="L71" s="32">
        <f t="shared" si="16"/>
        <v>0</v>
      </c>
      <c r="M71" s="32">
        <f t="shared" si="16"/>
        <v>0</v>
      </c>
      <c r="N71" s="32">
        <f>SUM(D71:M71)</f>
        <v>4531436</v>
      </c>
      <c r="O71" s="45">
        <f t="shared" si="15"/>
        <v>102.03868585196695</v>
      </c>
      <c r="P71" s="9"/>
    </row>
    <row r="72" spans="1:16" ht="15">
      <c r="A72" s="12"/>
      <c r="B72" s="25">
        <v>381</v>
      </c>
      <c r="C72" s="20" t="s">
        <v>83</v>
      </c>
      <c r="D72" s="46">
        <v>80000</v>
      </c>
      <c r="E72" s="46">
        <v>557016</v>
      </c>
      <c r="F72" s="46">
        <v>1440069</v>
      </c>
      <c r="G72" s="46">
        <v>1360322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3437407</v>
      </c>
      <c r="O72" s="47">
        <f t="shared" si="15"/>
        <v>77.40338670089396</v>
      </c>
      <c r="P72" s="9"/>
    </row>
    <row r="73" spans="1:16" ht="15">
      <c r="A73" s="12"/>
      <c r="B73" s="25">
        <v>384</v>
      </c>
      <c r="C73" s="20" t="s">
        <v>109</v>
      </c>
      <c r="D73" s="46">
        <v>0</v>
      </c>
      <c r="E73" s="46">
        <v>1078752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1078752</v>
      </c>
      <c r="O73" s="47">
        <f t="shared" si="15"/>
        <v>24.291292305613727</v>
      </c>
      <c r="P73" s="9"/>
    </row>
    <row r="74" spans="1:16" ht="15.75" thickBot="1">
      <c r="A74" s="12"/>
      <c r="B74" s="25">
        <v>388.2</v>
      </c>
      <c r="C74" s="20" t="s">
        <v>102</v>
      </c>
      <c r="D74" s="46">
        <v>15277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15277</v>
      </c>
      <c r="O74" s="47">
        <f t="shared" si="15"/>
        <v>0.34400684545925375</v>
      </c>
      <c r="P74" s="9"/>
    </row>
    <row r="75" spans="1:119" ht="16.5" thickBot="1">
      <c r="A75" s="14" t="s">
        <v>67</v>
      </c>
      <c r="B75" s="23"/>
      <c r="C75" s="22"/>
      <c r="D75" s="15">
        <f aca="true" t="shared" si="17" ref="D75:M75">SUM(D5,D17,D28,D42,D58,D63,D71)</f>
        <v>48900487</v>
      </c>
      <c r="E75" s="15">
        <f t="shared" si="17"/>
        <v>1858880</v>
      </c>
      <c r="F75" s="15">
        <f t="shared" si="17"/>
        <v>1440069</v>
      </c>
      <c r="G75" s="15">
        <f t="shared" si="17"/>
        <v>2469309</v>
      </c>
      <c r="H75" s="15">
        <f t="shared" si="17"/>
        <v>0</v>
      </c>
      <c r="I75" s="15">
        <f t="shared" si="17"/>
        <v>30393391</v>
      </c>
      <c r="J75" s="15">
        <f t="shared" si="17"/>
        <v>0</v>
      </c>
      <c r="K75" s="15">
        <f t="shared" si="17"/>
        <v>0</v>
      </c>
      <c r="L75" s="15">
        <f t="shared" si="17"/>
        <v>16315460</v>
      </c>
      <c r="M75" s="15">
        <f t="shared" si="17"/>
        <v>0</v>
      </c>
      <c r="N75" s="15">
        <f>SUM(D75:M75)</f>
        <v>101377596</v>
      </c>
      <c r="O75" s="38">
        <f t="shared" si="15"/>
        <v>2282.8164561237586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5" ht="15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5" ht="15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51" t="s">
        <v>151</v>
      </c>
      <c r="M77" s="51"/>
      <c r="N77" s="51"/>
      <c r="O77" s="43">
        <v>44409</v>
      </c>
    </row>
    <row r="78" spans="1:15" ht="15">
      <c r="A78" s="52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  <row r="79" spans="1:15" ht="15.75" customHeight="1" thickBot="1">
      <c r="A79" s="55" t="s">
        <v>105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</row>
  </sheetData>
  <sheetProtection/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85</v>
      </c>
      <c r="B3" s="65"/>
      <c r="C3" s="66"/>
      <c r="D3" s="70" t="s">
        <v>43</v>
      </c>
      <c r="E3" s="71"/>
      <c r="F3" s="71"/>
      <c r="G3" s="71"/>
      <c r="H3" s="72"/>
      <c r="I3" s="70" t="s">
        <v>44</v>
      </c>
      <c r="J3" s="72"/>
      <c r="K3" s="70" t="s">
        <v>46</v>
      </c>
      <c r="L3" s="72"/>
      <c r="M3" s="36"/>
      <c r="N3" s="37"/>
      <c r="O3" s="73" t="s">
        <v>90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SUM(D6:D16)</f>
        <v>22830181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22830181</v>
      </c>
      <c r="O5" s="33">
        <f aca="true" t="shared" si="1" ref="O5:O36">(N5/O$75)</f>
        <v>517.7146582611456</v>
      </c>
      <c r="P5" s="6"/>
    </row>
    <row r="6" spans="1:16" ht="15">
      <c r="A6" s="12"/>
      <c r="B6" s="25">
        <v>311</v>
      </c>
      <c r="C6" s="20" t="s">
        <v>2</v>
      </c>
      <c r="D6" s="46">
        <v>15064291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15064291</v>
      </c>
      <c r="O6" s="47">
        <f t="shared" si="1"/>
        <v>341.60939271622294</v>
      </c>
      <c r="P6" s="9"/>
    </row>
    <row r="7" spans="1:16" ht="15">
      <c r="A7" s="12"/>
      <c r="B7" s="25">
        <v>312.41</v>
      </c>
      <c r="C7" s="20" t="s">
        <v>11</v>
      </c>
      <c r="D7" s="46">
        <v>452179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452179</v>
      </c>
      <c r="O7" s="47">
        <f t="shared" si="1"/>
        <v>10.253957095559889</v>
      </c>
      <c r="P7" s="9"/>
    </row>
    <row r="8" spans="1:16" ht="15">
      <c r="A8" s="12"/>
      <c r="B8" s="25">
        <v>312.42</v>
      </c>
      <c r="C8" s="20" t="s">
        <v>10</v>
      </c>
      <c r="D8" s="46">
        <v>323915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323915</v>
      </c>
      <c r="O8" s="47">
        <f t="shared" si="1"/>
        <v>7.345344460066216</v>
      </c>
      <c r="P8" s="9"/>
    </row>
    <row r="9" spans="1:16" ht="15">
      <c r="A9" s="12"/>
      <c r="B9" s="25">
        <v>312.51</v>
      </c>
      <c r="C9" s="20" t="s">
        <v>123</v>
      </c>
      <c r="D9" s="46">
        <v>297594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297594</v>
      </c>
      <c r="O9" s="47">
        <f t="shared" si="1"/>
        <v>6.748469318336433</v>
      </c>
      <c r="P9" s="9"/>
    </row>
    <row r="10" spans="1:16" ht="15">
      <c r="A10" s="12"/>
      <c r="B10" s="25">
        <v>312.52</v>
      </c>
      <c r="C10" s="20" t="s">
        <v>124</v>
      </c>
      <c r="D10" s="46">
        <v>302563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302563</v>
      </c>
      <c r="O10" s="47">
        <f t="shared" si="1"/>
        <v>6.861150165540387</v>
      </c>
      <c r="P10" s="9"/>
    </row>
    <row r="11" spans="1:16" ht="15">
      <c r="A11" s="12"/>
      <c r="B11" s="25">
        <v>314.1</v>
      </c>
      <c r="C11" s="20" t="s">
        <v>12</v>
      </c>
      <c r="D11" s="46">
        <v>3331314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3331314</v>
      </c>
      <c r="O11" s="47">
        <f t="shared" si="1"/>
        <v>75.54342600571455</v>
      </c>
      <c r="P11" s="9"/>
    </row>
    <row r="12" spans="1:16" ht="15">
      <c r="A12" s="12"/>
      <c r="B12" s="25">
        <v>314.3</v>
      </c>
      <c r="C12" s="20" t="s">
        <v>13</v>
      </c>
      <c r="D12" s="46">
        <v>1137684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1137684</v>
      </c>
      <c r="O12" s="47">
        <f t="shared" si="1"/>
        <v>25.798993151616852</v>
      </c>
      <c r="P12" s="9"/>
    </row>
    <row r="13" spans="1:16" ht="15">
      <c r="A13" s="12"/>
      <c r="B13" s="25">
        <v>314.4</v>
      </c>
      <c r="C13" s="20" t="s">
        <v>14</v>
      </c>
      <c r="D13" s="46">
        <v>21078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21078</v>
      </c>
      <c r="O13" s="47">
        <f t="shared" si="1"/>
        <v>0.47798086081001406</v>
      </c>
      <c r="P13" s="9"/>
    </row>
    <row r="14" spans="1:16" ht="15">
      <c r="A14" s="12"/>
      <c r="B14" s="25">
        <v>314.8</v>
      </c>
      <c r="C14" s="20" t="s">
        <v>15</v>
      </c>
      <c r="D14" s="46">
        <v>76293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76293</v>
      </c>
      <c r="O14" s="47">
        <f t="shared" si="1"/>
        <v>1.7300784616082363</v>
      </c>
      <c r="P14" s="9"/>
    </row>
    <row r="15" spans="1:16" ht="15">
      <c r="A15" s="12"/>
      <c r="B15" s="25">
        <v>315</v>
      </c>
      <c r="C15" s="20" t="s">
        <v>125</v>
      </c>
      <c r="D15" s="46">
        <v>1503326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1503326</v>
      </c>
      <c r="O15" s="47">
        <f t="shared" si="1"/>
        <v>34.09057100095242</v>
      </c>
      <c r="P15" s="9"/>
    </row>
    <row r="16" spans="1:16" ht="15">
      <c r="A16" s="12"/>
      <c r="B16" s="25">
        <v>316</v>
      </c>
      <c r="C16" s="20" t="s">
        <v>126</v>
      </c>
      <c r="D16" s="46">
        <v>319944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319944</v>
      </c>
      <c r="O16" s="47">
        <f t="shared" si="1"/>
        <v>7.255295024717674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SUM(D18:D27)</f>
        <v>4503848</v>
      </c>
      <c r="E17" s="32">
        <f t="shared" si="3"/>
        <v>193924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3600407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8298179</v>
      </c>
      <c r="O17" s="45">
        <f t="shared" si="1"/>
        <v>188.17585831556985</v>
      </c>
      <c r="P17" s="10"/>
    </row>
    <row r="18" spans="1:16" ht="15">
      <c r="A18" s="12"/>
      <c r="B18" s="25">
        <v>322</v>
      </c>
      <c r="C18" s="20" t="s">
        <v>0</v>
      </c>
      <c r="D18" s="46">
        <v>1720948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1720948</v>
      </c>
      <c r="O18" s="47">
        <f t="shared" si="1"/>
        <v>39.02553403782485</v>
      </c>
      <c r="P18" s="9"/>
    </row>
    <row r="19" spans="1:16" ht="15">
      <c r="A19" s="12"/>
      <c r="B19" s="25">
        <v>323.1</v>
      </c>
      <c r="C19" s="20" t="s">
        <v>19</v>
      </c>
      <c r="D19" s="46">
        <v>2499414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5">SUM(D19:M19)</f>
        <v>2499414</v>
      </c>
      <c r="O19" s="47">
        <f t="shared" si="1"/>
        <v>56.678624880946984</v>
      </c>
      <c r="P19" s="9"/>
    </row>
    <row r="20" spans="1:16" ht="15">
      <c r="A20" s="12"/>
      <c r="B20" s="25">
        <v>323.4</v>
      </c>
      <c r="C20" s="20" t="s">
        <v>20</v>
      </c>
      <c r="D20" s="46">
        <v>16103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16103</v>
      </c>
      <c r="O20" s="47">
        <f t="shared" si="1"/>
        <v>0.3651639530137421</v>
      </c>
      <c r="P20" s="9"/>
    </row>
    <row r="21" spans="1:16" ht="15">
      <c r="A21" s="12"/>
      <c r="B21" s="25">
        <v>323.7</v>
      </c>
      <c r="C21" s="20" t="s">
        <v>21</v>
      </c>
      <c r="D21" s="46">
        <v>50623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50623</v>
      </c>
      <c r="O21" s="47">
        <f t="shared" si="1"/>
        <v>1.1479658941448592</v>
      </c>
      <c r="P21" s="9"/>
    </row>
    <row r="22" spans="1:16" ht="15">
      <c r="A22" s="12"/>
      <c r="B22" s="25">
        <v>323.9</v>
      </c>
      <c r="C22" s="20" t="s">
        <v>22</v>
      </c>
      <c r="D22" s="46">
        <v>50000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50000</v>
      </c>
      <c r="O22" s="47">
        <f t="shared" si="1"/>
        <v>1.1338382693092657</v>
      </c>
      <c r="P22" s="9"/>
    </row>
    <row r="23" spans="1:16" ht="15">
      <c r="A23" s="12"/>
      <c r="B23" s="25">
        <v>324.12</v>
      </c>
      <c r="C23" s="20" t="s">
        <v>140</v>
      </c>
      <c r="D23" s="46">
        <v>0</v>
      </c>
      <c r="E23" s="46">
        <v>600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600</v>
      </c>
      <c r="O23" s="47">
        <f t="shared" si="1"/>
        <v>0.013606059231711189</v>
      </c>
      <c r="P23" s="9"/>
    </row>
    <row r="24" spans="1:16" ht="15">
      <c r="A24" s="12"/>
      <c r="B24" s="25">
        <v>324.61</v>
      </c>
      <c r="C24" s="20" t="s">
        <v>97</v>
      </c>
      <c r="D24" s="46">
        <v>0</v>
      </c>
      <c r="E24" s="46">
        <v>193324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193324</v>
      </c>
      <c r="O24" s="47">
        <f t="shared" si="1"/>
        <v>4.38396299151889</v>
      </c>
      <c r="P24" s="9"/>
    </row>
    <row r="25" spans="1:16" ht="15">
      <c r="A25" s="12"/>
      <c r="B25" s="25">
        <v>325.2</v>
      </c>
      <c r="C25" s="20" t="s">
        <v>113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3343264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3343264</v>
      </c>
      <c r="O25" s="47">
        <f t="shared" si="1"/>
        <v>75.81441335207946</v>
      </c>
      <c r="P25" s="9"/>
    </row>
    <row r="26" spans="1:16" ht="15">
      <c r="A26" s="12"/>
      <c r="B26" s="25">
        <v>329</v>
      </c>
      <c r="C26" s="20" t="s">
        <v>24</v>
      </c>
      <c r="D26" s="46">
        <v>127866</v>
      </c>
      <c r="E26" s="46">
        <v>0</v>
      </c>
      <c r="F26" s="46">
        <v>0</v>
      </c>
      <c r="G26" s="46">
        <v>0</v>
      </c>
      <c r="H26" s="46">
        <v>0</v>
      </c>
      <c r="I26" s="46">
        <v>257143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5" ref="N26:N31">SUM(D26:M26)</f>
        <v>385009</v>
      </c>
      <c r="O26" s="47">
        <f t="shared" si="1"/>
        <v>8.730758764569822</v>
      </c>
      <c r="P26" s="9"/>
    </row>
    <row r="27" spans="1:16" ht="15">
      <c r="A27" s="12"/>
      <c r="B27" s="25">
        <v>367</v>
      </c>
      <c r="C27" s="20" t="s">
        <v>80</v>
      </c>
      <c r="D27" s="46">
        <v>38894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38894</v>
      </c>
      <c r="O27" s="47">
        <f t="shared" si="1"/>
        <v>0.8819901129302916</v>
      </c>
      <c r="P27" s="9"/>
    </row>
    <row r="28" spans="1:16" ht="15.75">
      <c r="A28" s="29" t="s">
        <v>26</v>
      </c>
      <c r="B28" s="30"/>
      <c r="C28" s="31"/>
      <c r="D28" s="32">
        <f aca="true" t="shared" si="6" ref="D28:M28">SUM(D29:D38)</f>
        <v>4340215</v>
      </c>
      <c r="E28" s="32">
        <f t="shared" si="6"/>
        <v>25820</v>
      </c>
      <c r="F28" s="32">
        <f t="shared" si="6"/>
        <v>0</v>
      </c>
      <c r="G28" s="32">
        <f t="shared" si="6"/>
        <v>808473</v>
      </c>
      <c r="H28" s="32">
        <f t="shared" si="6"/>
        <v>0</v>
      </c>
      <c r="I28" s="32">
        <f t="shared" si="6"/>
        <v>3585452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8759960</v>
      </c>
      <c r="O28" s="45">
        <f t="shared" si="1"/>
        <v>198.6475577123679</v>
      </c>
      <c r="P28" s="10"/>
    </row>
    <row r="29" spans="1:16" ht="15">
      <c r="A29" s="12"/>
      <c r="B29" s="25">
        <v>331.39</v>
      </c>
      <c r="C29" s="20" t="s">
        <v>27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3585452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3585452</v>
      </c>
      <c r="O29" s="47">
        <f t="shared" si="1"/>
        <v>81.30645380742891</v>
      </c>
      <c r="P29" s="9"/>
    </row>
    <row r="30" spans="1:16" ht="15">
      <c r="A30" s="12"/>
      <c r="B30" s="25">
        <v>331.49</v>
      </c>
      <c r="C30" s="20" t="s">
        <v>28</v>
      </c>
      <c r="D30" s="46">
        <v>0</v>
      </c>
      <c r="E30" s="46">
        <v>0</v>
      </c>
      <c r="F30" s="46">
        <v>0</v>
      </c>
      <c r="G30" s="46">
        <v>808473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808473</v>
      </c>
      <c r="O30" s="47">
        <f t="shared" si="1"/>
        <v>18.3335525420654</v>
      </c>
      <c r="P30" s="9"/>
    </row>
    <row r="31" spans="1:16" ht="15">
      <c r="A31" s="12"/>
      <c r="B31" s="25">
        <v>331.7</v>
      </c>
      <c r="C31" s="20" t="s">
        <v>119</v>
      </c>
      <c r="D31" s="46">
        <v>1969</v>
      </c>
      <c r="E31" s="46">
        <v>22139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24108</v>
      </c>
      <c r="O31" s="47">
        <f t="shared" si="1"/>
        <v>0.5466914599301556</v>
      </c>
      <c r="P31" s="9"/>
    </row>
    <row r="32" spans="1:16" ht="15">
      <c r="A32" s="12"/>
      <c r="B32" s="25">
        <v>334.7</v>
      </c>
      <c r="C32" s="20" t="s">
        <v>33</v>
      </c>
      <c r="D32" s="46">
        <v>0</v>
      </c>
      <c r="E32" s="46">
        <v>3681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37">SUM(D32:M32)</f>
        <v>3681</v>
      </c>
      <c r="O32" s="47">
        <f t="shared" si="1"/>
        <v>0.08347317338654814</v>
      </c>
      <c r="P32" s="9"/>
    </row>
    <row r="33" spans="1:16" ht="15">
      <c r="A33" s="12"/>
      <c r="B33" s="25">
        <v>335.12</v>
      </c>
      <c r="C33" s="20" t="s">
        <v>127</v>
      </c>
      <c r="D33" s="46">
        <v>1418792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1418792</v>
      </c>
      <c r="O33" s="47">
        <f t="shared" si="1"/>
        <v>32.173613315796636</v>
      </c>
      <c r="P33" s="9"/>
    </row>
    <row r="34" spans="1:16" ht="15">
      <c r="A34" s="12"/>
      <c r="B34" s="25">
        <v>335.14</v>
      </c>
      <c r="C34" s="20" t="s">
        <v>128</v>
      </c>
      <c r="D34" s="46">
        <v>2650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2650</v>
      </c>
      <c r="O34" s="47">
        <f t="shared" si="1"/>
        <v>0.060093428273391085</v>
      </c>
      <c r="P34" s="9"/>
    </row>
    <row r="35" spans="1:16" ht="15">
      <c r="A35" s="12"/>
      <c r="B35" s="25">
        <v>335.15</v>
      </c>
      <c r="C35" s="20" t="s">
        <v>129</v>
      </c>
      <c r="D35" s="46">
        <v>34801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34801</v>
      </c>
      <c r="O35" s="47">
        <f t="shared" si="1"/>
        <v>0.7891741122046352</v>
      </c>
      <c r="P35" s="9"/>
    </row>
    <row r="36" spans="1:16" ht="15">
      <c r="A36" s="12"/>
      <c r="B36" s="25">
        <v>335.18</v>
      </c>
      <c r="C36" s="20" t="s">
        <v>130</v>
      </c>
      <c r="D36" s="46">
        <v>2826192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2826192</v>
      </c>
      <c r="O36" s="47">
        <f t="shared" si="1"/>
        <v>64.08889292031385</v>
      </c>
      <c r="P36" s="9"/>
    </row>
    <row r="37" spans="1:16" ht="15">
      <c r="A37" s="12"/>
      <c r="B37" s="25">
        <v>335.21</v>
      </c>
      <c r="C37" s="20" t="s">
        <v>38</v>
      </c>
      <c r="D37" s="46">
        <v>21803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21803</v>
      </c>
      <c r="O37" s="47">
        <f aca="true" t="shared" si="8" ref="O37:O68">(N37/O$75)</f>
        <v>0.4944215157149984</v>
      </c>
      <c r="P37" s="9"/>
    </row>
    <row r="38" spans="1:16" ht="15">
      <c r="A38" s="12"/>
      <c r="B38" s="25">
        <v>338</v>
      </c>
      <c r="C38" s="20" t="s">
        <v>42</v>
      </c>
      <c r="D38" s="46">
        <v>34008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34008</v>
      </c>
      <c r="O38" s="47">
        <f t="shared" si="8"/>
        <v>0.7711914372533901</v>
      </c>
      <c r="P38" s="9"/>
    </row>
    <row r="39" spans="1:16" ht="15.75">
      <c r="A39" s="29" t="s">
        <v>47</v>
      </c>
      <c r="B39" s="30"/>
      <c r="C39" s="31"/>
      <c r="D39" s="32">
        <f aca="true" t="shared" si="9" ref="D39:M39">SUM(D40:D54)</f>
        <v>13536801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23312920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36849721</v>
      </c>
      <c r="O39" s="45">
        <f t="shared" si="8"/>
        <v>835.6324776633861</v>
      </c>
      <c r="P39" s="10"/>
    </row>
    <row r="40" spans="1:16" ht="15">
      <c r="A40" s="12"/>
      <c r="B40" s="25">
        <v>341.3</v>
      </c>
      <c r="C40" s="20" t="s">
        <v>132</v>
      </c>
      <c r="D40" s="46">
        <v>5267937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0" ref="N40:N54">SUM(D40:M40)</f>
        <v>5267937</v>
      </c>
      <c r="O40" s="47">
        <f t="shared" si="8"/>
        <v>119.45977141820491</v>
      </c>
      <c r="P40" s="9"/>
    </row>
    <row r="41" spans="1:16" ht="15">
      <c r="A41" s="12"/>
      <c r="B41" s="25">
        <v>341.9</v>
      </c>
      <c r="C41" s="20" t="s">
        <v>133</v>
      </c>
      <c r="D41" s="46">
        <v>238590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238590</v>
      </c>
      <c r="O41" s="47">
        <f t="shared" si="8"/>
        <v>5.410449453489954</v>
      </c>
      <c r="P41" s="9"/>
    </row>
    <row r="42" spans="1:16" ht="15">
      <c r="A42" s="12"/>
      <c r="B42" s="25">
        <v>342.2</v>
      </c>
      <c r="C42" s="20" t="s">
        <v>54</v>
      </c>
      <c r="D42" s="46">
        <v>5572155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5572155</v>
      </c>
      <c r="O42" s="47">
        <f t="shared" si="8"/>
        <v>126.35845163045943</v>
      </c>
      <c r="P42" s="9"/>
    </row>
    <row r="43" spans="1:16" ht="15">
      <c r="A43" s="12"/>
      <c r="B43" s="25">
        <v>342.5</v>
      </c>
      <c r="C43" s="20" t="s">
        <v>55</v>
      </c>
      <c r="D43" s="46">
        <v>129886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129886</v>
      </c>
      <c r="O43" s="47">
        <f t="shared" si="8"/>
        <v>2.9453943489500656</v>
      </c>
      <c r="P43" s="9"/>
    </row>
    <row r="44" spans="1:16" ht="15">
      <c r="A44" s="12"/>
      <c r="B44" s="25">
        <v>342.6</v>
      </c>
      <c r="C44" s="20" t="s">
        <v>56</v>
      </c>
      <c r="D44" s="46">
        <v>1471231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1471231</v>
      </c>
      <c r="O44" s="47">
        <f t="shared" si="8"/>
        <v>33.36276021588281</v>
      </c>
      <c r="P44" s="9"/>
    </row>
    <row r="45" spans="1:16" ht="15">
      <c r="A45" s="12"/>
      <c r="B45" s="25">
        <v>342.9</v>
      </c>
      <c r="C45" s="20" t="s">
        <v>141</v>
      </c>
      <c r="D45" s="46">
        <v>92504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92504</v>
      </c>
      <c r="O45" s="47">
        <f t="shared" si="8"/>
        <v>2.097691505283686</v>
      </c>
      <c r="P45" s="9"/>
    </row>
    <row r="46" spans="1:16" ht="15">
      <c r="A46" s="12"/>
      <c r="B46" s="25">
        <v>343.3</v>
      </c>
      <c r="C46" s="20" t="s">
        <v>57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10057985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10057985</v>
      </c>
      <c r="O46" s="47">
        <f t="shared" si="8"/>
        <v>228.0825661027711</v>
      </c>
      <c r="P46" s="9"/>
    </row>
    <row r="47" spans="1:16" ht="15">
      <c r="A47" s="12"/>
      <c r="B47" s="25">
        <v>343.4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5381895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5381895</v>
      </c>
      <c r="O47" s="47">
        <f t="shared" si="8"/>
        <v>122.04397024808381</v>
      </c>
      <c r="P47" s="9"/>
    </row>
    <row r="48" spans="1:16" ht="15">
      <c r="A48" s="12"/>
      <c r="B48" s="25">
        <v>343.5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7863850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7863850</v>
      </c>
      <c r="O48" s="47">
        <f t="shared" si="8"/>
        <v>178.3266814821534</v>
      </c>
      <c r="P48" s="9"/>
    </row>
    <row r="49" spans="1:16" ht="15">
      <c r="A49" s="12"/>
      <c r="B49" s="25">
        <v>343.6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9190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9190</v>
      </c>
      <c r="O49" s="47">
        <f t="shared" si="8"/>
        <v>0.20839947389904304</v>
      </c>
      <c r="P49" s="9"/>
    </row>
    <row r="50" spans="1:16" ht="15">
      <c r="A50" s="12"/>
      <c r="B50" s="25">
        <v>347.2</v>
      </c>
      <c r="C50" s="20" t="s">
        <v>63</v>
      </c>
      <c r="D50" s="46">
        <v>469745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469745</v>
      </c>
      <c r="O50" s="47">
        <f t="shared" si="8"/>
        <v>10.65229715633362</v>
      </c>
      <c r="P50" s="9"/>
    </row>
    <row r="51" spans="1:16" ht="15">
      <c r="A51" s="12"/>
      <c r="B51" s="25">
        <v>347.4</v>
      </c>
      <c r="C51" s="20" t="s">
        <v>64</v>
      </c>
      <c r="D51" s="46">
        <v>151800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151800</v>
      </c>
      <c r="O51" s="47">
        <f t="shared" si="8"/>
        <v>3.4423329856229308</v>
      </c>
      <c r="P51" s="9"/>
    </row>
    <row r="52" spans="1:16" ht="15">
      <c r="A52" s="12"/>
      <c r="B52" s="25">
        <v>347.5</v>
      </c>
      <c r="C52" s="20" t="s">
        <v>65</v>
      </c>
      <c r="D52" s="46">
        <v>52190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52190</v>
      </c>
      <c r="O52" s="47">
        <f t="shared" si="8"/>
        <v>1.1835003855050115</v>
      </c>
      <c r="P52" s="9"/>
    </row>
    <row r="53" spans="1:16" ht="15">
      <c r="A53" s="12"/>
      <c r="B53" s="25">
        <v>347.9</v>
      </c>
      <c r="C53" s="20" t="s">
        <v>66</v>
      </c>
      <c r="D53" s="46">
        <v>8302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8302</v>
      </c>
      <c r="O53" s="47">
        <f t="shared" si="8"/>
        <v>0.1882625062361105</v>
      </c>
      <c r="P53" s="9"/>
    </row>
    <row r="54" spans="1:16" ht="15">
      <c r="A54" s="12"/>
      <c r="B54" s="25">
        <v>349</v>
      </c>
      <c r="C54" s="20" t="s">
        <v>142</v>
      </c>
      <c r="D54" s="46">
        <v>82461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82461</v>
      </c>
      <c r="O54" s="47">
        <f t="shared" si="8"/>
        <v>1.8699487505102272</v>
      </c>
      <c r="P54" s="9"/>
    </row>
    <row r="55" spans="1:16" ht="15.75">
      <c r="A55" s="29" t="s">
        <v>48</v>
      </c>
      <c r="B55" s="30"/>
      <c r="C55" s="31"/>
      <c r="D55" s="32">
        <f aca="true" t="shared" si="11" ref="D55:M55">SUM(D56:D60)</f>
        <v>789244</v>
      </c>
      <c r="E55" s="32">
        <f t="shared" si="11"/>
        <v>49886</v>
      </c>
      <c r="F55" s="32">
        <f t="shared" si="11"/>
        <v>0</v>
      </c>
      <c r="G55" s="32">
        <f t="shared" si="11"/>
        <v>0</v>
      </c>
      <c r="H55" s="32">
        <f t="shared" si="11"/>
        <v>0</v>
      </c>
      <c r="I55" s="32">
        <f t="shared" si="11"/>
        <v>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aca="true" t="shared" si="12" ref="N55:N62">SUM(D55:M55)</f>
        <v>839130</v>
      </c>
      <c r="O55" s="45">
        <f t="shared" si="8"/>
        <v>19.028754138509683</v>
      </c>
      <c r="P55" s="10"/>
    </row>
    <row r="56" spans="1:16" ht="15">
      <c r="A56" s="13"/>
      <c r="B56" s="39">
        <v>351.5</v>
      </c>
      <c r="C56" s="21" t="s">
        <v>143</v>
      </c>
      <c r="D56" s="46">
        <v>302565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302565</v>
      </c>
      <c r="O56" s="47">
        <f t="shared" si="8"/>
        <v>6.86119551907116</v>
      </c>
      <c r="P56" s="9"/>
    </row>
    <row r="57" spans="1:16" ht="15">
      <c r="A57" s="13"/>
      <c r="B57" s="39">
        <v>352</v>
      </c>
      <c r="C57" s="21" t="s">
        <v>70</v>
      </c>
      <c r="D57" s="46">
        <v>5500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5500</v>
      </c>
      <c r="O57" s="47">
        <f t="shared" si="8"/>
        <v>0.12472220962401923</v>
      </c>
      <c r="P57" s="9"/>
    </row>
    <row r="58" spans="1:16" ht="15">
      <c r="A58" s="13"/>
      <c r="B58" s="39">
        <v>354</v>
      </c>
      <c r="C58" s="21" t="s">
        <v>71</v>
      </c>
      <c r="D58" s="46">
        <v>481179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481179</v>
      </c>
      <c r="O58" s="47">
        <f t="shared" si="8"/>
        <v>10.911583291759264</v>
      </c>
      <c r="P58" s="9"/>
    </row>
    <row r="59" spans="1:16" ht="15">
      <c r="A59" s="13"/>
      <c r="B59" s="39">
        <v>355</v>
      </c>
      <c r="C59" s="21" t="s">
        <v>101</v>
      </c>
      <c r="D59" s="46">
        <v>0</v>
      </c>
      <c r="E59" s="46">
        <v>10673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10673</v>
      </c>
      <c r="O59" s="47">
        <f t="shared" si="8"/>
        <v>0.24202911696675586</v>
      </c>
      <c r="P59" s="9"/>
    </row>
    <row r="60" spans="1:16" ht="15">
      <c r="A60" s="13"/>
      <c r="B60" s="39">
        <v>358.2</v>
      </c>
      <c r="C60" s="21" t="s">
        <v>134</v>
      </c>
      <c r="D60" s="46">
        <v>0</v>
      </c>
      <c r="E60" s="46">
        <v>39213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39213</v>
      </c>
      <c r="O60" s="47">
        <f t="shared" si="8"/>
        <v>0.8892240010884848</v>
      </c>
      <c r="P60" s="9"/>
    </row>
    <row r="61" spans="1:16" ht="15.75">
      <c r="A61" s="29" t="s">
        <v>3</v>
      </c>
      <c r="B61" s="30"/>
      <c r="C61" s="31"/>
      <c r="D61" s="32">
        <f aca="true" t="shared" si="13" ref="D61:M61">SUM(D62:D68)</f>
        <v>588382</v>
      </c>
      <c r="E61" s="32">
        <f t="shared" si="13"/>
        <v>81338</v>
      </c>
      <c r="F61" s="32">
        <f t="shared" si="13"/>
        <v>0</v>
      </c>
      <c r="G61" s="32">
        <f t="shared" si="13"/>
        <v>12944</v>
      </c>
      <c r="H61" s="32">
        <f t="shared" si="13"/>
        <v>0</v>
      </c>
      <c r="I61" s="32">
        <f t="shared" si="13"/>
        <v>346679</v>
      </c>
      <c r="J61" s="32">
        <f t="shared" si="13"/>
        <v>0</v>
      </c>
      <c r="K61" s="32">
        <f t="shared" si="13"/>
        <v>0</v>
      </c>
      <c r="L61" s="32">
        <f t="shared" si="13"/>
        <v>12095603</v>
      </c>
      <c r="M61" s="32">
        <f t="shared" si="13"/>
        <v>0</v>
      </c>
      <c r="N61" s="32">
        <f t="shared" si="12"/>
        <v>13124946</v>
      </c>
      <c r="O61" s="45">
        <f t="shared" si="8"/>
        <v>297.6313211483514</v>
      </c>
      <c r="P61" s="10"/>
    </row>
    <row r="62" spans="1:16" ht="15">
      <c r="A62" s="12"/>
      <c r="B62" s="25">
        <v>361.1</v>
      </c>
      <c r="C62" s="20" t="s">
        <v>74</v>
      </c>
      <c r="D62" s="46">
        <v>101690</v>
      </c>
      <c r="E62" s="46">
        <v>2466</v>
      </c>
      <c r="F62" s="46">
        <v>0</v>
      </c>
      <c r="G62" s="46">
        <v>12944</v>
      </c>
      <c r="H62" s="46">
        <v>0</v>
      </c>
      <c r="I62" s="46">
        <v>163524</v>
      </c>
      <c r="J62" s="46">
        <v>0</v>
      </c>
      <c r="K62" s="46">
        <v>0</v>
      </c>
      <c r="L62" s="46">
        <v>1490249</v>
      </c>
      <c r="M62" s="46">
        <v>0</v>
      </c>
      <c r="N62" s="46">
        <f t="shared" si="12"/>
        <v>1770873</v>
      </c>
      <c r="O62" s="47">
        <f t="shared" si="8"/>
        <v>40.157671549730146</v>
      </c>
      <c r="P62" s="9"/>
    </row>
    <row r="63" spans="1:16" ht="15">
      <c r="A63" s="12"/>
      <c r="B63" s="25">
        <v>361.3</v>
      </c>
      <c r="C63" s="20" t="s">
        <v>75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6190178</v>
      </c>
      <c r="M63" s="46">
        <v>0</v>
      </c>
      <c r="N63" s="46">
        <f aca="true" t="shared" si="14" ref="N63:N68">SUM(D63:M63)</f>
        <v>6190178</v>
      </c>
      <c r="O63" s="47">
        <f t="shared" si="8"/>
        <v>140.37321420472583</v>
      </c>
      <c r="P63" s="9"/>
    </row>
    <row r="64" spans="1:16" ht="15">
      <c r="A64" s="12"/>
      <c r="B64" s="25">
        <v>362</v>
      </c>
      <c r="C64" s="20" t="s">
        <v>76</v>
      </c>
      <c r="D64" s="46">
        <v>69361</v>
      </c>
      <c r="E64" s="46">
        <v>72421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141782</v>
      </c>
      <c r="O64" s="47">
        <f t="shared" si="8"/>
        <v>3.215157149984126</v>
      </c>
      <c r="P64" s="9"/>
    </row>
    <row r="65" spans="1:16" ht="15">
      <c r="A65" s="12"/>
      <c r="B65" s="25">
        <v>364</v>
      </c>
      <c r="C65" s="20" t="s">
        <v>135</v>
      </c>
      <c r="D65" s="46">
        <v>131290</v>
      </c>
      <c r="E65" s="46">
        <v>0</v>
      </c>
      <c r="F65" s="46">
        <v>0</v>
      </c>
      <c r="G65" s="46">
        <v>0</v>
      </c>
      <c r="H65" s="46">
        <v>0</v>
      </c>
      <c r="I65" s="46">
        <v>1450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132740</v>
      </c>
      <c r="O65" s="47">
        <f t="shared" si="8"/>
        <v>3.0101138373622387</v>
      </c>
      <c r="P65" s="9"/>
    </row>
    <row r="66" spans="1:16" ht="15">
      <c r="A66" s="12"/>
      <c r="B66" s="25">
        <v>366</v>
      </c>
      <c r="C66" s="20" t="s">
        <v>79</v>
      </c>
      <c r="D66" s="46">
        <v>27258</v>
      </c>
      <c r="E66" s="46">
        <v>6388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33646</v>
      </c>
      <c r="O66" s="47">
        <f t="shared" si="8"/>
        <v>0.7629824481835911</v>
      </c>
      <c r="P66" s="9"/>
    </row>
    <row r="67" spans="1:16" ht="15">
      <c r="A67" s="12"/>
      <c r="B67" s="25">
        <v>368</v>
      </c>
      <c r="C67" s="20" t="s">
        <v>81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4412323</v>
      </c>
      <c r="M67" s="46">
        <v>0</v>
      </c>
      <c r="N67" s="46">
        <f t="shared" si="14"/>
        <v>4412323</v>
      </c>
      <c r="O67" s="47">
        <f t="shared" si="8"/>
        <v>100.05721347906935</v>
      </c>
      <c r="P67" s="9"/>
    </row>
    <row r="68" spans="1:16" ht="15">
      <c r="A68" s="12"/>
      <c r="B68" s="25">
        <v>369.9</v>
      </c>
      <c r="C68" s="20" t="s">
        <v>82</v>
      </c>
      <c r="D68" s="46">
        <v>258783</v>
      </c>
      <c r="E68" s="46">
        <v>63</v>
      </c>
      <c r="F68" s="46">
        <v>0</v>
      </c>
      <c r="G68" s="46">
        <v>0</v>
      </c>
      <c r="H68" s="46">
        <v>0</v>
      </c>
      <c r="I68" s="46">
        <v>181705</v>
      </c>
      <c r="J68" s="46">
        <v>0</v>
      </c>
      <c r="K68" s="46">
        <v>0</v>
      </c>
      <c r="L68" s="46">
        <v>2853</v>
      </c>
      <c r="M68" s="46">
        <v>0</v>
      </c>
      <c r="N68" s="46">
        <f t="shared" si="14"/>
        <v>443404</v>
      </c>
      <c r="O68" s="47">
        <f t="shared" si="8"/>
        <v>10.054968479296113</v>
      </c>
      <c r="P68" s="9"/>
    </row>
    <row r="69" spans="1:16" ht="15.75">
      <c r="A69" s="29" t="s">
        <v>49</v>
      </c>
      <c r="B69" s="30"/>
      <c r="C69" s="31"/>
      <c r="D69" s="32">
        <f aca="true" t="shared" si="15" ref="D69:M69">SUM(D70:D72)</f>
        <v>2008153</v>
      </c>
      <c r="E69" s="32">
        <f t="shared" si="15"/>
        <v>517134</v>
      </c>
      <c r="F69" s="32">
        <f t="shared" si="15"/>
        <v>1283054</v>
      </c>
      <c r="G69" s="32">
        <f t="shared" si="15"/>
        <v>2228500</v>
      </c>
      <c r="H69" s="32">
        <f t="shared" si="15"/>
        <v>0</v>
      </c>
      <c r="I69" s="32">
        <f t="shared" si="15"/>
        <v>0</v>
      </c>
      <c r="J69" s="32">
        <f t="shared" si="15"/>
        <v>0</v>
      </c>
      <c r="K69" s="32">
        <f t="shared" si="15"/>
        <v>0</v>
      </c>
      <c r="L69" s="32">
        <f t="shared" si="15"/>
        <v>0</v>
      </c>
      <c r="M69" s="32">
        <f t="shared" si="15"/>
        <v>0</v>
      </c>
      <c r="N69" s="32">
        <f>SUM(D69:M69)</f>
        <v>6036841</v>
      </c>
      <c r="O69" s="45">
        <f>(N69/O$75)</f>
        <v>136.89602703070435</v>
      </c>
      <c r="P69" s="9"/>
    </row>
    <row r="70" spans="1:16" ht="15">
      <c r="A70" s="12"/>
      <c r="B70" s="25">
        <v>381</v>
      </c>
      <c r="C70" s="20" t="s">
        <v>83</v>
      </c>
      <c r="D70" s="46">
        <v>1170000</v>
      </c>
      <c r="E70" s="46">
        <v>517134</v>
      </c>
      <c r="F70" s="46">
        <v>1283054</v>
      </c>
      <c r="G70" s="46">
        <v>2228500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5198688</v>
      </c>
      <c r="O70" s="47">
        <f>(N70/O$75)</f>
        <v>117.88942809197697</v>
      </c>
      <c r="P70" s="9"/>
    </row>
    <row r="71" spans="1:16" ht="15">
      <c r="A71" s="12"/>
      <c r="B71" s="25">
        <v>384</v>
      </c>
      <c r="C71" s="20" t="s">
        <v>109</v>
      </c>
      <c r="D71" s="46">
        <v>745000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745000</v>
      </c>
      <c r="O71" s="47">
        <f>(N71/O$75)</f>
        <v>16.89419021270806</v>
      </c>
      <c r="P71" s="9"/>
    </row>
    <row r="72" spans="1:16" ht="15.75" thickBot="1">
      <c r="A72" s="12"/>
      <c r="B72" s="25">
        <v>388.2</v>
      </c>
      <c r="C72" s="20" t="s">
        <v>102</v>
      </c>
      <c r="D72" s="46">
        <v>93153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93153</v>
      </c>
      <c r="O72" s="47">
        <f>(N72/O$75)</f>
        <v>2.1124087260193205</v>
      </c>
      <c r="P72" s="9"/>
    </row>
    <row r="73" spans="1:119" ht="16.5" thickBot="1">
      <c r="A73" s="14" t="s">
        <v>67</v>
      </c>
      <c r="B73" s="23"/>
      <c r="C73" s="22"/>
      <c r="D73" s="15">
        <f aca="true" t="shared" si="16" ref="D73:M73">SUM(D5,D17,D28,D39,D55,D61,D69)</f>
        <v>48596824</v>
      </c>
      <c r="E73" s="15">
        <f t="shared" si="16"/>
        <v>868102</v>
      </c>
      <c r="F73" s="15">
        <f t="shared" si="16"/>
        <v>1283054</v>
      </c>
      <c r="G73" s="15">
        <f t="shared" si="16"/>
        <v>3049917</v>
      </c>
      <c r="H73" s="15">
        <f t="shared" si="16"/>
        <v>0</v>
      </c>
      <c r="I73" s="15">
        <f t="shared" si="16"/>
        <v>30845458</v>
      </c>
      <c r="J73" s="15">
        <f t="shared" si="16"/>
        <v>0</v>
      </c>
      <c r="K73" s="15">
        <f t="shared" si="16"/>
        <v>0</v>
      </c>
      <c r="L73" s="15">
        <f t="shared" si="16"/>
        <v>12095603</v>
      </c>
      <c r="M73" s="15">
        <f t="shared" si="16"/>
        <v>0</v>
      </c>
      <c r="N73" s="15">
        <f>SUM(D73:M73)</f>
        <v>96738958</v>
      </c>
      <c r="O73" s="38">
        <f>(N73/O$75)</f>
        <v>2193.726654270035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5" ht="15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5" ht="15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51" t="s">
        <v>149</v>
      </c>
      <c r="M75" s="51"/>
      <c r="N75" s="51"/>
      <c r="O75" s="43">
        <v>44098</v>
      </c>
    </row>
    <row r="76" spans="1:15" ht="15">
      <c r="A76" s="52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  <row r="77" spans="1:15" ht="15.75" customHeight="1" thickBot="1">
      <c r="A77" s="55" t="s">
        <v>105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7"/>
    </row>
  </sheetData>
  <sheetProtection/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145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85</v>
      </c>
      <c r="B3" s="65"/>
      <c r="C3" s="66"/>
      <c r="D3" s="70" t="s">
        <v>43</v>
      </c>
      <c r="E3" s="71"/>
      <c r="F3" s="71"/>
      <c r="G3" s="71"/>
      <c r="H3" s="72"/>
      <c r="I3" s="70" t="s">
        <v>44</v>
      </c>
      <c r="J3" s="72"/>
      <c r="K3" s="70" t="s">
        <v>46</v>
      </c>
      <c r="L3" s="72"/>
      <c r="M3" s="36"/>
      <c r="N3" s="37"/>
      <c r="O3" s="73" t="s">
        <v>90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SUM(D6:D16)</f>
        <v>22006674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22006674</v>
      </c>
      <c r="O5" s="33">
        <f aca="true" t="shared" si="1" ref="O5:O36">(N5/O$76)</f>
        <v>507.18308365982944</v>
      </c>
      <c r="P5" s="6"/>
    </row>
    <row r="6" spans="1:16" ht="15">
      <c r="A6" s="12"/>
      <c r="B6" s="25">
        <v>311</v>
      </c>
      <c r="C6" s="20" t="s">
        <v>2</v>
      </c>
      <c r="D6" s="46">
        <v>14128644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14128644</v>
      </c>
      <c r="O6" s="47">
        <f t="shared" si="1"/>
        <v>325.6198202350772</v>
      </c>
      <c r="P6" s="9"/>
    </row>
    <row r="7" spans="1:16" ht="15">
      <c r="A7" s="12"/>
      <c r="B7" s="25">
        <v>312.41</v>
      </c>
      <c r="C7" s="20" t="s">
        <v>11</v>
      </c>
      <c r="D7" s="46">
        <v>439241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439241</v>
      </c>
      <c r="O7" s="47">
        <f t="shared" si="1"/>
        <v>10.123092878543444</v>
      </c>
      <c r="P7" s="9"/>
    </row>
    <row r="8" spans="1:16" ht="15">
      <c r="A8" s="12"/>
      <c r="B8" s="25">
        <v>312.42</v>
      </c>
      <c r="C8" s="20" t="s">
        <v>10</v>
      </c>
      <c r="D8" s="46">
        <v>315898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315898</v>
      </c>
      <c r="O8" s="47">
        <f t="shared" si="1"/>
        <v>7.280433279557502</v>
      </c>
      <c r="P8" s="9"/>
    </row>
    <row r="9" spans="1:16" ht="15">
      <c r="A9" s="12"/>
      <c r="B9" s="25">
        <v>312.51</v>
      </c>
      <c r="C9" s="20" t="s">
        <v>123</v>
      </c>
      <c r="D9" s="46">
        <v>341496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341496</v>
      </c>
      <c r="O9" s="47">
        <f t="shared" si="1"/>
        <v>7.870384881309057</v>
      </c>
      <c r="P9" s="9"/>
    </row>
    <row r="10" spans="1:16" ht="15">
      <c r="A10" s="12"/>
      <c r="B10" s="25">
        <v>312.52</v>
      </c>
      <c r="C10" s="20" t="s">
        <v>124</v>
      </c>
      <c r="D10" s="46">
        <v>280739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280739</v>
      </c>
      <c r="O10" s="47">
        <f t="shared" si="1"/>
        <v>6.470131366674349</v>
      </c>
      <c r="P10" s="9"/>
    </row>
    <row r="11" spans="1:16" ht="15">
      <c r="A11" s="12"/>
      <c r="B11" s="25">
        <v>314.1</v>
      </c>
      <c r="C11" s="20" t="s">
        <v>12</v>
      </c>
      <c r="D11" s="46">
        <v>3257549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3257549</v>
      </c>
      <c r="O11" s="47">
        <f t="shared" si="1"/>
        <v>75.07603134362756</v>
      </c>
      <c r="P11" s="9"/>
    </row>
    <row r="12" spans="1:16" ht="15">
      <c r="A12" s="12"/>
      <c r="B12" s="25">
        <v>314.3</v>
      </c>
      <c r="C12" s="20" t="s">
        <v>13</v>
      </c>
      <c r="D12" s="46">
        <v>1153649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1153649</v>
      </c>
      <c r="O12" s="47">
        <f t="shared" si="1"/>
        <v>26.587900437888916</v>
      </c>
      <c r="P12" s="9"/>
    </row>
    <row r="13" spans="1:16" ht="15">
      <c r="A13" s="12"/>
      <c r="B13" s="25">
        <v>314.4</v>
      </c>
      <c r="C13" s="20" t="s">
        <v>14</v>
      </c>
      <c r="D13" s="46">
        <v>19943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19943</v>
      </c>
      <c r="O13" s="47">
        <f t="shared" si="1"/>
        <v>0.45962203272643465</v>
      </c>
      <c r="P13" s="9"/>
    </row>
    <row r="14" spans="1:16" ht="15">
      <c r="A14" s="12"/>
      <c r="B14" s="25">
        <v>314.8</v>
      </c>
      <c r="C14" s="20" t="s">
        <v>15</v>
      </c>
      <c r="D14" s="46">
        <v>79394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79394</v>
      </c>
      <c r="O14" s="47">
        <f t="shared" si="1"/>
        <v>1.829776446185757</v>
      </c>
      <c r="P14" s="9"/>
    </row>
    <row r="15" spans="1:16" ht="15">
      <c r="A15" s="12"/>
      <c r="B15" s="25">
        <v>315</v>
      </c>
      <c r="C15" s="20" t="s">
        <v>125</v>
      </c>
      <c r="D15" s="46">
        <v>1662895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1662895</v>
      </c>
      <c r="O15" s="47">
        <f t="shared" si="1"/>
        <v>38.32438349850196</v>
      </c>
      <c r="P15" s="9"/>
    </row>
    <row r="16" spans="1:16" ht="15">
      <c r="A16" s="12"/>
      <c r="B16" s="25">
        <v>316</v>
      </c>
      <c r="C16" s="20" t="s">
        <v>126</v>
      </c>
      <c r="D16" s="46">
        <v>327226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327226</v>
      </c>
      <c r="O16" s="47">
        <f t="shared" si="1"/>
        <v>7.5415072597372665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SUM(D18:D27)</f>
        <v>4065741</v>
      </c>
      <c r="E17" s="32">
        <f t="shared" si="3"/>
        <v>1006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3182974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7249721</v>
      </c>
      <c r="O17" s="45">
        <f t="shared" si="1"/>
        <v>167.08276100483982</v>
      </c>
      <c r="P17" s="10"/>
    </row>
    <row r="18" spans="1:16" ht="15">
      <c r="A18" s="12"/>
      <c r="B18" s="25">
        <v>322</v>
      </c>
      <c r="C18" s="20" t="s">
        <v>0</v>
      </c>
      <c r="D18" s="46">
        <v>1244142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1244142</v>
      </c>
      <c r="O18" s="47">
        <f t="shared" si="1"/>
        <v>28.673473150495507</v>
      </c>
      <c r="P18" s="9"/>
    </row>
    <row r="19" spans="1:16" ht="15">
      <c r="A19" s="12"/>
      <c r="B19" s="25">
        <v>323.1</v>
      </c>
      <c r="C19" s="20" t="s">
        <v>19</v>
      </c>
      <c r="D19" s="46">
        <v>2555527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5">SUM(D19:M19)</f>
        <v>2555527</v>
      </c>
      <c r="O19" s="47">
        <f t="shared" si="1"/>
        <v>58.89668126296382</v>
      </c>
      <c r="P19" s="9"/>
    </row>
    <row r="20" spans="1:16" ht="15">
      <c r="A20" s="12"/>
      <c r="B20" s="25">
        <v>323.4</v>
      </c>
      <c r="C20" s="20" t="s">
        <v>20</v>
      </c>
      <c r="D20" s="46">
        <v>16716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16716</v>
      </c>
      <c r="O20" s="47">
        <f t="shared" si="1"/>
        <v>0.38525005761696246</v>
      </c>
      <c r="P20" s="9"/>
    </row>
    <row r="21" spans="1:16" ht="15">
      <c r="A21" s="12"/>
      <c r="B21" s="25">
        <v>323.7</v>
      </c>
      <c r="C21" s="20" t="s">
        <v>21</v>
      </c>
      <c r="D21" s="46">
        <v>40911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40911</v>
      </c>
      <c r="O21" s="47">
        <f t="shared" si="1"/>
        <v>0.9428670200507029</v>
      </c>
      <c r="P21" s="9"/>
    </row>
    <row r="22" spans="1:16" ht="15">
      <c r="A22" s="12"/>
      <c r="B22" s="25">
        <v>323.9</v>
      </c>
      <c r="C22" s="20" t="s">
        <v>22</v>
      </c>
      <c r="D22" s="46">
        <v>50000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50000</v>
      </c>
      <c r="O22" s="47">
        <f t="shared" si="1"/>
        <v>1.1523392486748099</v>
      </c>
      <c r="P22" s="9"/>
    </row>
    <row r="23" spans="1:16" ht="15">
      <c r="A23" s="12"/>
      <c r="B23" s="25">
        <v>324.12</v>
      </c>
      <c r="C23" s="20" t="s">
        <v>140</v>
      </c>
      <c r="D23" s="46">
        <v>0</v>
      </c>
      <c r="E23" s="46">
        <v>600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600</v>
      </c>
      <c r="O23" s="47">
        <f t="shared" si="1"/>
        <v>0.013828070984097718</v>
      </c>
      <c r="P23" s="9"/>
    </row>
    <row r="24" spans="1:16" ht="15">
      <c r="A24" s="12"/>
      <c r="B24" s="25">
        <v>324.61</v>
      </c>
      <c r="C24" s="20" t="s">
        <v>97</v>
      </c>
      <c r="D24" s="46">
        <v>0</v>
      </c>
      <c r="E24" s="46">
        <v>406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406</v>
      </c>
      <c r="O24" s="47">
        <f t="shared" si="1"/>
        <v>0.009356994699239457</v>
      </c>
      <c r="P24" s="9"/>
    </row>
    <row r="25" spans="1:16" ht="15">
      <c r="A25" s="12"/>
      <c r="B25" s="25">
        <v>325.2</v>
      </c>
      <c r="C25" s="20" t="s">
        <v>113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2867416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2867416</v>
      </c>
      <c r="O25" s="47">
        <f t="shared" si="1"/>
        <v>66.08471998156257</v>
      </c>
      <c r="P25" s="9"/>
    </row>
    <row r="26" spans="1:16" ht="15">
      <c r="A26" s="12"/>
      <c r="B26" s="25">
        <v>329</v>
      </c>
      <c r="C26" s="20" t="s">
        <v>24</v>
      </c>
      <c r="D26" s="46">
        <v>122005</v>
      </c>
      <c r="E26" s="46">
        <v>0</v>
      </c>
      <c r="F26" s="46">
        <v>0</v>
      </c>
      <c r="G26" s="46">
        <v>0</v>
      </c>
      <c r="H26" s="46">
        <v>0</v>
      </c>
      <c r="I26" s="46">
        <v>315558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5" ref="N26:N31">SUM(D26:M26)</f>
        <v>437563</v>
      </c>
      <c r="O26" s="47">
        <f t="shared" si="1"/>
        <v>10.084420373357917</v>
      </c>
      <c r="P26" s="9"/>
    </row>
    <row r="27" spans="1:16" ht="15">
      <c r="A27" s="12"/>
      <c r="B27" s="25">
        <v>367</v>
      </c>
      <c r="C27" s="20" t="s">
        <v>80</v>
      </c>
      <c r="D27" s="46">
        <v>36440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36440</v>
      </c>
      <c r="O27" s="47">
        <f t="shared" si="1"/>
        <v>0.8398248444342015</v>
      </c>
      <c r="P27" s="9"/>
    </row>
    <row r="28" spans="1:16" ht="15.75">
      <c r="A28" s="29" t="s">
        <v>26</v>
      </c>
      <c r="B28" s="30"/>
      <c r="C28" s="31"/>
      <c r="D28" s="32">
        <f aca="true" t="shared" si="6" ref="D28:M28">SUM(D29:D38)</f>
        <v>4202527</v>
      </c>
      <c r="E28" s="32">
        <f t="shared" si="6"/>
        <v>37467</v>
      </c>
      <c r="F28" s="32">
        <f t="shared" si="6"/>
        <v>0</v>
      </c>
      <c r="G28" s="32">
        <f t="shared" si="6"/>
        <v>1842415</v>
      </c>
      <c r="H28" s="32">
        <f t="shared" si="6"/>
        <v>0</v>
      </c>
      <c r="I28" s="32">
        <f t="shared" si="6"/>
        <v>2710006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8792415</v>
      </c>
      <c r="O28" s="45">
        <f t="shared" si="1"/>
        <v>202.63689790274256</v>
      </c>
      <c r="P28" s="10"/>
    </row>
    <row r="29" spans="1:16" ht="15">
      <c r="A29" s="12"/>
      <c r="B29" s="25">
        <v>331.39</v>
      </c>
      <c r="C29" s="20" t="s">
        <v>27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2710006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2710006</v>
      </c>
      <c r="O29" s="47">
        <f t="shared" si="1"/>
        <v>62.456925558884535</v>
      </c>
      <c r="P29" s="9"/>
    </row>
    <row r="30" spans="1:16" ht="15">
      <c r="A30" s="12"/>
      <c r="B30" s="25">
        <v>331.49</v>
      </c>
      <c r="C30" s="20" t="s">
        <v>28</v>
      </c>
      <c r="D30" s="46">
        <v>0</v>
      </c>
      <c r="E30" s="46">
        <v>0</v>
      </c>
      <c r="F30" s="46">
        <v>0</v>
      </c>
      <c r="G30" s="46">
        <v>1842415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1842415</v>
      </c>
      <c r="O30" s="47">
        <f t="shared" si="1"/>
        <v>42.461742336944</v>
      </c>
      <c r="P30" s="9"/>
    </row>
    <row r="31" spans="1:16" ht="15">
      <c r="A31" s="12"/>
      <c r="B31" s="25">
        <v>331.7</v>
      </c>
      <c r="C31" s="20" t="s">
        <v>119</v>
      </c>
      <c r="D31" s="46">
        <v>0</v>
      </c>
      <c r="E31" s="46">
        <v>27562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27562</v>
      </c>
      <c r="O31" s="47">
        <f t="shared" si="1"/>
        <v>0.6352154874395022</v>
      </c>
      <c r="P31" s="9"/>
    </row>
    <row r="32" spans="1:16" ht="15">
      <c r="A32" s="12"/>
      <c r="B32" s="25">
        <v>334.7</v>
      </c>
      <c r="C32" s="20" t="s">
        <v>33</v>
      </c>
      <c r="D32" s="46">
        <v>0</v>
      </c>
      <c r="E32" s="46">
        <v>9905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37">SUM(D32:M32)</f>
        <v>9905</v>
      </c>
      <c r="O32" s="47">
        <f t="shared" si="1"/>
        <v>0.22827840516247982</v>
      </c>
      <c r="P32" s="9"/>
    </row>
    <row r="33" spans="1:16" ht="15">
      <c r="A33" s="12"/>
      <c r="B33" s="25">
        <v>335.12</v>
      </c>
      <c r="C33" s="20" t="s">
        <v>127</v>
      </c>
      <c r="D33" s="46">
        <v>1362812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1362812</v>
      </c>
      <c r="O33" s="47">
        <f t="shared" si="1"/>
        <v>31.4084351233003</v>
      </c>
      <c r="P33" s="9"/>
    </row>
    <row r="34" spans="1:16" ht="15">
      <c r="A34" s="12"/>
      <c r="B34" s="25">
        <v>335.14</v>
      </c>
      <c r="C34" s="20" t="s">
        <v>128</v>
      </c>
      <c r="D34" s="46">
        <v>2409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2409</v>
      </c>
      <c r="O34" s="47">
        <f t="shared" si="1"/>
        <v>0.05551970500115234</v>
      </c>
      <c r="P34" s="9"/>
    </row>
    <row r="35" spans="1:16" ht="15">
      <c r="A35" s="12"/>
      <c r="B35" s="25">
        <v>335.15</v>
      </c>
      <c r="C35" s="20" t="s">
        <v>129</v>
      </c>
      <c r="D35" s="46">
        <v>30337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30337</v>
      </c>
      <c r="O35" s="47">
        <f t="shared" si="1"/>
        <v>0.6991703157409541</v>
      </c>
      <c r="P35" s="9"/>
    </row>
    <row r="36" spans="1:16" ht="15">
      <c r="A36" s="12"/>
      <c r="B36" s="25">
        <v>335.18</v>
      </c>
      <c r="C36" s="20" t="s">
        <v>130</v>
      </c>
      <c r="D36" s="46">
        <v>2721524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2721524</v>
      </c>
      <c r="O36" s="47">
        <f t="shared" si="1"/>
        <v>62.72237842820927</v>
      </c>
      <c r="P36" s="9"/>
    </row>
    <row r="37" spans="1:16" ht="15">
      <c r="A37" s="12"/>
      <c r="B37" s="25">
        <v>335.21</v>
      </c>
      <c r="C37" s="20" t="s">
        <v>38</v>
      </c>
      <c r="D37" s="46">
        <v>21277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21277</v>
      </c>
      <c r="O37" s="47">
        <f aca="true" t="shared" si="8" ref="O37:O68">(N37/O$76)</f>
        <v>0.4903664438810786</v>
      </c>
      <c r="P37" s="9"/>
    </row>
    <row r="38" spans="1:16" ht="15">
      <c r="A38" s="12"/>
      <c r="B38" s="25">
        <v>338</v>
      </c>
      <c r="C38" s="20" t="s">
        <v>42</v>
      </c>
      <c r="D38" s="46">
        <v>64168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64168</v>
      </c>
      <c r="O38" s="47">
        <f t="shared" si="8"/>
        <v>1.478866098179304</v>
      </c>
      <c r="P38" s="9"/>
    </row>
    <row r="39" spans="1:16" ht="15.75">
      <c r="A39" s="29" t="s">
        <v>47</v>
      </c>
      <c r="B39" s="30"/>
      <c r="C39" s="31"/>
      <c r="D39" s="32">
        <f aca="true" t="shared" si="9" ref="D39:M39">SUM(D40:D54)</f>
        <v>13242690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23756598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36999288</v>
      </c>
      <c r="O39" s="45">
        <f t="shared" si="8"/>
        <v>852.7146347084582</v>
      </c>
      <c r="P39" s="10"/>
    </row>
    <row r="40" spans="1:16" ht="15">
      <c r="A40" s="12"/>
      <c r="B40" s="25">
        <v>341.3</v>
      </c>
      <c r="C40" s="20" t="s">
        <v>132</v>
      </c>
      <c r="D40" s="46">
        <v>4919511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0" ref="N40:N54">SUM(D40:M40)</f>
        <v>4919511</v>
      </c>
      <c r="O40" s="47">
        <f t="shared" si="8"/>
        <v>113.37891219174925</v>
      </c>
      <c r="P40" s="9"/>
    </row>
    <row r="41" spans="1:16" ht="15">
      <c r="A41" s="12"/>
      <c r="B41" s="25">
        <v>341.9</v>
      </c>
      <c r="C41" s="20" t="s">
        <v>133</v>
      </c>
      <c r="D41" s="46">
        <v>260524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260524</v>
      </c>
      <c r="O41" s="47">
        <f t="shared" si="8"/>
        <v>6.004240608435123</v>
      </c>
      <c r="P41" s="9"/>
    </row>
    <row r="42" spans="1:16" ht="15">
      <c r="A42" s="12"/>
      <c r="B42" s="25">
        <v>342.2</v>
      </c>
      <c r="C42" s="20" t="s">
        <v>54</v>
      </c>
      <c r="D42" s="46">
        <v>5569105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5569105</v>
      </c>
      <c r="O42" s="47">
        <f t="shared" si="8"/>
        <v>128.34996542982253</v>
      </c>
      <c r="P42" s="9"/>
    </row>
    <row r="43" spans="1:16" ht="15">
      <c r="A43" s="12"/>
      <c r="B43" s="25">
        <v>342.5</v>
      </c>
      <c r="C43" s="20" t="s">
        <v>55</v>
      </c>
      <c r="D43" s="46">
        <v>262701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262701</v>
      </c>
      <c r="O43" s="47">
        <f t="shared" si="8"/>
        <v>6.054413459322425</v>
      </c>
      <c r="P43" s="9"/>
    </row>
    <row r="44" spans="1:16" ht="15">
      <c r="A44" s="12"/>
      <c r="B44" s="25">
        <v>342.6</v>
      </c>
      <c r="C44" s="20" t="s">
        <v>56</v>
      </c>
      <c r="D44" s="46">
        <v>1360766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1360766</v>
      </c>
      <c r="O44" s="47">
        <f t="shared" si="8"/>
        <v>31.361281401244526</v>
      </c>
      <c r="P44" s="9"/>
    </row>
    <row r="45" spans="1:16" ht="15">
      <c r="A45" s="12"/>
      <c r="B45" s="25">
        <v>342.9</v>
      </c>
      <c r="C45" s="20" t="s">
        <v>141</v>
      </c>
      <c r="D45" s="46">
        <v>92504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92504</v>
      </c>
      <c r="O45" s="47">
        <f t="shared" si="8"/>
        <v>2.131919797188292</v>
      </c>
      <c r="P45" s="9"/>
    </row>
    <row r="46" spans="1:16" ht="15">
      <c r="A46" s="12"/>
      <c r="B46" s="25">
        <v>343.3</v>
      </c>
      <c r="C46" s="20" t="s">
        <v>57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10344665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10344665</v>
      </c>
      <c r="O46" s="47">
        <f t="shared" si="8"/>
        <v>238.41126987785205</v>
      </c>
      <c r="P46" s="9"/>
    </row>
    <row r="47" spans="1:16" ht="15">
      <c r="A47" s="12"/>
      <c r="B47" s="25">
        <v>343.4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5299218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5299218</v>
      </c>
      <c r="O47" s="47">
        <f t="shared" si="8"/>
        <v>122.12993777368057</v>
      </c>
      <c r="P47" s="9"/>
    </row>
    <row r="48" spans="1:16" ht="15">
      <c r="A48" s="12"/>
      <c r="B48" s="25">
        <v>343.5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8098069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8098069</v>
      </c>
      <c r="O48" s="47">
        <f t="shared" si="8"/>
        <v>186.6344549435354</v>
      </c>
      <c r="P48" s="9"/>
    </row>
    <row r="49" spans="1:16" ht="15">
      <c r="A49" s="12"/>
      <c r="B49" s="25">
        <v>343.6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14646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14646</v>
      </c>
      <c r="O49" s="47">
        <f t="shared" si="8"/>
        <v>0.3375432127218253</v>
      </c>
      <c r="P49" s="9"/>
    </row>
    <row r="50" spans="1:16" ht="15">
      <c r="A50" s="12"/>
      <c r="B50" s="25">
        <v>347.2</v>
      </c>
      <c r="C50" s="20" t="s">
        <v>63</v>
      </c>
      <c r="D50" s="46">
        <v>506266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506266</v>
      </c>
      <c r="O50" s="47">
        <f t="shared" si="8"/>
        <v>11.667803641392025</v>
      </c>
      <c r="P50" s="9"/>
    </row>
    <row r="51" spans="1:16" ht="15">
      <c r="A51" s="12"/>
      <c r="B51" s="25">
        <v>347.4</v>
      </c>
      <c r="C51" s="20" t="s">
        <v>64</v>
      </c>
      <c r="D51" s="46">
        <v>131541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131541</v>
      </c>
      <c r="O51" s="47">
        <f t="shared" si="8"/>
        <v>3.031597142198663</v>
      </c>
      <c r="P51" s="9"/>
    </row>
    <row r="52" spans="1:16" ht="15">
      <c r="A52" s="12"/>
      <c r="B52" s="25">
        <v>347.5</v>
      </c>
      <c r="C52" s="20" t="s">
        <v>65</v>
      </c>
      <c r="D52" s="46">
        <v>50726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50726</v>
      </c>
      <c r="O52" s="47">
        <f t="shared" si="8"/>
        <v>1.1690712145655682</v>
      </c>
      <c r="P52" s="9"/>
    </row>
    <row r="53" spans="1:16" ht="15">
      <c r="A53" s="12"/>
      <c r="B53" s="25">
        <v>347.9</v>
      </c>
      <c r="C53" s="20" t="s">
        <v>66</v>
      </c>
      <c r="D53" s="46">
        <v>8985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8985</v>
      </c>
      <c r="O53" s="47">
        <f t="shared" si="8"/>
        <v>0.20707536298686333</v>
      </c>
      <c r="P53" s="9"/>
    </row>
    <row r="54" spans="1:16" ht="15">
      <c r="A54" s="12"/>
      <c r="B54" s="25">
        <v>349</v>
      </c>
      <c r="C54" s="20" t="s">
        <v>142</v>
      </c>
      <c r="D54" s="46">
        <v>80061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80061</v>
      </c>
      <c r="O54" s="47">
        <f t="shared" si="8"/>
        <v>1.845148651763079</v>
      </c>
      <c r="P54" s="9"/>
    </row>
    <row r="55" spans="1:16" ht="15.75">
      <c r="A55" s="29" t="s">
        <v>48</v>
      </c>
      <c r="B55" s="30"/>
      <c r="C55" s="31"/>
      <c r="D55" s="32">
        <f aca="true" t="shared" si="11" ref="D55:M55">SUM(D56:D60)</f>
        <v>825119</v>
      </c>
      <c r="E55" s="32">
        <f t="shared" si="11"/>
        <v>102400</v>
      </c>
      <c r="F55" s="32">
        <f t="shared" si="11"/>
        <v>0</v>
      </c>
      <c r="G55" s="32">
        <f t="shared" si="11"/>
        <v>0</v>
      </c>
      <c r="H55" s="32">
        <f t="shared" si="11"/>
        <v>0</v>
      </c>
      <c r="I55" s="32">
        <f t="shared" si="11"/>
        <v>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aca="true" t="shared" si="12" ref="N55:N62">SUM(D55:M55)</f>
        <v>927519</v>
      </c>
      <c r="O55" s="45">
        <f t="shared" si="8"/>
        <v>21.37633095183222</v>
      </c>
      <c r="P55" s="10"/>
    </row>
    <row r="56" spans="1:16" ht="15">
      <c r="A56" s="13"/>
      <c r="B56" s="39">
        <v>351.5</v>
      </c>
      <c r="C56" s="21" t="s">
        <v>143</v>
      </c>
      <c r="D56" s="46">
        <v>429223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429223</v>
      </c>
      <c r="O56" s="47">
        <f t="shared" si="8"/>
        <v>9.892210186678959</v>
      </c>
      <c r="P56" s="9"/>
    </row>
    <row r="57" spans="1:16" ht="15">
      <c r="A57" s="13"/>
      <c r="B57" s="39">
        <v>352</v>
      </c>
      <c r="C57" s="21" t="s">
        <v>70</v>
      </c>
      <c r="D57" s="46">
        <v>5483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5483</v>
      </c>
      <c r="O57" s="47">
        <f t="shared" si="8"/>
        <v>0.12636552200967965</v>
      </c>
      <c r="P57" s="9"/>
    </row>
    <row r="58" spans="1:16" ht="15">
      <c r="A58" s="13"/>
      <c r="B58" s="39">
        <v>354</v>
      </c>
      <c r="C58" s="21" t="s">
        <v>71</v>
      </c>
      <c r="D58" s="46">
        <v>390413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390413</v>
      </c>
      <c r="O58" s="47">
        <f t="shared" si="8"/>
        <v>8.997764461857571</v>
      </c>
      <c r="P58" s="9"/>
    </row>
    <row r="59" spans="1:16" ht="15">
      <c r="A59" s="13"/>
      <c r="B59" s="39">
        <v>355</v>
      </c>
      <c r="C59" s="21" t="s">
        <v>101</v>
      </c>
      <c r="D59" s="46">
        <v>0</v>
      </c>
      <c r="E59" s="46">
        <v>53198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53198</v>
      </c>
      <c r="O59" s="47">
        <f t="shared" si="8"/>
        <v>1.2260428670200507</v>
      </c>
      <c r="P59" s="9"/>
    </row>
    <row r="60" spans="1:16" ht="15">
      <c r="A60" s="13"/>
      <c r="B60" s="39">
        <v>358.2</v>
      </c>
      <c r="C60" s="21" t="s">
        <v>134</v>
      </c>
      <c r="D60" s="46">
        <v>0</v>
      </c>
      <c r="E60" s="46">
        <v>49202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49202</v>
      </c>
      <c r="O60" s="47">
        <f t="shared" si="8"/>
        <v>1.1339479142659599</v>
      </c>
      <c r="P60" s="9"/>
    </row>
    <row r="61" spans="1:16" ht="15.75">
      <c r="A61" s="29" t="s">
        <v>3</v>
      </c>
      <c r="B61" s="30"/>
      <c r="C61" s="31"/>
      <c r="D61" s="32">
        <f aca="true" t="shared" si="13" ref="D61:M61">SUM(D62:D68)</f>
        <v>375156</v>
      </c>
      <c r="E61" s="32">
        <f t="shared" si="13"/>
        <v>80500</v>
      </c>
      <c r="F61" s="32">
        <f t="shared" si="13"/>
        <v>0</v>
      </c>
      <c r="G61" s="32">
        <f t="shared" si="13"/>
        <v>9140</v>
      </c>
      <c r="H61" s="32">
        <f t="shared" si="13"/>
        <v>0</v>
      </c>
      <c r="I61" s="32">
        <f t="shared" si="13"/>
        <v>399238</v>
      </c>
      <c r="J61" s="32">
        <f t="shared" si="13"/>
        <v>0</v>
      </c>
      <c r="K61" s="32">
        <f t="shared" si="13"/>
        <v>0</v>
      </c>
      <c r="L61" s="32">
        <f t="shared" si="13"/>
        <v>6871647</v>
      </c>
      <c r="M61" s="32">
        <f t="shared" si="13"/>
        <v>0</v>
      </c>
      <c r="N61" s="32">
        <f t="shared" si="12"/>
        <v>7735681</v>
      </c>
      <c r="O61" s="45">
        <f t="shared" si="8"/>
        <v>178.28257663056004</v>
      </c>
      <c r="P61" s="10"/>
    </row>
    <row r="62" spans="1:16" ht="15">
      <c r="A62" s="12"/>
      <c r="B62" s="25">
        <v>361.1</v>
      </c>
      <c r="C62" s="20" t="s">
        <v>74</v>
      </c>
      <c r="D62" s="46">
        <v>52698</v>
      </c>
      <c r="E62" s="46">
        <v>1153</v>
      </c>
      <c r="F62" s="46">
        <v>0</v>
      </c>
      <c r="G62" s="46">
        <v>9140</v>
      </c>
      <c r="H62" s="46">
        <v>0</v>
      </c>
      <c r="I62" s="46">
        <v>86456</v>
      </c>
      <c r="J62" s="46">
        <v>0</v>
      </c>
      <c r="K62" s="46">
        <v>0</v>
      </c>
      <c r="L62" s="46">
        <v>1466830</v>
      </c>
      <c r="M62" s="46">
        <v>0</v>
      </c>
      <c r="N62" s="46">
        <f t="shared" si="12"/>
        <v>1616277</v>
      </c>
      <c r="O62" s="47">
        <f t="shared" si="8"/>
        <v>37.24998847660751</v>
      </c>
      <c r="P62" s="9"/>
    </row>
    <row r="63" spans="1:16" ht="15">
      <c r="A63" s="12"/>
      <c r="B63" s="25">
        <v>361.3</v>
      </c>
      <c r="C63" s="20" t="s">
        <v>75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230173</v>
      </c>
      <c r="M63" s="46">
        <v>0</v>
      </c>
      <c r="N63" s="46">
        <f aca="true" t="shared" si="14" ref="N63:N68">SUM(D63:M63)</f>
        <v>230173</v>
      </c>
      <c r="O63" s="47">
        <f t="shared" si="8"/>
        <v>5.304747637704541</v>
      </c>
      <c r="P63" s="9"/>
    </row>
    <row r="64" spans="1:16" ht="15">
      <c r="A64" s="12"/>
      <c r="B64" s="25">
        <v>362</v>
      </c>
      <c r="C64" s="20" t="s">
        <v>76</v>
      </c>
      <c r="D64" s="46">
        <v>68406</v>
      </c>
      <c r="E64" s="46">
        <v>71660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140066</v>
      </c>
      <c r="O64" s="47">
        <f t="shared" si="8"/>
        <v>3.228070984097718</v>
      </c>
      <c r="P64" s="9"/>
    </row>
    <row r="65" spans="1:16" ht="15">
      <c r="A65" s="12"/>
      <c r="B65" s="25">
        <v>364</v>
      </c>
      <c r="C65" s="20" t="s">
        <v>135</v>
      </c>
      <c r="D65" s="46">
        <v>32130</v>
      </c>
      <c r="E65" s="46">
        <v>0</v>
      </c>
      <c r="F65" s="46">
        <v>0</v>
      </c>
      <c r="G65" s="46">
        <v>0</v>
      </c>
      <c r="H65" s="46">
        <v>0</v>
      </c>
      <c r="I65" s="46">
        <v>-1365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30765</v>
      </c>
      <c r="O65" s="47">
        <f t="shared" si="8"/>
        <v>0.7090343397096105</v>
      </c>
      <c r="P65" s="9"/>
    </row>
    <row r="66" spans="1:16" ht="15">
      <c r="A66" s="12"/>
      <c r="B66" s="25">
        <v>366</v>
      </c>
      <c r="C66" s="20" t="s">
        <v>79</v>
      </c>
      <c r="D66" s="46">
        <v>7587</v>
      </c>
      <c r="E66" s="46">
        <v>7635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15222</v>
      </c>
      <c r="O66" s="47">
        <f t="shared" si="8"/>
        <v>0.3508181608665591</v>
      </c>
      <c r="P66" s="9"/>
    </row>
    <row r="67" spans="1:16" ht="15">
      <c r="A67" s="12"/>
      <c r="B67" s="25">
        <v>368</v>
      </c>
      <c r="C67" s="20" t="s">
        <v>81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5170854</v>
      </c>
      <c r="M67" s="46">
        <v>0</v>
      </c>
      <c r="N67" s="46">
        <f t="shared" si="14"/>
        <v>5170854</v>
      </c>
      <c r="O67" s="47">
        <f t="shared" si="8"/>
        <v>119.17156026734271</v>
      </c>
      <c r="P67" s="9"/>
    </row>
    <row r="68" spans="1:16" ht="15">
      <c r="A68" s="12"/>
      <c r="B68" s="25">
        <v>369.9</v>
      </c>
      <c r="C68" s="20" t="s">
        <v>82</v>
      </c>
      <c r="D68" s="46">
        <v>214335</v>
      </c>
      <c r="E68" s="46">
        <v>52</v>
      </c>
      <c r="F68" s="46">
        <v>0</v>
      </c>
      <c r="G68" s="46">
        <v>0</v>
      </c>
      <c r="H68" s="46">
        <v>0</v>
      </c>
      <c r="I68" s="46">
        <v>314147</v>
      </c>
      <c r="J68" s="46">
        <v>0</v>
      </c>
      <c r="K68" s="46">
        <v>0</v>
      </c>
      <c r="L68" s="46">
        <v>3790</v>
      </c>
      <c r="M68" s="46">
        <v>0</v>
      </c>
      <c r="N68" s="46">
        <f t="shared" si="14"/>
        <v>532324</v>
      </c>
      <c r="O68" s="47">
        <f t="shared" si="8"/>
        <v>12.26835676423139</v>
      </c>
      <c r="P68" s="9"/>
    </row>
    <row r="69" spans="1:16" ht="15.75">
      <c r="A69" s="29" t="s">
        <v>49</v>
      </c>
      <c r="B69" s="30"/>
      <c r="C69" s="31"/>
      <c r="D69" s="32">
        <f aca="true" t="shared" si="15" ref="D69:M69">SUM(D70:D73)</f>
        <v>836987</v>
      </c>
      <c r="E69" s="32">
        <f t="shared" si="15"/>
        <v>380051</v>
      </c>
      <c r="F69" s="32">
        <f t="shared" si="15"/>
        <v>1268436</v>
      </c>
      <c r="G69" s="32">
        <f t="shared" si="15"/>
        <v>455962</v>
      </c>
      <c r="H69" s="32">
        <f t="shared" si="15"/>
        <v>0</v>
      </c>
      <c r="I69" s="32">
        <f t="shared" si="15"/>
        <v>1119712</v>
      </c>
      <c r="J69" s="32">
        <f t="shared" si="15"/>
        <v>0</v>
      </c>
      <c r="K69" s="32">
        <f t="shared" si="15"/>
        <v>0</v>
      </c>
      <c r="L69" s="32">
        <f t="shared" si="15"/>
        <v>0</v>
      </c>
      <c r="M69" s="32">
        <f t="shared" si="15"/>
        <v>0</v>
      </c>
      <c r="N69" s="32">
        <f aca="true" t="shared" si="16" ref="N69:N74">SUM(D69:M69)</f>
        <v>4061148</v>
      </c>
      <c r="O69" s="45">
        <f aca="true" t="shared" si="17" ref="O69:O74">(N69/O$76)</f>
        <v>93.59640470154413</v>
      </c>
      <c r="P69" s="9"/>
    </row>
    <row r="70" spans="1:16" ht="15">
      <c r="A70" s="12"/>
      <c r="B70" s="25">
        <v>381</v>
      </c>
      <c r="C70" s="20" t="s">
        <v>83</v>
      </c>
      <c r="D70" s="46">
        <v>65000</v>
      </c>
      <c r="E70" s="46">
        <v>351097</v>
      </c>
      <c r="F70" s="46">
        <v>1268436</v>
      </c>
      <c r="G70" s="46">
        <v>455962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2140495</v>
      </c>
      <c r="O70" s="47">
        <f t="shared" si="17"/>
        <v>49.33152800184374</v>
      </c>
      <c r="P70" s="9"/>
    </row>
    <row r="71" spans="1:16" ht="15">
      <c r="A71" s="12"/>
      <c r="B71" s="25">
        <v>384</v>
      </c>
      <c r="C71" s="20" t="s">
        <v>109</v>
      </c>
      <c r="D71" s="46">
        <v>749561</v>
      </c>
      <c r="E71" s="46">
        <v>28954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778515</v>
      </c>
      <c r="O71" s="47">
        <f t="shared" si="17"/>
        <v>17.942267803641393</v>
      </c>
      <c r="P71" s="9"/>
    </row>
    <row r="72" spans="1:16" ht="15">
      <c r="A72" s="12"/>
      <c r="B72" s="25">
        <v>388.2</v>
      </c>
      <c r="C72" s="20" t="s">
        <v>102</v>
      </c>
      <c r="D72" s="46">
        <v>22426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22426</v>
      </c>
      <c r="O72" s="47">
        <f t="shared" si="17"/>
        <v>0.5168471998156258</v>
      </c>
      <c r="P72" s="9"/>
    </row>
    <row r="73" spans="1:16" ht="15.75" thickBot="1">
      <c r="A73" s="48"/>
      <c r="B73" s="49">
        <v>393</v>
      </c>
      <c r="C73" s="50" t="s">
        <v>146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1119712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1119712</v>
      </c>
      <c r="O73" s="47">
        <f t="shared" si="17"/>
        <v>25.805761696243373</v>
      </c>
      <c r="P73" s="9"/>
    </row>
    <row r="74" spans="1:119" ht="16.5" thickBot="1">
      <c r="A74" s="14" t="s">
        <v>67</v>
      </c>
      <c r="B74" s="23"/>
      <c r="C74" s="22"/>
      <c r="D74" s="15">
        <f aca="true" t="shared" si="18" ref="D74:M74">SUM(D5,D17,D28,D39,D55,D61,D69)</f>
        <v>45554894</v>
      </c>
      <c r="E74" s="15">
        <f t="shared" si="18"/>
        <v>601424</v>
      </c>
      <c r="F74" s="15">
        <f t="shared" si="18"/>
        <v>1268436</v>
      </c>
      <c r="G74" s="15">
        <f t="shared" si="18"/>
        <v>2307517</v>
      </c>
      <c r="H74" s="15">
        <f t="shared" si="18"/>
        <v>0</v>
      </c>
      <c r="I74" s="15">
        <f t="shared" si="18"/>
        <v>31168528</v>
      </c>
      <c r="J74" s="15">
        <f t="shared" si="18"/>
        <v>0</v>
      </c>
      <c r="K74" s="15">
        <f t="shared" si="18"/>
        <v>0</v>
      </c>
      <c r="L74" s="15">
        <f t="shared" si="18"/>
        <v>6871647</v>
      </c>
      <c r="M74" s="15">
        <f t="shared" si="18"/>
        <v>0</v>
      </c>
      <c r="N74" s="15">
        <f t="shared" si="16"/>
        <v>87772446</v>
      </c>
      <c r="O74" s="38">
        <f t="shared" si="17"/>
        <v>2022.8726895598063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5" ht="15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5" ht="15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51" t="s">
        <v>147</v>
      </c>
      <c r="M76" s="51"/>
      <c r="N76" s="51"/>
      <c r="O76" s="43">
        <v>43390</v>
      </c>
    </row>
    <row r="77" spans="1:15" ht="15">
      <c r="A77" s="52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  <row r="78" spans="1:15" ht="15.75" customHeight="1" thickBot="1">
      <c r="A78" s="55" t="s">
        <v>105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7"/>
    </row>
  </sheetData>
  <sheetProtection/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139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85</v>
      </c>
      <c r="B3" s="65"/>
      <c r="C3" s="66"/>
      <c r="D3" s="70" t="s">
        <v>43</v>
      </c>
      <c r="E3" s="71"/>
      <c r="F3" s="71"/>
      <c r="G3" s="71"/>
      <c r="H3" s="72"/>
      <c r="I3" s="70" t="s">
        <v>44</v>
      </c>
      <c r="J3" s="72"/>
      <c r="K3" s="70" t="s">
        <v>46</v>
      </c>
      <c r="L3" s="72"/>
      <c r="M3" s="36"/>
      <c r="N3" s="37"/>
      <c r="O3" s="73" t="s">
        <v>90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SUM(D6:D16)</f>
        <v>21274251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21274251</v>
      </c>
      <c r="O5" s="33">
        <f aca="true" t="shared" si="1" ref="O5:O36">(N5/O$74)</f>
        <v>495.9842165388292</v>
      </c>
      <c r="P5" s="6"/>
    </row>
    <row r="6" spans="1:16" ht="15">
      <c r="A6" s="12"/>
      <c r="B6" s="25">
        <v>311</v>
      </c>
      <c r="C6" s="20" t="s">
        <v>2</v>
      </c>
      <c r="D6" s="46">
        <v>13566402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13566402</v>
      </c>
      <c r="O6" s="47">
        <f t="shared" si="1"/>
        <v>316.28475508824283</v>
      </c>
      <c r="P6" s="9"/>
    </row>
    <row r="7" spans="1:16" ht="15">
      <c r="A7" s="12"/>
      <c r="B7" s="25">
        <v>312.41</v>
      </c>
      <c r="C7" s="20" t="s">
        <v>11</v>
      </c>
      <c r="D7" s="46">
        <v>422676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422676</v>
      </c>
      <c r="O7" s="47">
        <f t="shared" si="1"/>
        <v>9.854195323246218</v>
      </c>
      <c r="P7" s="9"/>
    </row>
    <row r="8" spans="1:16" ht="15">
      <c r="A8" s="12"/>
      <c r="B8" s="25">
        <v>312.42</v>
      </c>
      <c r="C8" s="20" t="s">
        <v>10</v>
      </c>
      <c r="D8" s="46">
        <v>310989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310989</v>
      </c>
      <c r="O8" s="47">
        <f t="shared" si="1"/>
        <v>7.250343878954608</v>
      </c>
      <c r="P8" s="9"/>
    </row>
    <row r="9" spans="1:16" ht="15">
      <c r="A9" s="12"/>
      <c r="B9" s="25">
        <v>312.51</v>
      </c>
      <c r="C9" s="20" t="s">
        <v>123</v>
      </c>
      <c r="D9" s="46">
        <v>385850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385850</v>
      </c>
      <c r="O9" s="47">
        <f t="shared" si="1"/>
        <v>8.995640314270394</v>
      </c>
      <c r="P9" s="9"/>
    </row>
    <row r="10" spans="1:16" ht="15">
      <c r="A10" s="12"/>
      <c r="B10" s="25">
        <v>312.52</v>
      </c>
      <c r="C10" s="20" t="s">
        <v>124</v>
      </c>
      <c r="D10" s="46">
        <v>264507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264507</v>
      </c>
      <c r="O10" s="47">
        <f t="shared" si="1"/>
        <v>6.166670552304572</v>
      </c>
      <c r="P10" s="9"/>
    </row>
    <row r="11" spans="1:16" ht="15">
      <c r="A11" s="12"/>
      <c r="B11" s="25">
        <v>314.1</v>
      </c>
      <c r="C11" s="20" t="s">
        <v>12</v>
      </c>
      <c r="D11" s="46">
        <v>3201892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3201892</v>
      </c>
      <c r="O11" s="47">
        <f t="shared" si="1"/>
        <v>74.64835754085749</v>
      </c>
      <c r="P11" s="9"/>
    </row>
    <row r="12" spans="1:16" ht="15">
      <c r="A12" s="12"/>
      <c r="B12" s="25">
        <v>314.3</v>
      </c>
      <c r="C12" s="20" t="s">
        <v>13</v>
      </c>
      <c r="D12" s="46">
        <v>1048611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1048611</v>
      </c>
      <c r="O12" s="47">
        <f t="shared" si="1"/>
        <v>24.447135896300097</v>
      </c>
      <c r="P12" s="9"/>
    </row>
    <row r="13" spans="1:16" ht="15">
      <c r="A13" s="12"/>
      <c r="B13" s="25">
        <v>314.4</v>
      </c>
      <c r="C13" s="20" t="s">
        <v>14</v>
      </c>
      <c r="D13" s="46">
        <v>20543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20543</v>
      </c>
      <c r="O13" s="47">
        <f t="shared" si="1"/>
        <v>0.4789359569160469</v>
      </c>
      <c r="P13" s="9"/>
    </row>
    <row r="14" spans="1:16" ht="15">
      <c r="A14" s="12"/>
      <c r="B14" s="25">
        <v>314.8</v>
      </c>
      <c r="C14" s="20" t="s">
        <v>15</v>
      </c>
      <c r="D14" s="46">
        <v>93156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93156</v>
      </c>
      <c r="O14" s="47">
        <f t="shared" si="1"/>
        <v>2.171822908166834</v>
      </c>
      <c r="P14" s="9"/>
    </row>
    <row r="15" spans="1:16" ht="15">
      <c r="A15" s="12"/>
      <c r="B15" s="25">
        <v>315</v>
      </c>
      <c r="C15" s="20" t="s">
        <v>125</v>
      </c>
      <c r="D15" s="46">
        <v>1636716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1636716</v>
      </c>
      <c r="O15" s="47">
        <f t="shared" si="1"/>
        <v>38.158114377637375</v>
      </c>
      <c r="P15" s="9"/>
    </row>
    <row r="16" spans="1:16" ht="15">
      <c r="A16" s="12"/>
      <c r="B16" s="25">
        <v>316</v>
      </c>
      <c r="C16" s="20" t="s">
        <v>126</v>
      </c>
      <c r="D16" s="46">
        <v>322909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322909</v>
      </c>
      <c r="O16" s="47">
        <f t="shared" si="1"/>
        <v>7.528244701932716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SUM(D18:D26)</f>
        <v>4049092</v>
      </c>
      <c r="E17" s="32">
        <f t="shared" si="3"/>
        <v>458700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3081230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7589022</v>
      </c>
      <c r="O17" s="45">
        <f t="shared" si="1"/>
        <v>176.92914927843705</v>
      </c>
      <c r="P17" s="10"/>
    </row>
    <row r="18" spans="1:16" ht="15">
      <c r="A18" s="12"/>
      <c r="B18" s="25">
        <v>322</v>
      </c>
      <c r="C18" s="20" t="s">
        <v>0</v>
      </c>
      <c r="D18" s="46">
        <v>1210865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1210865</v>
      </c>
      <c r="O18" s="47">
        <f t="shared" si="1"/>
        <v>28.229897652297577</v>
      </c>
      <c r="P18" s="9"/>
    </row>
    <row r="19" spans="1:16" ht="15">
      <c r="A19" s="12"/>
      <c r="B19" s="25">
        <v>323.1</v>
      </c>
      <c r="C19" s="20" t="s">
        <v>19</v>
      </c>
      <c r="D19" s="46">
        <v>2526759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4">SUM(D19:M19)</f>
        <v>2526759</v>
      </c>
      <c r="O19" s="47">
        <f t="shared" si="1"/>
        <v>58.90842328585084</v>
      </c>
      <c r="P19" s="9"/>
    </row>
    <row r="20" spans="1:16" ht="15">
      <c r="A20" s="12"/>
      <c r="B20" s="25">
        <v>323.4</v>
      </c>
      <c r="C20" s="20" t="s">
        <v>20</v>
      </c>
      <c r="D20" s="46">
        <v>15655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15655</v>
      </c>
      <c r="O20" s="47">
        <f t="shared" si="1"/>
        <v>0.36497796843307767</v>
      </c>
      <c r="P20" s="9"/>
    </row>
    <row r="21" spans="1:16" ht="15">
      <c r="A21" s="12"/>
      <c r="B21" s="25">
        <v>323.7</v>
      </c>
      <c r="C21" s="20" t="s">
        <v>21</v>
      </c>
      <c r="D21" s="46">
        <v>39499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39499</v>
      </c>
      <c r="O21" s="47">
        <f t="shared" si="1"/>
        <v>0.9208728696990185</v>
      </c>
      <c r="P21" s="9"/>
    </row>
    <row r="22" spans="1:16" ht="15">
      <c r="A22" s="12"/>
      <c r="B22" s="25">
        <v>323.9</v>
      </c>
      <c r="C22" s="20" t="s">
        <v>22</v>
      </c>
      <c r="D22" s="46">
        <v>50000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50000</v>
      </c>
      <c r="O22" s="47">
        <f t="shared" si="1"/>
        <v>1.1656913715524677</v>
      </c>
      <c r="P22" s="9"/>
    </row>
    <row r="23" spans="1:16" ht="15">
      <c r="A23" s="12"/>
      <c r="B23" s="25">
        <v>324.12</v>
      </c>
      <c r="C23" s="20" t="s">
        <v>140</v>
      </c>
      <c r="D23" s="46">
        <v>0</v>
      </c>
      <c r="E23" s="46">
        <v>150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150</v>
      </c>
      <c r="O23" s="47">
        <f t="shared" si="1"/>
        <v>0.003497074114657403</v>
      </c>
      <c r="P23" s="9"/>
    </row>
    <row r="24" spans="1:16" ht="15">
      <c r="A24" s="12"/>
      <c r="B24" s="25">
        <v>325.2</v>
      </c>
      <c r="C24" s="20" t="s">
        <v>113</v>
      </c>
      <c r="D24" s="46">
        <v>0</v>
      </c>
      <c r="E24" s="46">
        <v>456990</v>
      </c>
      <c r="F24" s="46">
        <v>0</v>
      </c>
      <c r="G24" s="46">
        <v>0</v>
      </c>
      <c r="H24" s="46">
        <v>0</v>
      </c>
      <c r="I24" s="46">
        <v>2867885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3324875</v>
      </c>
      <c r="O24" s="47">
        <f t="shared" si="1"/>
        <v>77.51556197981023</v>
      </c>
      <c r="P24" s="9"/>
    </row>
    <row r="25" spans="1:16" ht="15">
      <c r="A25" s="12"/>
      <c r="B25" s="25">
        <v>329</v>
      </c>
      <c r="C25" s="20" t="s">
        <v>24</v>
      </c>
      <c r="D25" s="46">
        <v>162264</v>
      </c>
      <c r="E25" s="46">
        <v>1560</v>
      </c>
      <c r="F25" s="46">
        <v>0</v>
      </c>
      <c r="G25" s="46">
        <v>0</v>
      </c>
      <c r="H25" s="46">
        <v>0</v>
      </c>
      <c r="I25" s="46">
        <v>213345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5" ref="N25:N30">SUM(D25:M25)</f>
        <v>377169</v>
      </c>
      <c r="O25" s="47">
        <f t="shared" si="1"/>
        <v>8.793252978341455</v>
      </c>
      <c r="P25" s="9"/>
    </row>
    <row r="26" spans="1:16" ht="15">
      <c r="A26" s="12"/>
      <c r="B26" s="25">
        <v>367</v>
      </c>
      <c r="C26" s="20" t="s">
        <v>80</v>
      </c>
      <c r="D26" s="46">
        <v>44050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44050</v>
      </c>
      <c r="O26" s="47">
        <f t="shared" si="1"/>
        <v>1.026974098337724</v>
      </c>
      <c r="P26" s="9"/>
    </row>
    <row r="27" spans="1:16" ht="15.75">
      <c r="A27" s="29" t="s">
        <v>26</v>
      </c>
      <c r="B27" s="30"/>
      <c r="C27" s="31"/>
      <c r="D27" s="32">
        <f aca="true" t="shared" si="6" ref="D27:M27">SUM(D28:D37)</f>
        <v>3907222</v>
      </c>
      <c r="E27" s="32">
        <f t="shared" si="6"/>
        <v>23756</v>
      </c>
      <c r="F27" s="32">
        <f t="shared" si="6"/>
        <v>0</v>
      </c>
      <c r="G27" s="32">
        <f t="shared" si="6"/>
        <v>1179442</v>
      </c>
      <c r="H27" s="32">
        <f t="shared" si="6"/>
        <v>0</v>
      </c>
      <c r="I27" s="32">
        <f t="shared" si="6"/>
        <v>482696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5593116</v>
      </c>
      <c r="O27" s="45">
        <f t="shared" si="1"/>
        <v>130.39694122584103</v>
      </c>
      <c r="P27" s="10"/>
    </row>
    <row r="28" spans="1:16" ht="15">
      <c r="A28" s="12"/>
      <c r="B28" s="25">
        <v>331.39</v>
      </c>
      <c r="C28" s="20" t="s">
        <v>27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482696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482696</v>
      </c>
      <c r="O28" s="47">
        <f t="shared" si="1"/>
        <v>11.2534912456578</v>
      </c>
      <c r="P28" s="9"/>
    </row>
    <row r="29" spans="1:16" ht="15">
      <c r="A29" s="12"/>
      <c r="B29" s="25">
        <v>331.49</v>
      </c>
      <c r="C29" s="20" t="s">
        <v>28</v>
      </c>
      <c r="D29" s="46">
        <v>0</v>
      </c>
      <c r="E29" s="46">
        <v>0</v>
      </c>
      <c r="F29" s="46">
        <v>0</v>
      </c>
      <c r="G29" s="46">
        <v>1179442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1179442</v>
      </c>
      <c r="O29" s="47">
        <f t="shared" si="1"/>
        <v>27.497307252931712</v>
      </c>
      <c r="P29" s="9"/>
    </row>
    <row r="30" spans="1:16" ht="15">
      <c r="A30" s="12"/>
      <c r="B30" s="25">
        <v>331.7</v>
      </c>
      <c r="C30" s="20" t="s">
        <v>119</v>
      </c>
      <c r="D30" s="46">
        <v>0</v>
      </c>
      <c r="E30" s="46">
        <v>22848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22848</v>
      </c>
      <c r="O30" s="47">
        <f t="shared" si="1"/>
        <v>0.5326743291446157</v>
      </c>
      <c r="P30" s="9"/>
    </row>
    <row r="31" spans="1:16" ht="15">
      <c r="A31" s="12"/>
      <c r="B31" s="25">
        <v>334.7</v>
      </c>
      <c r="C31" s="20" t="s">
        <v>33</v>
      </c>
      <c r="D31" s="46">
        <v>0</v>
      </c>
      <c r="E31" s="46">
        <v>908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6">SUM(D31:M31)</f>
        <v>908</v>
      </c>
      <c r="O31" s="47">
        <f t="shared" si="1"/>
        <v>0.021168955307392816</v>
      </c>
      <c r="P31" s="9"/>
    </row>
    <row r="32" spans="1:16" ht="15">
      <c r="A32" s="12"/>
      <c r="B32" s="25">
        <v>335.12</v>
      </c>
      <c r="C32" s="20" t="s">
        <v>127</v>
      </c>
      <c r="D32" s="46">
        <v>1237128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1237128</v>
      </c>
      <c r="O32" s="47">
        <f t="shared" si="1"/>
        <v>28.842188702119227</v>
      </c>
      <c r="P32" s="9"/>
    </row>
    <row r="33" spans="1:16" ht="15">
      <c r="A33" s="12"/>
      <c r="B33" s="25">
        <v>335.14</v>
      </c>
      <c r="C33" s="20" t="s">
        <v>128</v>
      </c>
      <c r="D33" s="46">
        <v>3007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3007</v>
      </c>
      <c r="O33" s="47">
        <f t="shared" si="1"/>
        <v>0.0701046790851654</v>
      </c>
      <c r="P33" s="9"/>
    </row>
    <row r="34" spans="1:16" ht="15">
      <c r="A34" s="12"/>
      <c r="B34" s="25">
        <v>335.15</v>
      </c>
      <c r="C34" s="20" t="s">
        <v>129</v>
      </c>
      <c r="D34" s="46">
        <v>31851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31851</v>
      </c>
      <c r="O34" s="47">
        <f t="shared" si="1"/>
        <v>0.742568717506353</v>
      </c>
      <c r="P34" s="9"/>
    </row>
    <row r="35" spans="1:16" ht="15">
      <c r="A35" s="12"/>
      <c r="B35" s="25">
        <v>335.18</v>
      </c>
      <c r="C35" s="20" t="s">
        <v>130</v>
      </c>
      <c r="D35" s="46">
        <v>2587222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2587222</v>
      </c>
      <c r="O35" s="47">
        <f t="shared" si="1"/>
        <v>60.318047233814376</v>
      </c>
      <c r="P35" s="9"/>
    </row>
    <row r="36" spans="1:16" ht="15">
      <c r="A36" s="12"/>
      <c r="B36" s="25">
        <v>335.21</v>
      </c>
      <c r="C36" s="20" t="s">
        <v>38</v>
      </c>
      <c r="D36" s="46">
        <v>19914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19914</v>
      </c>
      <c r="O36" s="47">
        <f t="shared" si="1"/>
        <v>0.46427155946191684</v>
      </c>
      <c r="P36" s="9"/>
    </row>
    <row r="37" spans="1:16" ht="15">
      <c r="A37" s="12"/>
      <c r="B37" s="25">
        <v>338</v>
      </c>
      <c r="C37" s="20" t="s">
        <v>42</v>
      </c>
      <c r="D37" s="46">
        <v>28100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28100</v>
      </c>
      <c r="O37" s="47">
        <f aca="true" t="shared" si="8" ref="O37:O68">(N37/O$74)</f>
        <v>0.6551185508124869</v>
      </c>
      <c r="P37" s="9"/>
    </row>
    <row r="38" spans="1:16" ht="15.75">
      <c r="A38" s="29" t="s">
        <v>47</v>
      </c>
      <c r="B38" s="30"/>
      <c r="C38" s="31"/>
      <c r="D38" s="32">
        <f aca="true" t="shared" si="9" ref="D38:M38">SUM(D39:D53)</f>
        <v>11884212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21832399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>SUM(D38:M38)</f>
        <v>33716611</v>
      </c>
      <c r="O38" s="45">
        <f t="shared" si="8"/>
        <v>786.0632504138205</v>
      </c>
      <c r="P38" s="10"/>
    </row>
    <row r="39" spans="1:16" ht="15">
      <c r="A39" s="12"/>
      <c r="B39" s="25">
        <v>341.3</v>
      </c>
      <c r="C39" s="20" t="s">
        <v>132</v>
      </c>
      <c r="D39" s="46">
        <v>4441308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10" ref="N39:N53">SUM(D39:M39)</f>
        <v>4441308</v>
      </c>
      <c r="O39" s="47">
        <f t="shared" si="8"/>
        <v>103.54388828013894</v>
      </c>
      <c r="P39" s="9"/>
    </row>
    <row r="40" spans="1:16" ht="15">
      <c r="A40" s="12"/>
      <c r="B40" s="25">
        <v>341.9</v>
      </c>
      <c r="C40" s="20" t="s">
        <v>133</v>
      </c>
      <c r="D40" s="46">
        <v>288077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288077</v>
      </c>
      <c r="O40" s="47">
        <f t="shared" si="8"/>
        <v>6.716177464854405</v>
      </c>
      <c r="P40" s="9"/>
    </row>
    <row r="41" spans="1:16" ht="15">
      <c r="A41" s="12"/>
      <c r="B41" s="25">
        <v>342.2</v>
      </c>
      <c r="C41" s="20" t="s">
        <v>54</v>
      </c>
      <c r="D41" s="46">
        <v>5492494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5492494</v>
      </c>
      <c r="O41" s="47">
        <f t="shared" si="8"/>
        <v>128.051057282074</v>
      </c>
      <c r="P41" s="9"/>
    </row>
    <row r="42" spans="1:16" ht="15">
      <c r="A42" s="12"/>
      <c r="B42" s="25">
        <v>342.5</v>
      </c>
      <c r="C42" s="20" t="s">
        <v>55</v>
      </c>
      <c r="D42" s="46">
        <v>63102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63102</v>
      </c>
      <c r="O42" s="47">
        <f t="shared" si="8"/>
        <v>1.4711491385540765</v>
      </c>
      <c r="P42" s="9"/>
    </row>
    <row r="43" spans="1:16" ht="15">
      <c r="A43" s="12"/>
      <c r="B43" s="25">
        <v>342.6</v>
      </c>
      <c r="C43" s="20" t="s">
        <v>56</v>
      </c>
      <c r="D43" s="46">
        <v>861144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861144</v>
      </c>
      <c r="O43" s="47">
        <f t="shared" si="8"/>
        <v>20.076562609283567</v>
      </c>
      <c r="P43" s="9"/>
    </row>
    <row r="44" spans="1:16" ht="15">
      <c r="A44" s="12"/>
      <c r="B44" s="25">
        <v>342.9</v>
      </c>
      <c r="C44" s="20" t="s">
        <v>141</v>
      </c>
      <c r="D44" s="46">
        <v>92504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92504</v>
      </c>
      <c r="O44" s="47">
        <f t="shared" si="8"/>
        <v>2.1566222926817895</v>
      </c>
      <c r="P44" s="9"/>
    </row>
    <row r="45" spans="1:16" ht="15">
      <c r="A45" s="12"/>
      <c r="B45" s="25">
        <v>343.3</v>
      </c>
      <c r="C45" s="20" t="s">
        <v>57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9452438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9452438</v>
      </c>
      <c r="O45" s="47">
        <f t="shared" si="8"/>
        <v>220.3725083346933</v>
      </c>
      <c r="P45" s="9"/>
    </row>
    <row r="46" spans="1:16" ht="15">
      <c r="A46" s="12"/>
      <c r="B46" s="25">
        <v>343.4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5234671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5234671</v>
      </c>
      <c r="O46" s="47">
        <f t="shared" si="8"/>
        <v>122.04021635231857</v>
      </c>
      <c r="P46" s="9"/>
    </row>
    <row r="47" spans="1:16" ht="15">
      <c r="A47" s="12"/>
      <c r="B47" s="25">
        <v>343.5</v>
      </c>
      <c r="C47" s="20" t="s">
        <v>59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7130007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7130007</v>
      </c>
      <c r="O47" s="47">
        <f t="shared" si="8"/>
        <v>166.22775278017392</v>
      </c>
      <c r="P47" s="9"/>
    </row>
    <row r="48" spans="1:16" ht="15">
      <c r="A48" s="12"/>
      <c r="B48" s="25">
        <v>343.6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15283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15283</v>
      </c>
      <c r="O48" s="47">
        <f t="shared" si="8"/>
        <v>0.3563052246287273</v>
      </c>
      <c r="P48" s="9"/>
    </row>
    <row r="49" spans="1:16" ht="15">
      <c r="A49" s="12"/>
      <c r="B49" s="25">
        <v>347.2</v>
      </c>
      <c r="C49" s="20" t="s">
        <v>63</v>
      </c>
      <c r="D49" s="46">
        <v>448786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448786</v>
      </c>
      <c r="O49" s="47">
        <f t="shared" si="8"/>
        <v>10.462919357470916</v>
      </c>
      <c r="P49" s="9"/>
    </row>
    <row r="50" spans="1:16" ht="15">
      <c r="A50" s="12"/>
      <c r="B50" s="25">
        <v>347.4</v>
      </c>
      <c r="C50" s="20" t="s">
        <v>64</v>
      </c>
      <c r="D50" s="46">
        <v>63450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63450</v>
      </c>
      <c r="O50" s="47">
        <f t="shared" si="8"/>
        <v>1.4792623505000817</v>
      </c>
      <c r="P50" s="9"/>
    </row>
    <row r="51" spans="1:16" ht="15">
      <c r="A51" s="12"/>
      <c r="B51" s="25">
        <v>347.5</v>
      </c>
      <c r="C51" s="20" t="s">
        <v>65</v>
      </c>
      <c r="D51" s="46">
        <v>46220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46220</v>
      </c>
      <c r="O51" s="47">
        <f t="shared" si="8"/>
        <v>1.0775651038631011</v>
      </c>
      <c r="P51" s="9"/>
    </row>
    <row r="52" spans="1:16" ht="15">
      <c r="A52" s="12"/>
      <c r="B52" s="25">
        <v>347.9</v>
      </c>
      <c r="C52" s="20" t="s">
        <v>66</v>
      </c>
      <c r="D52" s="46">
        <v>9395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9395</v>
      </c>
      <c r="O52" s="47">
        <f t="shared" si="8"/>
        <v>0.2190334087147087</v>
      </c>
      <c r="P52" s="9"/>
    </row>
    <row r="53" spans="1:16" ht="15">
      <c r="A53" s="12"/>
      <c r="B53" s="25">
        <v>349</v>
      </c>
      <c r="C53" s="20" t="s">
        <v>142</v>
      </c>
      <c r="D53" s="46">
        <v>77732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77732</v>
      </c>
      <c r="O53" s="47">
        <f t="shared" si="8"/>
        <v>1.8122304338703286</v>
      </c>
      <c r="P53" s="9"/>
    </row>
    <row r="54" spans="1:16" ht="15.75">
      <c r="A54" s="29" t="s">
        <v>48</v>
      </c>
      <c r="B54" s="30"/>
      <c r="C54" s="31"/>
      <c r="D54" s="32">
        <f aca="true" t="shared" si="11" ref="D54:M54">SUM(D55:D59)</f>
        <v>858802</v>
      </c>
      <c r="E54" s="32">
        <f t="shared" si="11"/>
        <v>69321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aca="true" t="shared" si="12" ref="N54:N61">SUM(D54:M54)</f>
        <v>928123</v>
      </c>
      <c r="O54" s="45">
        <f t="shared" si="8"/>
        <v>21.63809945678782</v>
      </c>
      <c r="P54" s="10"/>
    </row>
    <row r="55" spans="1:16" ht="15">
      <c r="A55" s="13"/>
      <c r="B55" s="39">
        <v>351.5</v>
      </c>
      <c r="C55" s="21" t="s">
        <v>143</v>
      </c>
      <c r="D55" s="46">
        <v>292840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292840</v>
      </c>
      <c r="O55" s="47">
        <f t="shared" si="8"/>
        <v>6.827221224908493</v>
      </c>
      <c r="P55" s="9"/>
    </row>
    <row r="56" spans="1:16" ht="15">
      <c r="A56" s="13"/>
      <c r="B56" s="39">
        <v>352</v>
      </c>
      <c r="C56" s="21" t="s">
        <v>70</v>
      </c>
      <c r="D56" s="46">
        <v>7030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7030</v>
      </c>
      <c r="O56" s="47">
        <f t="shared" si="8"/>
        <v>0.16389620684027698</v>
      </c>
      <c r="P56" s="9"/>
    </row>
    <row r="57" spans="1:16" ht="15">
      <c r="A57" s="13"/>
      <c r="B57" s="39">
        <v>354</v>
      </c>
      <c r="C57" s="21" t="s">
        <v>71</v>
      </c>
      <c r="D57" s="46">
        <v>558932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558932</v>
      </c>
      <c r="O57" s="47">
        <f t="shared" si="8"/>
        <v>13.030844193691278</v>
      </c>
      <c r="P57" s="9"/>
    </row>
    <row r="58" spans="1:16" ht="15">
      <c r="A58" s="13"/>
      <c r="B58" s="39">
        <v>355</v>
      </c>
      <c r="C58" s="21" t="s">
        <v>101</v>
      </c>
      <c r="D58" s="46">
        <v>0</v>
      </c>
      <c r="E58" s="46">
        <v>21749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21749</v>
      </c>
      <c r="O58" s="47">
        <f t="shared" si="8"/>
        <v>0.5070524327978925</v>
      </c>
      <c r="P58" s="9"/>
    </row>
    <row r="59" spans="1:16" ht="15">
      <c r="A59" s="13"/>
      <c r="B59" s="39">
        <v>358.2</v>
      </c>
      <c r="C59" s="21" t="s">
        <v>134</v>
      </c>
      <c r="D59" s="46">
        <v>0</v>
      </c>
      <c r="E59" s="46">
        <v>47572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47572</v>
      </c>
      <c r="O59" s="47">
        <f t="shared" si="8"/>
        <v>1.1090853985498799</v>
      </c>
      <c r="P59" s="9"/>
    </row>
    <row r="60" spans="1:16" ht="15.75">
      <c r="A60" s="29" t="s">
        <v>3</v>
      </c>
      <c r="B60" s="30"/>
      <c r="C60" s="31"/>
      <c r="D60" s="32">
        <f aca="true" t="shared" si="13" ref="D60:M60">SUM(D61:D67)</f>
        <v>556992</v>
      </c>
      <c r="E60" s="32">
        <f t="shared" si="13"/>
        <v>72452</v>
      </c>
      <c r="F60" s="32">
        <f t="shared" si="13"/>
        <v>0</v>
      </c>
      <c r="G60" s="32">
        <f t="shared" si="13"/>
        <v>638</v>
      </c>
      <c r="H60" s="32">
        <f t="shared" si="13"/>
        <v>0</v>
      </c>
      <c r="I60" s="32">
        <f t="shared" si="13"/>
        <v>451937</v>
      </c>
      <c r="J60" s="32">
        <f t="shared" si="13"/>
        <v>0</v>
      </c>
      <c r="K60" s="32">
        <f t="shared" si="13"/>
        <v>0</v>
      </c>
      <c r="L60" s="32">
        <f t="shared" si="13"/>
        <v>14719072</v>
      </c>
      <c r="M60" s="32">
        <f t="shared" si="13"/>
        <v>0</v>
      </c>
      <c r="N60" s="32">
        <f t="shared" si="12"/>
        <v>15801091</v>
      </c>
      <c r="O60" s="45">
        <f t="shared" si="8"/>
        <v>368.3839087963071</v>
      </c>
      <c r="P60" s="10"/>
    </row>
    <row r="61" spans="1:16" ht="15">
      <c r="A61" s="12"/>
      <c r="B61" s="25">
        <v>361.1</v>
      </c>
      <c r="C61" s="20" t="s">
        <v>74</v>
      </c>
      <c r="D61" s="46">
        <v>25069</v>
      </c>
      <c r="E61" s="46">
        <v>1378</v>
      </c>
      <c r="F61" s="46">
        <v>0</v>
      </c>
      <c r="G61" s="46">
        <v>2016</v>
      </c>
      <c r="H61" s="46">
        <v>0</v>
      </c>
      <c r="I61" s="46">
        <v>59963</v>
      </c>
      <c r="J61" s="46">
        <v>0</v>
      </c>
      <c r="K61" s="46">
        <v>0</v>
      </c>
      <c r="L61" s="46">
        <v>2222282</v>
      </c>
      <c r="M61" s="46">
        <v>0</v>
      </c>
      <c r="N61" s="46">
        <f t="shared" si="12"/>
        <v>2310708</v>
      </c>
      <c r="O61" s="47">
        <f t="shared" si="8"/>
        <v>53.871447555545195</v>
      </c>
      <c r="P61" s="9"/>
    </row>
    <row r="62" spans="1:16" ht="15">
      <c r="A62" s="12"/>
      <c r="B62" s="25">
        <v>361.3</v>
      </c>
      <c r="C62" s="20" t="s">
        <v>75</v>
      </c>
      <c r="D62" s="46">
        <v>-4592</v>
      </c>
      <c r="E62" s="46">
        <v>-87</v>
      </c>
      <c r="F62" s="46">
        <v>0</v>
      </c>
      <c r="G62" s="46">
        <v>-1378</v>
      </c>
      <c r="H62" s="46">
        <v>0</v>
      </c>
      <c r="I62" s="46">
        <v>-4133</v>
      </c>
      <c r="J62" s="46">
        <v>0</v>
      </c>
      <c r="K62" s="46">
        <v>0</v>
      </c>
      <c r="L62" s="46">
        <v>6959286</v>
      </c>
      <c r="M62" s="46">
        <v>0</v>
      </c>
      <c r="N62" s="46">
        <f aca="true" t="shared" si="14" ref="N62:N67">SUM(D62:M62)</f>
        <v>6949096</v>
      </c>
      <c r="O62" s="47">
        <f t="shared" si="8"/>
        <v>162.01002494579535</v>
      </c>
      <c r="P62" s="9"/>
    </row>
    <row r="63" spans="1:16" ht="15">
      <c r="A63" s="12"/>
      <c r="B63" s="25">
        <v>362</v>
      </c>
      <c r="C63" s="20" t="s">
        <v>76</v>
      </c>
      <c r="D63" s="46">
        <v>70384</v>
      </c>
      <c r="E63" s="46">
        <v>68113</v>
      </c>
      <c r="F63" s="46">
        <v>0</v>
      </c>
      <c r="G63" s="46">
        <v>0</v>
      </c>
      <c r="H63" s="46">
        <v>0</v>
      </c>
      <c r="I63" s="46">
        <v>12515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151012</v>
      </c>
      <c r="O63" s="47">
        <f t="shared" si="8"/>
        <v>3.5206677080176254</v>
      </c>
      <c r="P63" s="9"/>
    </row>
    <row r="64" spans="1:16" ht="15">
      <c r="A64" s="12"/>
      <c r="B64" s="25">
        <v>364</v>
      </c>
      <c r="C64" s="20" t="s">
        <v>135</v>
      </c>
      <c r="D64" s="46">
        <v>44674</v>
      </c>
      <c r="E64" s="46">
        <v>0</v>
      </c>
      <c r="F64" s="46">
        <v>0</v>
      </c>
      <c r="G64" s="46">
        <v>0</v>
      </c>
      <c r="H64" s="46">
        <v>0</v>
      </c>
      <c r="I64" s="46">
        <v>-17862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26812</v>
      </c>
      <c r="O64" s="47">
        <f t="shared" si="8"/>
        <v>0.6250903410812954</v>
      </c>
      <c r="P64" s="9"/>
    </row>
    <row r="65" spans="1:16" ht="15">
      <c r="A65" s="12"/>
      <c r="B65" s="25">
        <v>366</v>
      </c>
      <c r="C65" s="20" t="s">
        <v>79</v>
      </c>
      <c r="D65" s="46">
        <v>17847</v>
      </c>
      <c r="E65" s="46">
        <v>2987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20834</v>
      </c>
      <c r="O65" s="47">
        <f t="shared" si="8"/>
        <v>0.4857202806984823</v>
      </c>
      <c r="P65" s="9"/>
    </row>
    <row r="66" spans="1:16" ht="15">
      <c r="A66" s="12"/>
      <c r="B66" s="25">
        <v>368</v>
      </c>
      <c r="C66" s="20" t="s">
        <v>81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5536483</v>
      </c>
      <c r="M66" s="46">
        <v>0</v>
      </c>
      <c r="N66" s="46">
        <f t="shared" si="14"/>
        <v>5536483</v>
      </c>
      <c r="O66" s="47">
        <f t="shared" si="8"/>
        <v>129.07660923693842</v>
      </c>
      <c r="P66" s="9"/>
    </row>
    <row r="67" spans="1:16" ht="15">
      <c r="A67" s="12"/>
      <c r="B67" s="25">
        <v>369.9</v>
      </c>
      <c r="C67" s="20" t="s">
        <v>82</v>
      </c>
      <c r="D67" s="46">
        <v>403610</v>
      </c>
      <c r="E67" s="46">
        <v>61</v>
      </c>
      <c r="F67" s="46">
        <v>0</v>
      </c>
      <c r="G67" s="46">
        <v>0</v>
      </c>
      <c r="H67" s="46">
        <v>0</v>
      </c>
      <c r="I67" s="46">
        <v>401454</v>
      </c>
      <c r="J67" s="46">
        <v>0</v>
      </c>
      <c r="K67" s="46">
        <v>0</v>
      </c>
      <c r="L67" s="46">
        <v>1021</v>
      </c>
      <c r="M67" s="46">
        <v>0</v>
      </c>
      <c r="N67" s="46">
        <f t="shared" si="14"/>
        <v>806146</v>
      </c>
      <c r="O67" s="47">
        <f t="shared" si="8"/>
        <v>18.794348728230712</v>
      </c>
      <c r="P67" s="9"/>
    </row>
    <row r="68" spans="1:16" ht="15.75">
      <c r="A68" s="29" t="s">
        <v>49</v>
      </c>
      <c r="B68" s="30"/>
      <c r="C68" s="31"/>
      <c r="D68" s="32">
        <f aca="true" t="shared" si="15" ref="D68:M68">SUM(D69:D71)</f>
        <v>284700</v>
      </c>
      <c r="E68" s="32">
        <f t="shared" si="15"/>
        <v>1840770</v>
      </c>
      <c r="F68" s="32">
        <f t="shared" si="15"/>
        <v>1182745</v>
      </c>
      <c r="G68" s="32">
        <f t="shared" si="15"/>
        <v>2471531</v>
      </c>
      <c r="H68" s="32">
        <f t="shared" si="15"/>
        <v>0</v>
      </c>
      <c r="I68" s="32">
        <f t="shared" si="15"/>
        <v>0</v>
      </c>
      <c r="J68" s="32">
        <f t="shared" si="15"/>
        <v>0</v>
      </c>
      <c r="K68" s="32">
        <f t="shared" si="15"/>
        <v>0</v>
      </c>
      <c r="L68" s="32">
        <f t="shared" si="15"/>
        <v>0</v>
      </c>
      <c r="M68" s="32">
        <f t="shared" si="15"/>
        <v>0</v>
      </c>
      <c r="N68" s="32">
        <f>SUM(D68:M68)</f>
        <v>5779746</v>
      </c>
      <c r="O68" s="45">
        <f t="shared" si="8"/>
        <v>134.7480008392978</v>
      </c>
      <c r="P68" s="9"/>
    </row>
    <row r="69" spans="1:16" ht="15">
      <c r="A69" s="12"/>
      <c r="B69" s="25">
        <v>381</v>
      </c>
      <c r="C69" s="20" t="s">
        <v>83</v>
      </c>
      <c r="D69" s="46">
        <v>261721</v>
      </c>
      <c r="E69" s="46">
        <v>1237490</v>
      </c>
      <c r="F69" s="46">
        <v>1182745</v>
      </c>
      <c r="G69" s="46">
        <v>2471531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5153487</v>
      </c>
      <c r="O69" s="47">
        <f>(N69/O$74)</f>
        <v>120.14750658615625</v>
      </c>
      <c r="P69" s="9"/>
    </row>
    <row r="70" spans="1:16" ht="15">
      <c r="A70" s="12"/>
      <c r="B70" s="25">
        <v>384</v>
      </c>
      <c r="C70" s="20" t="s">
        <v>109</v>
      </c>
      <c r="D70" s="46">
        <v>0</v>
      </c>
      <c r="E70" s="46">
        <v>603280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603280</v>
      </c>
      <c r="O70" s="47">
        <f>(N70/O$74)</f>
        <v>14.064765812603454</v>
      </c>
      <c r="P70" s="9"/>
    </row>
    <row r="71" spans="1:16" ht="15.75" thickBot="1">
      <c r="A71" s="12"/>
      <c r="B71" s="25">
        <v>388.2</v>
      </c>
      <c r="C71" s="20" t="s">
        <v>102</v>
      </c>
      <c r="D71" s="46">
        <v>22979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22979</v>
      </c>
      <c r="O71" s="47">
        <f>(N71/O$74)</f>
        <v>0.5357284405380831</v>
      </c>
      <c r="P71" s="9"/>
    </row>
    <row r="72" spans="1:119" ht="16.5" thickBot="1">
      <c r="A72" s="14" t="s">
        <v>67</v>
      </c>
      <c r="B72" s="23"/>
      <c r="C72" s="22"/>
      <c r="D72" s="15">
        <f aca="true" t="shared" si="16" ref="D72:M72">SUM(D5,D17,D27,D38,D54,D60,D68)</f>
        <v>42815271</v>
      </c>
      <c r="E72" s="15">
        <f t="shared" si="16"/>
        <v>2464999</v>
      </c>
      <c r="F72" s="15">
        <f t="shared" si="16"/>
        <v>1182745</v>
      </c>
      <c r="G72" s="15">
        <f t="shared" si="16"/>
        <v>3651611</v>
      </c>
      <c r="H72" s="15">
        <f t="shared" si="16"/>
        <v>0</v>
      </c>
      <c r="I72" s="15">
        <f t="shared" si="16"/>
        <v>25848262</v>
      </c>
      <c r="J72" s="15">
        <f t="shared" si="16"/>
        <v>0</v>
      </c>
      <c r="K72" s="15">
        <f t="shared" si="16"/>
        <v>0</v>
      </c>
      <c r="L72" s="15">
        <f t="shared" si="16"/>
        <v>14719072</v>
      </c>
      <c r="M72" s="15">
        <f t="shared" si="16"/>
        <v>0</v>
      </c>
      <c r="N72" s="15">
        <f>SUM(D72:M72)</f>
        <v>90681960</v>
      </c>
      <c r="O72" s="38">
        <f>(N72/O$74)</f>
        <v>2114.1435665493204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51" t="s">
        <v>144</v>
      </c>
      <c r="M74" s="51"/>
      <c r="N74" s="51"/>
      <c r="O74" s="43">
        <v>42893</v>
      </c>
    </row>
    <row r="75" spans="1:15" ht="15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  <row r="76" spans="1:15" ht="15.75" customHeight="1" thickBot="1">
      <c r="A76" s="55" t="s">
        <v>105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7"/>
    </row>
  </sheetData>
  <sheetProtection/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122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85</v>
      </c>
      <c r="B3" s="65"/>
      <c r="C3" s="66"/>
      <c r="D3" s="70" t="s">
        <v>43</v>
      </c>
      <c r="E3" s="71"/>
      <c r="F3" s="71"/>
      <c r="G3" s="71"/>
      <c r="H3" s="72"/>
      <c r="I3" s="70" t="s">
        <v>44</v>
      </c>
      <c r="J3" s="72"/>
      <c r="K3" s="70" t="s">
        <v>46</v>
      </c>
      <c r="L3" s="72"/>
      <c r="M3" s="36"/>
      <c r="N3" s="37"/>
      <c r="O3" s="73" t="s">
        <v>90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SUM(D6:D16)</f>
        <v>20369672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20369672</v>
      </c>
      <c r="O5" s="33">
        <f aca="true" t="shared" si="1" ref="O5:O36">(N5/O$78)</f>
        <v>481.54114559939484</v>
      </c>
      <c r="P5" s="6"/>
    </row>
    <row r="6" spans="1:16" ht="15">
      <c r="A6" s="12"/>
      <c r="B6" s="25">
        <v>311</v>
      </c>
      <c r="C6" s="20" t="s">
        <v>2</v>
      </c>
      <c r="D6" s="46">
        <v>12831277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12831277</v>
      </c>
      <c r="O6" s="47">
        <f t="shared" si="1"/>
        <v>303.3327108106191</v>
      </c>
      <c r="P6" s="9"/>
    </row>
    <row r="7" spans="1:16" ht="15">
      <c r="A7" s="12"/>
      <c r="B7" s="25">
        <v>312.41</v>
      </c>
      <c r="C7" s="20" t="s">
        <v>11</v>
      </c>
      <c r="D7" s="46">
        <v>412657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412657</v>
      </c>
      <c r="O7" s="47">
        <f t="shared" si="1"/>
        <v>9.755254012907496</v>
      </c>
      <c r="P7" s="9"/>
    </row>
    <row r="8" spans="1:16" ht="15">
      <c r="A8" s="12"/>
      <c r="B8" s="25">
        <v>312.42</v>
      </c>
      <c r="C8" s="20" t="s">
        <v>10</v>
      </c>
      <c r="D8" s="46">
        <v>298515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298515</v>
      </c>
      <c r="O8" s="47">
        <f t="shared" si="1"/>
        <v>7.056925368194605</v>
      </c>
      <c r="P8" s="9"/>
    </row>
    <row r="9" spans="1:16" ht="15">
      <c r="A9" s="12"/>
      <c r="B9" s="25">
        <v>312.51</v>
      </c>
      <c r="C9" s="20" t="s">
        <v>123</v>
      </c>
      <c r="D9" s="46">
        <v>371747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371747</v>
      </c>
      <c r="O9" s="47">
        <f t="shared" si="1"/>
        <v>8.788137396279048</v>
      </c>
      <c r="P9" s="9"/>
    </row>
    <row r="10" spans="1:16" ht="15">
      <c r="A10" s="12"/>
      <c r="B10" s="25">
        <v>312.52</v>
      </c>
      <c r="C10" s="20" t="s">
        <v>124</v>
      </c>
      <c r="D10" s="46">
        <v>239602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239602</v>
      </c>
      <c r="O10" s="47">
        <f t="shared" si="1"/>
        <v>5.664215975981655</v>
      </c>
      <c r="P10" s="9"/>
    </row>
    <row r="11" spans="1:16" ht="15">
      <c r="A11" s="12"/>
      <c r="B11" s="25">
        <v>314.1</v>
      </c>
      <c r="C11" s="20" t="s">
        <v>12</v>
      </c>
      <c r="D11" s="46">
        <v>2908653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2908653</v>
      </c>
      <c r="O11" s="47">
        <f t="shared" si="1"/>
        <v>68.76085671733529</v>
      </c>
      <c r="P11" s="9"/>
    </row>
    <row r="12" spans="1:16" ht="15">
      <c r="A12" s="12"/>
      <c r="B12" s="25">
        <v>314.3</v>
      </c>
      <c r="C12" s="20" t="s">
        <v>13</v>
      </c>
      <c r="D12" s="46">
        <v>1042600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1042600</v>
      </c>
      <c r="O12" s="47">
        <f t="shared" si="1"/>
        <v>24.647171461667572</v>
      </c>
      <c r="P12" s="9"/>
    </row>
    <row r="13" spans="1:16" ht="15">
      <c r="A13" s="12"/>
      <c r="B13" s="25">
        <v>314.4</v>
      </c>
      <c r="C13" s="20" t="s">
        <v>14</v>
      </c>
      <c r="D13" s="46">
        <v>19266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19266</v>
      </c>
      <c r="O13" s="47">
        <f t="shared" si="1"/>
        <v>0.45545022576298433</v>
      </c>
      <c r="P13" s="9"/>
    </row>
    <row r="14" spans="1:16" ht="15">
      <c r="A14" s="12"/>
      <c r="B14" s="25">
        <v>314.8</v>
      </c>
      <c r="C14" s="20" t="s">
        <v>15</v>
      </c>
      <c r="D14" s="46">
        <v>89387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89387</v>
      </c>
      <c r="O14" s="47">
        <f t="shared" si="1"/>
        <v>2.113117893194014</v>
      </c>
      <c r="P14" s="9"/>
    </row>
    <row r="15" spans="1:16" ht="15">
      <c r="A15" s="12"/>
      <c r="B15" s="25">
        <v>315</v>
      </c>
      <c r="C15" s="20" t="s">
        <v>125</v>
      </c>
      <c r="D15" s="46">
        <v>1803813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1803813</v>
      </c>
      <c r="O15" s="47">
        <f t="shared" si="1"/>
        <v>42.64232524053805</v>
      </c>
      <c r="P15" s="9"/>
    </row>
    <row r="16" spans="1:16" ht="15">
      <c r="A16" s="12"/>
      <c r="B16" s="25">
        <v>316</v>
      </c>
      <c r="C16" s="20" t="s">
        <v>126</v>
      </c>
      <c r="D16" s="46">
        <v>352155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352155</v>
      </c>
      <c r="O16" s="47">
        <f t="shared" si="1"/>
        <v>8.324980496914966</v>
      </c>
      <c r="P16" s="9"/>
    </row>
    <row r="17" spans="1:16" ht="15.75">
      <c r="A17" s="29" t="s">
        <v>18</v>
      </c>
      <c r="B17" s="30"/>
      <c r="C17" s="31"/>
      <c r="D17" s="32">
        <f aca="true" t="shared" si="3" ref="D17:M17">SUM(D18:D25)</f>
        <v>3664191</v>
      </c>
      <c r="E17" s="32">
        <f t="shared" si="3"/>
        <v>11291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3200737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30">SUM(D17:M17)</f>
        <v>6876219</v>
      </c>
      <c r="O17" s="45">
        <f t="shared" si="1"/>
        <v>162.5545258977329</v>
      </c>
      <c r="P17" s="10"/>
    </row>
    <row r="18" spans="1:16" ht="15">
      <c r="A18" s="12"/>
      <c r="B18" s="25">
        <v>322</v>
      </c>
      <c r="C18" s="20" t="s">
        <v>0</v>
      </c>
      <c r="D18" s="46">
        <v>1054414</v>
      </c>
      <c r="E18" s="46">
        <v>11291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1065705</v>
      </c>
      <c r="O18" s="47">
        <f t="shared" si="1"/>
        <v>25.19337604311955</v>
      </c>
      <c r="P18" s="9"/>
    </row>
    <row r="19" spans="1:16" ht="15">
      <c r="A19" s="12"/>
      <c r="B19" s="25">
        <v>323.1</v>
      </c>
      <c r="C19" s="20" t="s">
        <v>19</v>
      </c>
      <c r="D19" s="46">
        <v>2318315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2318315</v>
      </c>
      <c r="O19" s="47">
        <f t="shared" si="1"/>
        <v>54.8052055506962</v>
      </c>
      <c r="P19" s="9"/>
    </row>
    <row r="20" spans="1:16" ht="15">
      <c r="A20" s="12"/>
      <c r="B20" s="25">
        <v>323.4</v>
      </c>
      <c r="C20" s="20" t="s">
        <v>20</v>
      </c>
      <c r="D20" s="46">
        <v>18231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18231</v>
      </c>
      <c r="O20" s="47">
        <f t="shared" si="1"/>
        <v>0.4309827190846552</v>
      </c>
      <c r="P20" s="9"/>
    </row>
    <row r="21" spans="1:16" ht="15">
      <c r="A21" s="12"/>
      <c r="B21" s="25">
        <v>323.7</v>
      </c>
      <c r="C21" s="20" t="s">
        <v>21</v>
      </c>
      <c r="D21" s="46">
        <v>37724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37724</v>
      </c>
      <c r="O21" s="47">
        <f t="shared" si="1"/>
        <v>0.8917992482447223</v>
      </c>
      <c r="P21" s="9"/>
    </row>
    <row r="22" spans="1:16" ht="15">
      <c r="A22" s="12"/>
      <c r="B22" s="25">
        <v>323.9</v>
      </c>
      <c r="C22" s="20" t="s">
        <v>22</v>
      </c>
      <c r="D22" s="46">
        <v>50000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50000</v>
      </c>
      <c r="O22" s="47">
        <f t="shared" si="1"/>
        <v>1.1820051535424694</v>
      </c>
      <c r="P22" s="9"/>
    </row>
    <row r="23" spans="1:16" ht="15">
      <c r="A23" s="12"/>
      <c r="B23" s="25">
        <v>325.2</v>
      </c>
      <c r="C23" s="20" t="s">
        <v>113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2900252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2900252</v>
      </c>
      <c r="O23" s="47">
        <f t="shared" si="1"/>
        <v>68.56225621143709</v>
      </c>
      <c r="P23" s="9"/>
    </row>
    <row r="24" spans="1:16" ht="15">
      <c r="A24" s="12"/>
      <c r="B24" s="25">
        <v>329</v>
      </c>
      <c r="C24" s="20" t="s">
        <v>24</v>
      </c>
      <c r="D24" s="46">
        <v>123507</v>
      </c>
      <c r="E24" s="46">
        <v>0</v>
      </c>
      <c r="F24" s="46">
        <v>0</v>
      </c>
      <c r="G24" s="46">
        <v>0</v>
      </c>
      <c r="H24" s="46">
        <v>0</v>
      </c>
      <c r="I24" s="46">
        <v>300485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423992</v>
      </c>
      <c r="O24" s="47">
        <f t="shared" si="1"/>
        <v>10.023214581215575</v>
      </c>
      <c r="P24" s="9"/>
    </row>
    <row r="25" spans="1:16" ht="15">
      <c r="A25" s="12"/>
      <c r="B25" s="25">
        <v>367</v>
      </c>
      <c r="C25" s="20" t="s">
        <v>80</v>
      </c>
      <c r="D25" s="46">
        <v>62000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62000</v>
      </c>
      <c r="O25" s="47">
        <f t="shared" si="1"/>
        <v>1.465686390392662</v>
      </c>
      <c r="P25" s="9"/>
    </row>
    <row r="26" spans="1:16" ht="15.75">
      <c r="A26" s="29" t="s">
        <v>26</v>
      </c>
      <c r="B26" s="30"/>
      <c r="C26" s="31"/>
      <c r="D26" s="32">
        <f aca="true" t="shared" si="5" ref="D26:M26">SUM(D27:D41)</f>
        <v>3755940</v>
      </c>
      <c r="E26" s="32">
        <f t="shared" si="5"/>
        <v>122695</v>
      </c>
      <c r="F26" s="32">
        <f t="shared" si="5"/>
        <v>0</v>
      </c>
      <c r="G26" s="32">
        <f t="shared" si="5"/>
        <v>1145926</v>
      </c>
      <c r="H26" s="32">
        <f t="shared" si="5"/>
        <v>0</v>
      </c>
      <c r="I26" s="32">
        <f t="shared" si="5"/>
        <v>893974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 t="shared" si="4"/>
        <v>5918535</v>
      </c>
      <c r="O26" s="45">
        <f t="shared" si="1"/>
        <v>139.9147774284296</v>
      </c>
      <c r="P26" s="10"/>
    </row>
    <row r="27" spans="1:16" ht="15">
      <c r="A27" s="12"/>
      <c r="B27" s="25">
        <v>331.1</v>
      </c>
      <c r="C27" s="20" t="s">
        <v>107</v>
      </c>
      <c r="D27" s="46">
        <v>27290</v>
      </c>
      <c r="E27" s="46">
        <v>0</v>
      </c>
      <c r="F27" s="46">
        <v>0</v>
      </c>
      <c r="G27" s="46">
        <v>1145926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1173216</v>
      </c>
      <c r="O27" s="47">
        <f t="shared" si="1"/>
        <v>27.734947164369636</v>
      </c>
      <c r="P27" s="9"/>
    </row>
    <row r="28" spans="1:16" ht="15">
      <c r="A28" s="12"/>
      <c r="B28" s="25">
        <v>331.2</v>
      </c>
      <c r="C28" s="20" t="s">
        <v>25</v>
      </c>
      <c r="D28" s="46">
        <v>0</v>
      </c>
      <c r="E28" s="46">
        <v>53575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53575</v>
      </c>
      <c r="O28" s="47">
        <f t="shared" si="1"/>
        <v>1.266518522020756</v>
      </c>
      <c r="P28" s="9"/>
    </row>
    <row r="29" spans="1:16" ht="15">
      <c r="A29" s="12"/>
      <c r="B29" s="25">
        <v>331.39</v>
      </c>
      <c r="C29" s="20" t="s">
        <v>27</v>
      </c>
      <c r="D29" s="46">
        <v>0</v>
      </c>
      <c r="E29" s="46">
        <v>37266</v>
      </c>
      <c r="F29" s="46">
        <v>0</v>
      </c>
      <c r="G29" s="46">
        <v>0</v>
      </c>
      <c r="H29" s="46">
        <v>0</v>
      </c>
      <c r="I29" s="46">
        <v>361824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399090</v>
      </c>
      <c r="O29" s="47">
        <f t="shared" si="1"/>
        <v>9.434528734545282</v>
      </c>
      <c r="P29" s="9"/>
    </row>
    <row r="30" spans="1:16" ht="15">
      <c r="A30" s="12"/>
      <c r="B30" s="25">
        <v>334.2</v>
      </c>
      <c r="C30" s="20" t="s">
        <v>114</v>
      </c>
      <c r="D30" s="46">
        <v>7800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7800</v>
      </c>
      <c r="O30" s="47">
        <f t="shared" si="1"/>
        <v>0.18439280395262522</v>
      </c>
      <c r="P30" s="9"/>
    </row>
    <row r="31" spans="1:16" ht="15">
      <c r="A31" s="12"/>
      <c r="B31" s="25">
        <v>334.69</v>
      </c>
      <c r="C31" s="20" t="s">
        <v>32</v>
      </c>
      <c r="D31" s="46">
        <v>0</v>
      </c>
      <c r="E31" s="46">
        <v>22566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6" ref="N31:N38">SUM(D31:M31)</f>
        <v>22566</v>
      </c>
      <c r="O31" s="47">
        <f t="shared" si="1"/>
        <v>0.5334625658967873</v>
      </c>
      <c r="P31" s="9"/>
    </row>
    <row r="32" spans="1:16" ht="15">
      <c r="A32" s="12"/>
      <c r="B32" s="25">
        <v>334.7</v>
      </c>
      <c r="C32" s="20" t="s">
        <v>33</v>
      </c>
      <c r="D32" s="46">
        <v>0</v>
      </c>
      <c r="E32" s="46">
        <v>9288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9288</v>
      </c>
      <c r="O32" s="47">
        <f t="shared" si="1"/>
        <v>0.21956927732204912</v>
      </c>
      <c r="P32" s="9"/>
    </row>
    <row r="33" spans="1:16" ht="15">
      <c r="A33" s="12"/>
      <c r="B33" s="25">
        <v>335.12</v>
      </c>
      <c r="C33" s="20" t="s">
        <v>127</v>
      </c>
      <c r="D33" s="46">
        <v>1123031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1123031</v>
      </c>
      <c r="O33" s="47">
        <f t="shared" si="1"/>
        <v>26.54856859175906</v>
      </c>
      <c r="P33" s="9"/>
    </row>
    <row r="34" spans="1:16" ht="15">
      <c r="A34" s="12"/>
      <c r="B34" s="25">
        <v>335.14</v>
      </c>
      <c r="C34" s="20" t="s">
        <v>128</v>
      </c>
      <c r="D34" s="46">
        <v>2422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2422</v>
      </c>
      <c r="O34" s="47">
        <f t="shared" si="1"/>
        <v>0.05725632963759722</v>
      </c>
      <c r="P34" s="9"/>
    </row>
    <row r="35" spans="1:16" ht="15">
      <c r="A35" s="12"/>
      <c r="B35" s="25">
        <v>335.15</v>
      </c>
      <c r="C35" s="20" t="s">
        <v>129</v>
      </c>
      <c r="D35" s="46">
        <v>25306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25306</v>
      </c>
      <c r="O35" s="47">
        <f t="shared" si="1"/>
        <v>0.5982364483109146</v>
      </c>
      <c r="P35" s="9"/>
    </row>
    <row r="36" spans="1:16" ht="15">
      <c r="A36" s="12"/>
      <c r="B36" s="25">
        <v>335.18</v>
      </c>
      <c r="C36" s="20" t="s">
        <v>130</v>
      </c>
      <c r="D36" s="46">
        <v>2431418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2431418</v>
      </c>
      <c r="O36" s="47">
        <f t="shared" si="1"/>
        <v>57.47897212831848</v>
      </c>
      <c r="P36" s="9"/>
    </row>
    <row r="37" spans="1:16" ht="15">
      <c r="A37" s="12"/>
      <c r="B37" s="25">
        <v>335.19</v>
      </c>
      <c r="C37" s="20" t="s">
        <v>131</v>
      </c>
      <c r="D37" s="46">
        <v>75471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75471</v>
      </c>
      <c r="O37" s="47">
        <f aca="true" t="shared" si="7" ref="O37:O68">(N37/O$78)</f>
        <v>1.7841422188600742</v>
      </c>
      <c r="P37" s="9"/>
    </row>
    <row r="38" spans="1:16" ht="15">
      <c r="A38" s="12"/>
      <c r="B38" s="25">
        <v>335.21</v>
      </c>
      <c r="C38" s="20" t="s">
        <v>38</v>
      </c>
      <c r="D38" s="46">
        <v>19154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19154</v>
      </c>
      <c r="O38" s="47">
        <f t="shared" si="7"/>
        <v>0.4528025342190492</v>
      </c>
      <c r="P38" s="9"/>
    </row>
    <row r="39" spans="1:16" ht="15">
      <c r="A39" s="12"/>
      <c r="B39" s="25">
        <v>337.3</v>
      </c>
      <c r="C39" s="20" t="s">
        <v>39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532150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532150</v>
      </c>
      <c r="O39" s="47">
        <f t="shared" si="7"/>
        <v>12.580080849152502</v>
      </c>
      <c r="P39" s="9"/>
    </row>
    <row r="40" spans="1:16" ht="15">
      <c r="A40" s="12"/>
      <c r="B40" s="25">
        <v>337.7</v>
      </c>
      <c r="C40" s="20" t="s">
        <v>40</v>
      </c>
      <c r="D40" s="46">
        <v>6979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6979</v>
      </c>
      <c r="O40" s="47">
        <f t="shared" si="7"/>
        <v>0.16498427933145787</v>
      </c>
      <c r="P40" s="9"/>
    </row>
    <row r="41" spans="1:16" ht="15">
      <c r="A41" s="12"/>
      <c r="B41" s="25">
        <v>338</v>
      </c>
      <c r="C41" s="20" t="s">
        <v>42</v>
      </c>
      <c r="D41" s="46">
        <v>37069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37069</v>
      </c>
      <c r="O41" s="47">
        <f t="shared" si="7"/>
        <v>0.876314980733316</v>
      </c>
      <c r="P41" s="9"/>
    </row>
    <row r="42" spans="1:16" ht="15.75">
      <c r="A42" s="29" t="s">
        <v>47</v>
      </c>
      <c r="B42" s="30"/>
      <c r="C42" s="31"/>
      <c r="D42" s="32">
        <f aca="true" t="shared" si="8" ref="D42:M42">SUM(D43:D56)</f>
        <v>11479964</v>
      </c>
      <c r="E42" s="32">
        <f t="shared" si="8"/>
        <v>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22879493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34359457</v>
      </c>
      <c r="O42" s="45">
        <f t="shared" si="7"/>
        <v>812.2611049384175</v>
      </c>
      <c r="P42" s="10"/>
    </row>
    <row r="43" spans="1:16" ht="15">
      <c r="A43" s="12"/>
      <c r="B43" s="25">
        <v>341.3</v>
      </c>
      <c r="C43" s="20" t="s">
        <v>132</v>
      </c>
      <c r="D43" s="46">
        <v>4324672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9" ref="N43:N56">SUM(D43:M43)</f>
        <v>4324672</v>
      </c>
      <c r="O43" s="47">
        <f t="shared" si="7"/>
        <v>102.23569182761636</v>
      </c>
      <c r="P43" s="9"/>
    </row>
    <row r="44" spans="1:16" ht="15">
      <c r="A44" s="12"/>
      <c r="B44" s="25">
        <v>341.9</v>
      </c>
      <c r="C44" s="20" t="s">
        <v>133</v>
      </c>
      <c r="D44" s="46">
        <v>160317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160317</v>
      </c>
      <c r="O44" s="47">
        <f t="shared" si="7"/>
        <v>3.7899104040093614</v>
      </c>
      <c r="P44" s="9"/>
    </row>
    <row r="45" spans="1:16" ht="15">
      <c r="A45" s="12"/>
      <c r="B45" s="25">
        <v>342.1</v>
      </c>
      <c r="C45" s="20" t="s">
        <v>53</v>
      </c>
      <c r="D45" s="46">
        <v>92504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92504</v>
      </c>
      <c r="O45" s="47">
        <f t="shared" si="7"/>
        <v>2.186804094465852</v>
      </c>
      <c r="P45" s="9"/>
    </row>
    <row r="46" spans="1:16" ht="15">
      <c r="A46" s="12"/>
      <c r="B46" s="25">
        <v>342.2</v>
      </c>
      <c r="C46" s="20" t="s">
        <v>54</v>
      </c>
      <c r="D46" s="46">
        <v>5503929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5503929</v>
      </c>
      <c r="O46" s="47">
        <f t="shared" si="7"/>
        <v>130.113448854637</v>
      </c>
      <c r="P46" s="9"/>
    </row>
    <row r="47" spans="1:16" ht="15">
      <c r="A47" s="12"/>
      <c r="B47" s="25">
        <v>342.5</v>
      </c>
      <c r="C47" s="20" t="s">
        <v>55</v>
      </c>
      <c r="D47" s="46">
        <v>63992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63992</v>
      </c>
      <c r="O47" s="47">
        <f t="shared" si="7"/>
        <v>1.512777475709794</v>
      </c>
      <c r="P47" s="9"/>
    </row>
    <row r="48" spans="1:16" ht="15">
      <c r="A48" s="12"/>
      <c r="B48" s="25">
        <v>342.6</v>
      </c>
      <c r="C48" s="20" t="s">
        <v>56</v>
      </c>
      <c r="D48" s="46">
        <v>825085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825085</v>
      </c>
      <c r="O48" s="47">
        <f t="shared" si="7"/>
        <v>19.505094442211767</v>
      </c>
      <c r="P48" s="9"/>
    </row>
    <row r="49" spans="1:16" ht="15">
      <c r="A49" s="12"/>
      <c r="B49" s="25">
        <v>343.3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9087814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9087814</v>
      </c>
      <c r="O49" s="47">
        <f t="shared" si="7"/>
        <v>214.83685964870807</v>
      </c>
      <c r="P49" s="9"/>
    </row>
    <row r="50" spans="1:16" ht="15">
      <c r="A50" s="12"/>
      <c r="B50" s="25">
        <v>343.4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6574051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6574051</v>
      </c>
      <c r="O50" s="47">
        <f t="shared" si="7"/>
        <v>155.41124323302049</v>
      </c>
      <c r="P50" s="9"/>
    </row>
    <row r="51" spans="1:16" ht="15">
      <c r="A51" s="12"/>
      <c r="B51" s="25">
        <v>343.5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7087658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7087658</v>
      </c>
      <c r="O51" s="47">
        <f t="shared" si="7"/>
        <v>167.55296565093025</v>
      </c>
      <c r="P51" s="9"/>
    </row>
    <row r="52" spans="1:16" ht="15">
      <c r="A52" s="12"/>
      <c r="B52" s="25">
        <v>343.6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129970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129970</v>
      </c>
      <c r="O52" s="47">
        <f t="shared" si="7"/>
        <v>3.0725041961182953</v>
      </c>
      <c r="P52" s="9"/>
    </row>
    <row r="53" spans="1:16" ht="15">
      <c r="A53" s="12"/>
      <c r="B53" s="25">
        <v>347.2</v>
      </c>
      <c r="C53" s="20" t="s">
        <v>63</v>
      </c>
      <c r="D53" s="46">
        <v>435270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435270</v>
      </c>
      <c r="O53" s="47">
        <f t="shared" si="7"/>
        <v>10.289827663648614</v>
      </c>
      <c r="P53" s="9"/>
    </row>
    <row r="54" spans="1:16" ht="15">
      <c r="A54" s="12"/>
      <c r="B54" s="25">
        <v>347.4</v>
      </c>
      <c r="C54" s="20" t="s">
        <v>64</v>
      </c>
      <c r="D54" s="46">
        <v>25791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25791</v>
      </c>
      <c r="O54" s="47">
        <f t="shared" si="7"/>
        <v>0.6097018983002765</v>
      </c>
      <c r="P54" s="9"/>
    </row>
    <row r="55" spans="1:16" ht="15">
      <c r="A55" s="12"/>
      <c r="B55" s="25">
        <v>347.5</v>
      </c>
      <c r="C55" s="20" t="s">
        <v>65</v>
      </c>
      <c r="D55" s="46">
        <v>42722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42722</v>
      </c>
      <c r="O55" s="47">
        <f t="shared" si="7"/>
        <v>1.0099524833928275</v>
      </c>
      <c r="P55" s="9"/>
    </row>
    <row r="56" spans="1:16" ht="15">
      <c r="A56" s="12"/>
      <c r="B56" s="25">
        <v>347.9</v>
      </c>
      <c r="C56" s="20" t="s">
        <v>66</v>
      </c>
      <c r="D56" s="46">
        <v>5682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5682</v>
      </c>
      <c r="O56" s="47">
        <f t="shared" si="7"/>
        <v>0.13432306564856622</v>
      </c>
      <c r="P56" s="9"/>
    </row>
    <row r="57" spans="1:16" ht="15.75">
      <c r="A57" s="29" t="s">
        <v>48</v>
      </c>
      <c r="B57" s="30"/>
      <c r="C57" s="31"/>
      <c r="D57" s="32">
        <f aca="true" t="shared" si="10" ref="D57:M57">SUM(D58:D62)</f>
        <v>379023</v>
      </c>
      <c r="E57" s="32">
        <f t="shared" si="10"/>
        <v>93755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0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aca="true" t="shared" si="11" ref="N57:N64">SUM(D57:M57)</f>
        <v>472778</v>
      </c>
      <c r="O57" s="45">
        <f t="shared" si="7"/>
        <v>11.176520649630032</v>
      </c>
      <c r="P57" s="10"/>
    </row>
    <row r="58" spans="1:16" ht="15">
      <c r="A58" s="13"/>
      <c r="B58" s="39">
        <v>351.1</v>
      </c>
      <c r="C58" s="21" t="s">
        <v>69</v>
      </c>
      <c r="D58" s="46">
        <v>191478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191478</v>
      </c>
      <c r="O58" s="47">
        <f t="shared" si="7"/>
        <v>4.526559655800099</v>
      </c>
      <c r="P58" s="9"/>
    </row>
    <row r="59" spans="1:16" ht="15">
      <c r="A59" s="13"/>
      <c r="B59" s="39">
        <v>352</v>
      </c>
      <c r="C59" s="21" t="s">
        <v>70</v>
      </c>
      <c r="D59" s="46">
        <v>7664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7664</v>
      </c>
      <c r="O59" s="47">
        <f t="shared" si="7"/>
        <v>0.18117774993498972</v>
      </c>
      <c r="P59" s="9"/>
    </row>
    <row r="60" spans="1:16" ht="15">
      <c r="A60" s="13"/>
      <c r="B60" s="39">
        <v>354</v>
      </c>
      <c r="C60" s="21" t="s">
        <v>71</v>
      </c>
      <c r="D60" s="46">
        <v>179881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179881</v>
      </c>
      <c r="O60" s="47">
        <f t="shared" si="7"/>
        <v>4.252405380487459</v>
      </c>
      <c r="P60" s="9"/>
    </row>
    <row r="61" spans="1:16" ht="15">
      <c r="A61" s="13"/>
      <c r="B61" s="39">
        <v>355</v>
      </c>
      <c r="C61" s="21" t="s">
        <v>101</v>
      </c>
      <c r="D61" s="46">
        <v>0</v>
      </c>
      <c r="E61" s="46">
        <v>30663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30663</v>
      </c>
      <c r="O61" s="47">
        <f t="shared" si="7"/>
        <v>0.7248764804614548</v>
      </c>
      <c r="P61" s="9"/>
    </row>
    <row r="62" spans="1:16" ht="15">
      <c r="A62" s="13"/>
      <c r="B62" s="39">
        <v>358.2</v>
      </c>
      <c r="C62" s="21" t="s">
        <v>134</v>
      </c>
      <c r="D62" s="46">
        <v>0</v>
      </c>
      <c r="E62" s="46">
        <v>63092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63092</v>
      </c>
      <c r="O62" s="47">
        <f t="shared" si="7"/>
        <v>1.4915013829460297</v>
      </c>
      <c r="P62" s="9"/>
    </row>
    <row r="63" spans="1:16" ht="15.75">
      <c r="A63" s="29" t="s">
        <v>3</v>
      </c>
      <c r="B63" s="30"/>
      <c r="C63" s="31"/>
      <c r="D63" s="32">
        <f aca="true" t="shared" si="12" ref="D63:M63">SUM(D64:D71)</f>
        <v>437581</v>
      </c>
      <c r="E63" s="32">
        <f t="shared" si="12"/>
        <v>104648</v>
      </c>
      <c r="F63" s="32">
        <f t="shared" si="12"/>
        <v>0</v>
      </c>
      <c r="G63" s="32">
        <f t="shared" si="12"/>
        <v>5428</v>
      </c>
      <c r="H63" s="32">
        <f t="shared" si="12"/>
        <v>0</v>
      </c>
      <c r="I63" s="32">
        <f t="shared" si="12"/>
        <v>873063</v>
      </c>
      <c r="J63" s="32">
        <f t="shared" si="12"/>
        <v>0</v>
      </c>
      <c r="K63" s="32">
        <f t="shared" si="12"/>
        <v>0</v>
      </c>
      <c r="L63" s="32">
        <f t="shared" si="12"/>
        <v>14522567</v>
      </c>
      <c r="M63" s="32">
        <f t="shared" si="12"/>
        <v>0</v>
      </c>
      <c r="N63" s="32">
        <f t="shared" si="11"/>
        <v>15943287</v>
      </c>
      <c r="O63" s="45">
        <f t="shared" si="7"/>
        <v>376.90094796813315</v>
      </c>
      <c r="P63" s="10"/>
    </row>
    <row r="64" spans="1:16" ht="15">
      <c r="A64" s="12"/>
      <c r="B64" s="25">
        <v>361.1</v>
      </c>
      <c r="C64" s="20" t="s">
        <v>74</v>
      </c>
      <c r="D64" s="46">
        <v>33453</v>
      </c>
      <c r="E64" s="46">
        <v>2299</v>
      </c>
      <c r="F64" s="46">
        <v>0</v>
      </c>
      <c r="G64" s="46">
        <v>2891</v>
      </c>
      <c r="H64" s="46">
        <v>0</v>
      </c>
      <c r="I64" s="46">
        <v>88053</v>
      </c>
      <c r="J64" s="46">
        <v>0</v>
      </c>
      <c r="K64" s="46">
        <v>0</v>
      </c>
      <c r="L64" s="46">
        <v>1381232</v>
      </c>
      <c r="M64" s="46">
        <v>0</v>
      </c>
      <c r="N64" s="46">
        <f t="shared" si="11"/>
        <v>1507928</v>
      </c>
      <c r="O64" s="47">
        <f t="shared" si="7"/>
        <v>35.64757334341978</v>
      </c>
      <c r="P64" s="9"/>
    </row>
    <row r="65" spans="1:16" ht="15">
      <c r="A65" s="12"/>
      <c r="B65" s="25">
        <v>361.3</v>
      </c>
      <c r="C65" s="20" t="s">
        <v>75</v>
      </c>
      <c r="D65" s="46">
        <v>8452</v>
      </c>
      <c r="E65" s="46">
        <v>161</v>
      </c>
      <c r="F65" s="46">
        <v>0</v>
      </c>
      <c r="G65" s="46">
        <v>2537</v>
      </c>
      <c r="H65" s="46">
        <v>0</v>
      </c>
      <c r="I65" s="46">
        <v>7606</v>
      </c>
      <c r="J65" s="46">
        <v>0</v>
      </c>
      <c r="K65" s="46">
        <v>0</v>
      </c>
      <c r="L65" s="46">
        <v>7683935</v>
      </c>
      <c r="M65" s="46">
        <v>0</v>
      </c>
      <c r="N65" s="46">
        <f aca="true" t="shared" si="13" ref="N65:N71">SUM(D65:M65)</f>
        <v>7702691</v>
      </c>
      <c r="O65" s="47">
        <f t="shared" si="7"/>
        <v>182.09240916290395</v>
      </c>
      <c r="P65" s="9"/>
    </row>
    <row r="66" spans="1:16" ht="15">
      <c r="A66" s="12"/>
      <c r="B66" s="25">
        <v>362</v>
      </c>
      <c r="C66" s="20" t="s">
        <v>76</v>
      </c>
      <c r="D66" s="46">
        <v>66223</v>
      </c>
      <c r="E66" s="46">
        <v>101446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167669</v>
      </c>
      <c r="O66" s="47">
        <f t="shared" si="7"/>
        <v>3.9637124417862464</v>
      </c>
      <c r="P66" s="9"/>
    </row>
    <row r="67" spans="1:16" ht="15">
      <c r="A67" s="12"/>
      <c r="B67" s="25">
        <v>364</v>
      </c>
      <c r="C67" s="20" t="s">
        <v>135</v>
      </c>
      <c r="D67" s="46">
        <v>28745</v>
      </c>
      <c r="E67" s="46">
        <v>0</v>
      </c>
      <c r="F67" s="46">
        <v>0</v>
      </c>
      <c r="G67" s="46">
        <v>0</v>
      </c>
      <c r="H67" s="46">
        <v>0</v>
      </c>
      <c r="I67" s="46">
        <v>29194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57939</v>
      </c>
      <c r="O67" s="47">
        <f t="shared" si="7"/>
        <v>1.3696839318219427</v>
      </c>
      <c r="P67" s="9"/>
    </row>
    <row r="68" spans="1:16" ht="15">
      <c r="A68" s="12"/>
      <c r="B68" s="25">
        <v>365</v>
      </c>
      <c r="C68" s="20" t="s">
        <v>136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142943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142943</v>
      </c>
      <c r="O68" s="47">
        <f t="shared" si="7"/>
        <v>3.379187253256424</v>
      </c>
      <c r="P68" s="9"/>
    </row>
    <row r="69" spans="1:16" ht="15">
      <c r="A69" s="12"/>
      <c r="B69" s="25">
        <v>366</v>
      </c>
      <c r="C69" s="20" t="s">
        <v>79</v>
      </c>
      <c r="D69" s="46">
        <v>2040</v>
      </c>
      <c r="E69" s="46">
        <v>650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2690</v>
      </c>
      <c r="O69" s="47">
        <f aca="true" t="shared" si="14" ref="O69:O76">(N69/O$78)</f>
        <v>0.06359187726058485</v>
      </c>
      <c r="P69" s="9"/>
    </row>
    <row r="70" spans="1:16" ht="15">
      <c r="A70" s="12"/>
      <c r="B70" s="25">
        <v>368</v>
      </c>
      <c r="C70" s="20" t="s">
        <v>81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5454979</v>
      </c>
      <c r="M70" s="46">
        <v>0</v>
      </c>
      <c r="N70" s="46">
        <f t="shared" si="13"/>
        <v>5454979</v>
      </c>
      <c r="O70" s="47">
        <f t="shared" si="14"/>
        <v>128.95626580931892</v>
      </c>
      <c r="P70" s="9"/>
    </row>
    <row r="71" spans="1:16" ht="15">
      <c r="A71" s="12"/>
      <c r="B71" s="25">
        <v>369.9</v>
      </c>
      <c r="C71" s="20" t="s">
        <v>82</v>
      </c>
      <c r="D71" s="46">
        <v>298668</v>
      </c>
      <c r="E71" s="46">
        <v>92</v>
      </c>
      <c r="F71" s="46">
        <v>0</v>
      </c>
      <c r="G71" s="46">
        <v>0</v>
      </c>
      <c r="H71" s="46">
        <v>0</v>
      </c>
      <c r="I71" s="46">
        <v>605267</v>
      </c>
      <c r="J71" s="46">
        <v>0</v>
      </c>
      <c r="K71" s="46">
        <v>0</v>
      </c>
      <c r="L71" s="46">
        <v>2421</v>
      </c>
      <c r="M71" s="46">
        <v>0</v>
      </c>
      <c r="N71" s="46">
        <f t="shared" si="13"/>
        <v>906448</v>
      </c>
      <c r="O71" s="47">
        <f t="shared" si="14"/>
        <v>21.428524148365288</v>
      </c>
      <c r="P71" s="9"/>
    </row>
    <row r="72" spans="1:16" ht="15.75">
      <c r="A72" s="29" t="s">
        <v>49</v>
      </c>
      <c r="B72" s="30"/>
      <c r="C72" s="31"/>
      <c r="D72" s="32">
        <f aca="true" t="shared" si="15" ref="D72:M72">SUM(D73:D75)</f>
        <v>957394</v>
      </c>
      <c r="E72" s="32">
        <f t="shared" si="15"/>
        <v>679071</v>
      </c>
      <c r="F72" s="32">
        <f t="shared" si="15"/>
        <v>1087709</v>
      </c>
      <c r="G72" s="32">
        <f t="shared" si="15"/>
        <v>1509518</v>
      </c>
      <c r="H72" s="32">
        <f t="shared" si="15"/>
        <v>0</v>
      </c>
      <c r="I72" s="32">
        <f t="shared" si="15"/>
        <v>66572</v>
      </c>
      <c r="J72" s="32">
        <f t="shared" si="15"/>
        <v>0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>SUM(D72:M72)</f>
        <v>4300264</v>
      </c>
      <c r="O72" s="45">
        <f t="shared" si="14"/>
        <v>101.65868419186307</v>
      </c>
      <c r="P72" s="9"/>
    </row>
    <row r="73" spans="1:16" ht="15">
      <c r="A73" s="12"/>
      <c r="B73" s="25">
        <v>381</v>
      </c>
      <c r="C73" s="20" t="s">
        <v>83</v>
      </c>
      <c r="D73" s="46">
        <v>260000</v>
      </c>
      <c r="E73" s="46">
        <v>679071</v>
      </c>
      <c r="F73" s="46">
        <v>1087709</v>
      </c>
      <c r="G73" s="46">
        <v>1509518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3536298</v>
      </c>
      <c r="O73" s="47">
        <f t="shared" si="14"/>
        <v>83.59844920923855</v>
      </c>
      <c r="P73" s="9"/>
    </row>
    <row r="74" spans="1:16" ht="15">
      <c r="A74" s="12"/>
      <c r="B74" s="25">
        <v>384</v>
      </c>
      <c r="C74" s="20" t="s">
        <v>109</v>
      </c>
      <c r="D74" s="46">
        <v>697394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697394</v>
      </c>
      <c r="O74" s="47">
        <f t="shared" si="14"/>
        <v>16.48646604099194</v>
      </c>
      <c r="P74" s="9"/>
    </row>
    <row r="75" spans="1:16" ht="15.75" thickBot="1">
      <c r="A75" s="12"/>
      <c r="B75" s="25">
        <v>389.8</v>
      </c>
      <c r="C75" s="20" t="s">
        <v>137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66572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66572</v>
      </c>
      <c r="O75" s="47">
        <f t="shared" si="14"/>
        <v>1.5737689416325855</v>
      </c>
      <c r="P75" s="9"/>
    </row>
    <row r="76" spans="1:119" ht="16.5" thickBot="1">
      <c r="A76" s="14" t="s">
        <v>67</v>
      </c>
      <c r="B76" s="23"/>
      <c r="C76" s="22"/>
      <c r="D76" s="15">
        <f aca="true" t="shared" si="16" ref="D76:M76">SUM(D5,D17,D26,D42,D57,D63,D72)</f>
        <v>41043765</v>
      </c>
      <c r="E76" s="15">
        <f t="shared" si="16"/>
        <v>1011460</v>
      </c>
      <c r="F76" s="15">
        <f t="shared" si="16"/>
        <v>1087709</v>
      </c>
      <c r="G76" s="15">
        <f t="shared" si="16"/>
        <v>2660872</v>
      </c>
      <c r="H76" s="15">
        <f t="shared" si="16"/>
        <v>0</v>
      </c>
      <c r="I76" s="15">
        <f t="shared" si="16"/>
        <v>27913839</v>
      </c>
      <c r="J76" s="15">
        <f t="shared" si="16"/>
        <v>0</v>
      </c>
      <c r="K76" s="15">
        <f t="shared" si="16"/>
        <v>0</v>
      </c>
      <c r="L76" s="15">
        <f t="shared" si="16"/>
        <v>14522567</v>
      </c>
      <c r="M76" s="15">
        <f t="shared" si="16"/>
        <v>0</v>
      </c>
      <c r="N76" s="15">
        <f>SUM(D76:M76)</f>
        <v>88240212</v>
      </c>
      <c r="O76" s="38">
        <f t="shared" si="14"/>
        <v>2086.007706673601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51" t="s">
        <v>138</v>
      </c>
      <c r="M78" s="51"/>
      <c r="N78" s="51"/>
      <c r="O78" s="43">
        <v>42301</v>
      </c>
    </row>
    <row r="79" spans="1:15" ht="15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  <row r="80" spans="1:15" ht="15.75" customHeight="1" thickBot="1">
      <c r="A80" s="55" t="s">
        <v>105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7"/>
    </row>
  </sheetData>
  <sheetProtection/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2022-06-03T17:46:16Z</cp:lastPrinted>
  <dcterms:created xsi:type="dcterms:W3CDTF">2000-08-31T21:26:31Z</dcterms:created>
  <dcterms:modified xsi:type="dcterms:W3CDTF">2022-06-03T17:46:20Z</dcterms:modified>
  <cp:category/>
  <cp:version/>
  <cp:contentType/>
  <cp:contentStatus/>
</cp:coreProperties>
</file>