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</sheets>
  <definedNames>
    <definedName name="_xlnm.Print_Area" localSheetId="14">'2008'!$A$1:$O$56</definedName>
    <definedName name="_xlnm.Print_Area" localSheetId="13">'2009'!$A$1:$O$58</definedName>
    <definedName name="_xlnm.Print_Area" localSheetId="12">'2010'!$A$1:$O$58</definedName>
    <definedName name="_xlnm.Print_Area" localSheetId="11">'2011'!$A$1:$O$57</definedName>
    <definedName name="_xlnm.Print_Area" localSheetId="10">'2012'!$A$1:$O$59</definedName>
    <definedName name="_xlnm.Print_Area" localSheetId="9">'2013'!$A$1:$O$60</definedName>
    <definedName name="_xlnm.Print_Area" localSheetId="8">'2014'!$A$1:$O$57</definedName>
    <definedName name="_xlnm.Print_Area" localSheetId="7">'2015'!$A$1:$O$60</definedName>
    <definedName name="_xlnm.Print_Area" localSheetId="6">'2016'!$A$1:$O$60</definedName>
    <definedName name="_xlnm.Print_Area" localSheetId="5">'2017'!$A$1:$O$60</definedName>
    <definedName name="_xlnm.Print_Area" localSheetId="4">'2018'!$A$1:$O$60</definedName>
    <definedName name="_xlnm.Print_Area" localSheetId="3">'2019'!$A$1:$O$61</definedName>
    <definedName name="_xlnm.Print_Area" localSheetId="2">'2020'!$A$1:$O$62</definedName>
    <definedName name="_xlnm.Print_Area" localSheetId="1">'2021'!$A$1:$P$62</definedName>
    <definedName name="_xlnm.Print_Area" localSheetId="0">'2022'!$A$1:$P$75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70" i="47" l="1"/>
  <c r="P70" i="47" s="1"/>
  <c r="O69" i="47"/>
  <c r="P69" i="47" s="1"/>
  <c r="N68" i="47"/>
  <c r="M68" i="47"/>
  <c r="L68" i="47"/>
  <c r="K68" i="47"/>
  <c r="J68" i="47"/>
  <c r="I68" i="47"/>
  <c r="H68" i="47"/>
  <c r="G68" i="47"/>
  <c r="F68" i="47"/>
  <c r="E68" i="47"/>
  <c r="D68" i="47"/>
  <c r="O67" i="47"/>
  <c r="P67" i="47" s="1"/>
  <c r="O66" i="47"/>
  <c r="P66" i="47" s="1"/>
  <c r="O65" i="47"/>
  <c r="P65" i="47" s="1"/>
  <c r="O64" i="47"/>
  <c r="P64" i="47" s="1"/>
  <c r="O63" i="47"/>
  <c r="P63" i="47" s="1"/>
  <c r="O62" i="47"/>
  <c r="P62" i="47" s="1"/>
  <c r="O61" i="47"/>
  <c r="P61" i="47" s="1"/>
  <c r="N60" i="47"/>
  <c r="M60" i="47"/>
  <c r="L60" i="47"/>
  <c r="K60" i="47"/>
  <c r="J60" i="47"/>
  <c r="I60" i="47"/>
  <c r="H60" i="47"/>
  <c r="G60" i="47"/>
  <c r="F60" i="47"/>
  <c r="E60" i="47"/>
  <c r="D60" i="47"/>
  <c r="O59" i="47"/>
  <c r="P59" i="47" s="1"/>
  <c r="O58" i="47"/>
  <c r="P58" i="47" s="1"/>
  <c r="O57" i="47"/>
  <c r="P57" i="47" s="1"/>
  <c r="O56" i="47"/>
  <c r="P56" i="47" s="1"/>
  <c r="O55" i="47"/>
  <c r="P55" i="47" s="1"/>
  <c r="N54" i="47"/>
  <c r="M54" i="47"/>
  <c r="L54" i="47"/>
  <c r="K54" i="47"/>
  <c r="J54" i="47"/>
  <c r="I54" i="47"/>
  <c r="H54" i="47"/>
  <c r="G54" i="47"/>
  <c r="F54" i="47"/>
  <c r="E54" i="47"/>
  <c r="D54" i="47"/>
  <c r="O53" i="47"/>
  <c r="P53" i="47" s="1"/>
  <c r="O52" i="47"/>
  <c r="P52" i="47" s="1"/>
  <c r="O51" i="47"/>
  <c r="P51" i="47" s="1"/>
  <c r="O50" i="47"/>
  <c r="P50" i="47" s="1"/>
  <c r="O49" i="47"/>
  <c r="P49" i="47" s="1"/>
  <c r="O48" i="47"/>
  <c r="P48" i="47" s="1"/>
  <c r="O47" i="47"/>
  <c r="P47" i="47" s="1"/>
  <c r="O46" i="47"/>
  <c r="P46" i="47" s="1"/>
  <c r="N45" i="47"/>
  <c r="M45" i="47"/>
  <c r="L45" i="47"/>
  <c r="K45" i="47"/>
  <c r="J45" i="47"/>
  <c r="I45" i="47"/>
  <c r="H45" i="47"/>
  <c r="G45" i="47"/>
  <c r="F45" i="47"/>
  <c r="E45" i="47"/>
  <c r="D45" i="47"/>
  <c r="O44" i="47"/>
  <c r="P44" i="47" s="1"/>
  <c r="O43" i="47"/>
  <c r="P43" i="47" s="1"/>
  <c r="O42" i="47"/>
  <c r="P42" i="47" s="1"/>
  <c r="O41" i="47"/>
  <c r="P41" i="47" s="1"/>
  <c r="O40" i="47"/>
  <c r="P40" i="47" s="1"/>
  <c r="O39" i="47"/>
  <c r="P39" i="47" s="1"/>
  <c r="O38" i="47"/>
  <c r="P38" i="47" s="1"/>
  <c r="O37" i="47"/>
  <c r="P37" i="47" s="1"/>
  <c r="O36" i="47"/>
  <c r="P36" i="47" s="1"/>
  <c r="O35" i="47"/>
  <c r="P35" i="47" s="1"/>
  <c r="O34" i="47"/>
  <c r="P34" i="47" s="1"/>
  <c r="O33" i="47"/>
  <c r="P33" i="47" s="1"/>
  <c r="O32" i="47"/>
  <c r="P32" i="47" s="1"/>
  <c r="O31" i="47"/>
  <c r="P31" i="47" s="1"/>
  <c r="N30" i="47"/>
  <c r="M30" i="47"/>
  <c r="L30" i="47"/>
  <c r="K30" i="47"/>
  <c r="J30" i="47"/>
  <c r="I30" i="47"/>
  <c r="H30" i="47"/>
  <c r="G30" i="47"/>
  <c r="F30" i="47"/>
  <c r="E30" i="47"/>
  <c r="D30" i="47"/>
  <c r="O29" i="47"/>
  <c r="P29" i="47" s="1"/>
  <c r="O28" i="47"/>
  <c r="P28" i="47" s="1"/>
  <c r="O27" i="47"/>
  <c r="P27" i="47" s="1"/>
  <c r="O26" i="47"/>
  <c r="P26" i="47" s="1"/>
  <c r="O25" i="47"/>
  <c r="P25" i="47" s="1"/>
  <c r="O24" i="47"/>
  <c r="P24" i="47" s="1"/>
  <c r="O23" i="47"/>
  <c r="P23" i="47" s="1"/>
  <c r="O22" i="47"/>
  <c r="P22" i="47" s="1"/>
  <c r="O21" i="47"/>
  <c r="P21" i="47" s="1"/>
  <c r="O20" i="47"/>
  <c r="P20" i="47" s="1"/>
  <c r="O19" i="47"/>
  <c r="P19" i="47" s="1"/>
  <c r="O18" i="47"/>
  <c r="P18" i="47" s="1"/>
  <c r="O17" i="47"/>
  <c r="P17" i="47" s="1"/>
  <c r="O16" i="47"/>
  <c r="P16" i="47" s="1"/>
  <c r="O15" i="47"/>
  <c r="P15" i="47" s="1"/>
  <c r="N14" i="47"/>
  <c r="M14" i="47"/>
  <c r="L14" i="47"/>
  <c r="K14" i="47"/>
  <c r="J14" i="47"/>
  <c r="I14" i="47"/>
  <c r="H14" i="47"/>
  <c r="G14" i="47"/>
  <c r="F14" i="47"/>
  <c r="E14" i="47"/>
  <c r="D14" i="47"/>
  <c r="O13" i="47"/>
  <c r="P13" i="47" s="1"/>
  <c r="O12" i="47"/>
  <c r="P12" i="47" s="1"/>
  <c r="O11" i="47"/>
  <c r="P11" i="47" s="1"/>
  <c r="O10" i="47"/>
  <c r="P10" i="47" s="1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68" i="47" l="1"/>
  <c r="P68" i="47" s="1"/>
  <c r="O60" i="47"/>
  <c r="P60" i="47" s="1"/>
  <c r="O54" i="47"/>
  <c r="P54" i="47" s="1"/>
  <c r="O45" i="47"/>
  <c r="P45" i="47" s="1"/>
  <c r="L71" i="47"/>
  <c r="O30" i="47"/>
  <c r="P30" i="47" s="1"/>
  <c r="D71" i="47"/>
  <c r="M71" i="47"/>
  <c r="N71" i="47"/>
  <c r="J71" i="47"/>
  <c r="O14" i="47"/>
  <c r="P14" i="47" s="1"/>
  <c r="F71" i="47"/>
  <c r="H71" i="47"/>
  <c r="G71" i="47"/>
  <c r="I71" i="47"/>
  <c r="K71" i="47"/>
  <c r="E71" i="47"/>
  <c r="O5" i="47"/>
  <c r="P5" i="47" s="1"/>
  <c r="O57" i="46"/>
  <c r="P57" i="46"/>
  <c r="O56" i="46"/>
  <c r="P56" i="46"/>
  <c r="O55" i="46"/>
  <c r="P55" i="46"/>
  <c r="N54" i="46"/>
  <c r="M54" i="46"/>
  <c r="L54" i="46"/>
  <c r="K54" i="46"/>
  <c r="J54" i="46"/>
  <c r="I54" i="46"/>
  <c r="H54" i="46"/>
  <c r="G54" i="46"/>
  <c r="F54" i="46"/>
  <c r="E54" i="46"/>
  <c r="D54" i="46"/>
  <c r="O53" i="46"/>
  <c r="P53" i="46" s="1"/>
  <c r="O52" i="46"/>
  <c r="P52" i="46" s="1"/>
  <c r="O51" i="46"/>
  <c r="P51" i="46" s="1"/>
  <c r="O50" i="46"/>
  <c r="P50" i="46" s="1"/>
  <c r="O49" i="46"/>
  <c r="P49" i="46" s="1"/>
  <c r="N48" i="46"/>
  <c r="O48" i="46" s="1"/>
  <c r="P48" i="46" s="1"/>
  <c r="M48" i="46"/>
  <c r="L48" i="46"/>
  <c r="K48" i="46"/>
  <c r="J48" i="46"/>
  <c r="I48" i="46"/>
  <c r="H48" i="46"/>
  <c r="G48" i="46"/>
  <c r="F48" i="46"/>
  <c r="E48" i="46"/>
  <c r="D48" i="46"/>
  <c r="O47" i="46"/>
  <c r="P47" i="46"/>
  <c r="O46" i="46"/>
  <c r="P46" i="46"/>
  <c r="N45" i="46"/>
  <c r="M45" i="46"/>
  <c r="L45" i="46"/>
  <c r="K45" i="46"/>
  <c r="J45" i="46"/>
  <c r="I45" i="46"/>
  <c r="H45" i="46"/>
  <c r="G45" i="46"/>
  <c r="F45" i="46"/>
  <c r="E45" i="46"/>
  <c r="E58" i="46" s="1"/>
  <c r="D45" i="46"/>
  <c r="O44" i="46"/>
  <c r="P44" i="46" s="1"/>
  <c r="O43" i="46"/>
  <c r="P43" i="46" s="1"/>
  <c r="O42" i="46"/>
  <c r="P42" i="46" s="1"/>
  <c r="O41" i="46"/>
  <c r="P41" i="46" s="1"/>
  <c r="O40" i="46"/>
  <c r="P40" i="46" s="1"/>
  <c r="N39" i="46"/>
  <c r="M39" i="46"/>
  <c r="L39" i="46"/>
  <c r="K39" i="46"/>
  <c r="J39" i="46"/>
  <c r="I39" i="46"/>
  <c r="H39" i="46"/>
  <c r="G39" i="46"/>
  <c r="F39" i="46"/>
  <c r="E39" i="46"/>
  <c r="D39" i="46"/>
  <c r="O38" i="46"/>
  <c r="P38" i="46"/>
  <c r="O37" i="46"/>
  <c r="P37" i="46"/>
  <c r="O36" i="46"/>
  <c r="P36" i="46"/>
  <c r="O35" i="46"/>
  <c r="P35" i="46"/>
  <c r="O34" i="46"/>
  <c r="P34" i="46"/>
  <c r="O33" i="46"/>
  <c r="P33" i="46"/>
  <c r="O32" i="46"/>
  <c r="P32" i="46"/>
  <c r="O31" i="46"/>
  <c r="P31" i="46"/>
  <c r="O30" i="46"/>
  <c r="P30" i="46"/>
  <c r="O29" i="46"/>
  <c r="P29" i="46"/>
  <c r="O28" i="46"/>
  <c r="P28" i="46"/>
  <c r="N27" i="46"/>
  <c r="M27" i="46"/>
  <c r="L27" i="46"/>
  <c r="K27" i="46"/>
  <c r="J27" i="46"/>
  <c r="I27" i="46"/>
  <c r="H27" i="46"/>
  <c r="G27" i="46"/>
  <c r="F27" i="46"/>
  <c r="E27" i="46"/>
  <c r="D27" i="46"/>
  <c r="O26" i="46"/>
  <c r="P26" i="46" s="1"/>
  <c r="O25" i="46"/>
  <c r="P25" i="46" s="1"/>
  <c r="O24" i="46"/>
  <c r="P24" i="46" s="1"/>
  <c r="O23" i="46"/>
  <c r="P23" i="46" s="1"/>
  <c r="O22" i="46"/>
  <c r="P22" i="46" s="1"/>
  <c r="O21" i="46"/>
  <c r="P21" i="46" s="1"/>
  <c r="O20" i="46"/>
  <c r="P20" i="46" s="1"/>
  <c r="O19" i="46"/>
  <c r="P19" i="46" s="1"/>
  <c r="O18" i="46"/>
  <c r="P18" i="46" s="1"/>
  <c r="O17" i="46"/>
  <c r="P17" i="46" s="1"/>
  <c r="O16" i="46"/>
  <c r="P16" i="46" s="1"/>
  <c r="O15" i="46"/>
  <c r="P15" i="46" s="1"/>
  <c r="O14" i="46"/>
  <c r="P14" i="46" s="1"/>
  <c r="N13" i="46"/>
  <c r="M13" i="46"/>
  <c r="L13" i="46"/>
  <c r="K13" i="46"/>
  <c r="J13" i="46"/>
  <c r="I13" i="46"/>
  <c r="H13" i="46"/>
  <c r="G13" i="46"/>
  <c r="F13" i="46"/>
  <c r="E13" i="46"/>
  <c r="D13" i="46"/>
  <c r="O12" i="46"/>
  <c r="P12" i="46"/>
  <c r="O11" i="46"/>
  <c r="P11" i="46"/>
  <c r="O10" i="46"/>
  <c r="P10" i="46"/>
  <c r="O9" i="46"/>
  <c r="P9" i="46"/>
  <c r="O8" i="46"/>
  <c r="P8" i="46"/>
  <c r="O7" i="46"/>
  <c r="P7" i="46"/>
  <c r="O6" i="46"/>
  <c r="P6" i="46"/>
  <c r="N5" i="46"/>
  <c r="M5" i="46"/>
  <c r="L5" i="46"/>
  <c r="K5" i="46"/>
  <c r="J5" i="46"/>
  <c r="I5" i="46"/>
  <c r="H5" i="46"/>
  <c r="G5" i="46"/>
  <c r="F5" i="46"/>
  <c r="E5" i="46"/>
  <c r="D5" i="46"/>
  <c r="N57" i="45"/>
  <c r="O57" i="45" s="1"/>
  <c r="N56" i="45"/>
  <c r="O56" i="45" s="1"/>
  <c r="N55" i="45"/>
  <c r="O55" i="45" s="1"/>
  <c r="M54" i="45"/>
  <c r="L54" i="45"/>
  <c r="K54" i="45"/>
  <c r="J54" i="45"/>
  <c r="I54" i="45"/>
  <c r="H54" i="45"/>
  <c r="G54" i="45"/>
  <c r="F54" i="45"/>
  <c r="E54" i="45"/>
  <c r="D54" i="45"/>
  <c r="N53" i="45"/>
  <c r="O53" i="45" s="1"/>
  <c r="N52" i="45"/>
  <c r="O52" i="45" s="1"/>
  <c r="N51" i="45"/>
  <c r="O51" i="45" s="1"/>
  <c r="N50" i="45"/>
  <c r="O50" i="45" s="1"/>
  <c r="N49" i="45"/>
  <c r="O49" i="45" s="1"/>
  <c r="M48" i="45"/>
  <c r="L48" i="45"/>
  <c r="K48" i="45"/>
  <c r="J48" i="45"/>
  <c r="I48" i="45"/>
  <c r="H48" i="45"/>
  <c r="G48" i="45"/>
  <c r="F48" i="45"/>
  <c r="E48" i="45"/>
  <c r="D48" i="45"/>
  <c r="N47" i="45"/>
  <c r="O47" i="45" s="1"/>
  <c r="N46" i="45"/>
  <c r="O46" i="45" s="1"/>
  <c r="M45" i="45"/>
  <c r="L45" i="45"/>
  <c r="K45" i="45"/>
  <c r="J45" i="45"/>
  <c r="I45" i="45"/>
  <c r="H45" i="45"/>
  <c r="G45" i="45"/>
  <c r="F45" i="45"/>
  <c r="E45" i="45"/>
  <c r="D45" i="45"/>
  <c r="N44" i="45"/>
  <c r="O44" i="45" s="1"/>
  <c r="N43" i="45"/>
  <c r="O43" i="45" s="1"/>
  <c r="N42" i="45"/>
  <c r="O42" i="45" s="1"/>
  <c r="N41" i="45"/>
  <c r="O41" i="45" s="1"/>
  <c r="N40" i="45"/>
  <c r="O40" i="45" s="1"/>
  <c r="M39" i="45"/>
  <c r="L39" i="45"/>
  <c r="K39" i="45"/>
  <c r="J39" i="45"/>
  <c r="I39" i="45"/>
  <c r="H39" i="45"/>
  <c r="G39" i="45"/>
  <c r="F39" i="45"/>
  <c r="E39" i="45"/>
  <c r="D39" i="45"/>
  <c r="N38" i="45"/>
  <c r="O38" i="45" s="1"/>
  <c r="N37" i="45"/>
  <c r="O37" i="45" s="1"/>
  <c r="N36" i="45"/>
  <c r="O36" i="45" s="1"/>
  <c r="N35" i="45"/>
  <c r="O35" i="45" s="1"/>
  <c r="N34" i="45"/>
  <c r="O34" i="45" s="1"/>
  <c r="N33" i="45"/>
  <c r="O33" i="45" s="1"/>
  <c r="N32" i="45"/>
  <c r="O32" i="45" s="1"/>
  <c r="N31" i="45"/>
  <c r="O31" i="45" s="1"/>
  <c r="N30" i="45"/>
  <c r="O30" i="45" s="1"/>
  <c r="N29" i="45"/>
  <c r="O29" i="45" s="1"/>
  <c r="N28" i="45"/>
  <c r="O28" i="45" s="1"/>
  <c r="M27" i="45"/>
  <c r="L27" i="45"/>
  <c r="K27" i="45"/>
  <c r="K58" i="45" s="1"/>
  <c r="J27" i="45"/>
  <c r="I27" i="45"/>
  <c r="H27" i="45"/>
  <c r="G27" i="45"/>
  <c r="F27" i="45"/>
  <c r="E27" i="45"/>
  <c r="D27" i="45"/>
  <c r="N26" i="45"/>
  <c r="O26" i="45" s="1"/>
  <c r="N25" i="45"/>
  <c r="O25" i="45" s="1"/>
  <c r="N24" i="45"/>
  <c r="O24" i="45" s="1"/>
  <c r="N23" i="45"/>
  <c r="O23" i="45" s="1"/>
  <c r="N22" i="45"/>
  <c r="O22" i="45" s="1"/>
  <c r="N21" i="45"/>
  <c r="O21" i="45" s="1"/>
  <c r="N20" i="45"/>
  <c r="O20" i="45" s="1"/>
  <c r="N19" i="45"/>
  <c r="O19" i="45" s="1"/>
  <c r="N18" i="45"/>
  <c r="O18" i="45" s="1"/>
  <c r="N17" i="45"/>
  <c r="O17" i="45" s="1"/>
  <c r="N16" i="45"/>
  <c r="O16" i="45" s="1"/>
  <c r="N15" i="45"/>
  <c r="O15" i="45" s="1"/>
  <c r="N14" i="45"/>
  <c r="O14" i="45" s="1"/>
  <c r="M13" i="45"/>
  <c r="L13" i="45"/>
  <c r="K13" i="45"/>
  <c r="J13" i="45"/>
  <c r="I13" i="45"/>
  <c r="H13" i="45"/>
  <c r="G13" i="45"/>
  <c r="F13" i="45"/>
  <c r="E13" i="45"/>
  <c r="D13" i="45"/>
  <c r="N12" i="45"/>
  <c r="O12" i="45" s="1"/>
  <c r="N11" i="45"/>
  <c r="O11" i="45" s="1"/>
  <c r="N10" i="45"/>
  <c r="O10" i="45" s="1"/>
  <c r="N9" i="45"/>
  <c r="O9" i="45" s="1"/>
  <c r="N8" i="45"/>
  <c r="O8" i="45" s="1"/>
  <c r="N7" i="45"/>
  <c r="O7" i="45" s="1"/>
  <c r="N6" i="45"/>
  <c r="O6" i="45" s="1"/>
  <c r="M5" i="45"/>
  <c r="L5" i="45"/>
  <c r="K5" i="45"/>
  <c r="J5" i="45"/>
  <c r="I5" i="45"/>
  <c r="H5" i="45"/>
  <c r="G5" i="45"/>
  <c r="F5" i="45"/>
  <c r="E5" i="45"/>
  <c r="D5" i="45"/>
  <c r="N56" i="44"/>
  <c r="O56" i="44" s="1"/>
  <c r="N55" i="44"/>
  <c r="O55" i="44" s="1"/>
  <c r="N54" i="44"/>
  <c r="O54" i="44" s="1"/>
  <c r="M53" i="44"/>
  <c r="L53" i="44"/>
  <c r="K53" i="44"/>
  <c r="J53" i="44"/>
  <c r="I53" i="44"/>
  <c r="H53" i="44"/>
  <c r="G53" i="44"/>
  <c r="F53" i="44"/>
  <c r="E53" i="44"/>
  <c r="D53" i="44"/>
  <c r="N52" i="44"/>
  <c r="O52" i="44" s="1"/>
  <c r="N51" i="44"/>
  <c r="O51" i="44" s="1"/>
  <c r="N50" i="44"/>
  <c r="O50" i="44" s="1"/>
  <c r="N49" i="44"/>
  <c r="O49" i="44" s="1"/>
  <c r="N48" i="44"/>
  <c r="O48" i="44" s="1"/>
  <c r="M47" i="44"/>
  <c r="L47" i="44"/>
  <c r="K47" i="44"/>
  <c r="J47" i="44"/>
  <c r="I47" i="44"/>
  <c r="H47" i="44"/>
  <c r="G47" i="44"/>
  <c r="G57" i="44" s="1"/>
  <c r="F47" i="44"/>
  <c r="E47" i="44"/>
  <c r="D47" i="44"/>
  <c r="N46" i="44"/>
  <c r="O46" i="44" s="1"/>
  <c r="N45" i="44"/>
  <c r="O45" i="44" s="1"/>
  <c r="M44" i="44"/>
  <c r="L44" i="44"/>
  <c r="K44" i="44"/>
  <c r="J44" i="44"/>
  <c r="I44" i="44"/>
  <c r="H44" i="44"/>
  <c r="G44" i="44"/>
  <c r="F44" i="44"/>
  <c r="E44" i="44"/>
  <c r="D44" i="44"/>
  <c r="N43" i="44"/>
  <c r="O43" i="44" s="1"/>
  <c r="N42" i="44"/>
  <c r="O42" i="44" s="1"/>
  <c r="N41" i="44"/>
  <c r="O41" i="44" s="1"/>
  <c r="N40" i="44"/>
  <c r="O40" i="44" s="1"/>
  <c r="N39" i="44"/>
  <c r="O39" i="44" s="1"/>
  <c r="M38" i="44"/>
  <c r="L38" i="44"/>
  <c r="K38" i="44"/>
  <c r="J38" i="44"/>
  <c r="I38" i="44"/>
  <c r="H38" i="44"/>
  <c r="G38" i="44"/>
  <c r="F38" i="44"/>
  <c r="E38" i="44"/>
  <c r="D38" i="44"/>
  <c r="N37" i="44"/>
  <c r="O37" i="44" s="1"/>
  <c r="N36" i="44"/>
  <c r="O36" i="44" s="1"/>
  <c r="N35" i="44"/>
  <c r="O35" i="44" s="1"/>
  <c r="N34" i="44"/>
  <c r="O34" i="44" s="1"/>
  <c r="N33" i="44"/>
  <c r="O33" i="44" s="1"/>
  <c r="N32" i="44"/>
  <c r="O32" i="44" s="1"/>
  <c r="N31" i="44"/>
  <c r="O31" i="44" s="1"/>
  <c r="N30" i="44"/>
  <c r="O30" i="44" s="1"/>
  <c r="N29" i="44"/>
  <c r="O29" i="44" s="1"/>
  <c r="N28" i="44"/>
  <c r="O28" i="44" s="1"/>
  <c r="N27" i="44"/>
  <c r="O27" i="44" s="1"/>
  <c r="M26" i="44"/>
  <c r="L26" i="44"/>
  <c r="K26" i="44"/>
  <c r="J26" i="44"/>
  <c r="I26" i="44"/>
  <c r="H26" i="44"/>
  <c r="G26" i="44"/>
  <c r="F26" i="44"/>
  <c r="E26" i="44"/>
  <c r="D26" i="44"/>
  <c r="N25" i="44"/>
  <c r="O25" i="44" s="1"/>
  <c r="N24" i="44"/>
  <c r="O24" i="44" s="1"/>
  <c r="N23" i="44"/>
  <c r="O23" i="44" s="1"/>
  <c r="N22" i="44"/>
  <c r="O22" i="44" s="1"/>
  <c r="N21" i="44"/>
  <c r="O21" i="44" s="1"/>
  <c r="N20" i="44"/>
  <c r="O20" i="44" s="1"/>
  <c r="N19" i="44"/>
  <c r="O19" i="44" s="1"/>
  <c r="N18" i="44"/>
  <c r="O18" i="44" s="1"/>
  <c r="N17" i="44"/>
  <c r="O17" i="44" s="1"/>
  <c r="N16" i="44"/>
  <c r="O16" i="44" s="1"/>
  <c r="N15" i="44"/>
  <c r="O15" i="44" s="1"/>
  <c r="N14" i="44"/>
  <c r="O14" i="44" s="1"/>
  <c r="M13" i="44"/>
  <c r="L13" i="44"/>
  <c r="K13" i="44"/>
  <c r="J13" i="44"/>
  <c r="I13" i="44"/>
  <c r="H13" i="44"/>
  <c r="G13" i="44"/>
  <c r="F13" i="44"/>
  <c r="E13" i="44"/>
  <c r="D13" i="44"/>
  <c r="N12" i="44"/>
  <c r="O12" i="44" s="1"/>
  <c r="N11" i="44"/>
  <c r="O11" i="44" s="1"/>
  <c r="N10" i="44"/>
  <c r="O10" i="44" s="1"/>
  <c r="N9" i="44"/>
  <c r="O9" i="44" s="1"/>
  <c r="N8" i="44"/>
  <c r="O8" i="44" s="1"/>
  <c r="N7" i="44"/>
  <c r="O7" i="44" s="1"/>
  <c r="N6" i="44"/>
  <c r="O6" i="44" s="1"/>
  <c r="M5" i="44"/>
  <c r="L5" i="44"/>
  <c r="K5" i="44"/>
  <c r="K57" i="44" s="1"/>
  <c r="J5" i="44"/>
  <c r="I5" i="44"/>
  <c r="H5" i="44"/>
  <c r="G5" i="44"/>
  <c r="F5" i="44"/>
  <c r="E5" i="44"/>
  <c r="D5" i="44"/>
  <c r="N55" i="43"/>
  <c r="O55" i="43" s="1"/>
  <c r="N54" i="43"/>
  <c r="O54" i="43" s="1"/>
  <c r="M53" i="43"/>
  <c r="L53" i="43"/>
  <c r="K53" i="43"/>
  <c r="J53" i="43"/>
  <c r="I53" i="43"/>
  <c r="H53" i="43"/>
  <c r="G53" i="43"/>
  <c r="F53" i="43"/>
  <c r="E53" i="43"/>
  <c r="D53" i="43"/>
  <c r="N52" i="43"/>
  <c r="O52" i="43" s="1"/>
  <c r="N51" i="43"/>
  <c r="O51" i="43" s="1"/>
  <c r="N50" i="43"/>
  <c r="O50" i="43" s="1"/>
  <c r="N49" i="43"/>
  <c r="O49" i="43" s="1"/>
  <c r="N48" i="43"/>
  <c r="O48" i="43" s="1"/>
  <c r="M47" i="43"/>
  <c r="N47" i="43" s="1"/>
  <c r="O47" i="43" s="1"/>
  <c r="L47" i="43"/>
  <c r="K47" i="43"/>
  <c r="J47" i="43"/>
  <c r="I47" i="43"/>
  <c r="H47" i="43"/>
  <c r="G47" i="43"/>
  <c r="F47" i="43"/>
  <c r="E47" i="43"/>
  <c r="D47" i="43"/>
  <c r="N46" i="43"/>
  <c r="O46" i="43" s="1"/>
  <c r="N45" i="43"/>
  <c r="O45" i="43" s="1"/>
  <c r="M44" i="43"/>
  <c r="L44" i="43"/>
  <c r="K44" i="43"/>
  <c r="J44" i="43"/>
  <c r="I44" i="43"/>
  <c r="H44" i="43"/>
  <c r="G44" i="43"/>
  <c r="F44" i="43"/>
  <c r="E44" i="43"/>
  <c r="D44" i="43"/>
  <c r="N43" i="43"/>
  <c r="O43" i="43" s="1"/>
  <c r="N42" i="43"/>
  <c r="O42" i="43" s="1"/>
  <c r="N41" i="43"/>
  <c r="O41" i="43" s="1"/>
  <c r="N40" i="43"/>
  <c r="O40" i="43" s="1"/>
  <c r="N39" i="43"/>
  <c r="O39" i="43" s="1"/>
  <c r="M38" i="43"/>
  <c r="L38" i="43"/>
  <c r="K38" i="43"/>
  <c r="K56" i="43" s="1"/>
  <c r="J38" i="43"/>
  <c r="I38" i="43"/>
  <c r="H38" i="43"/>
  <c r="G38" i="43"/>
  <c r="F38" i="43"/>
  <c r="E38" i="43"/>
  <c r="D38" i="43"/>
  <c r="N37" i="43"/>
  <c r="O37" i="43" s="1"/>
  <c r="N36" i="43"/>
  <c r="O36" i="43" s="1"/>
  <c r="N35" i="43"/>
  <c r="O35" i="43" s="1"/>
  <c r="N34" i="43"/>
  <c r="O34" i="43" s="1"/>
  <c r="N33" i="43"/>
  <c r="O33" i="43" s="1"/>
  <c r="N32" i="43"/>
  <c r="O32" i="43" s="1"/>
  <c r="N31" i="43"/>
  <c r="O31" i="43" s="1"/>
  <c r="N30" i="43"/>
  <c r="O30" i="43" s="1"/>
  <c r="N29" i="43"/>
  <c r="O29" i="43" s="1"/>
  <c r="N28" i="43"/>
  <c r="O28" i="43" s="1"/>
  <c r="N27" i="43"/>
  <c r="O27" i="43" s="1"/>
  <c r="M26" i="43"/>
  <c r="L26" i="43"/>
  <c r="K26" i="43"/>
  <c r="J26" i="43"/>
  <c r="I26" i="43"/>
  <c r="H26" i="43"/>
  <c r="G26" i="43"/>
  <c r="F26" i="43"/>
  <c r="E26" i="43"/>
  <c r="D26" i="43"/>
  <c r="N25" i="43"/>
  <c r="O25" i="43" s="1"/>
  <c r="N24" i="43"/>
  <c r="O24" i="43" s="1"/>
  <c r="N23" i="43"/>
  <c r="O23" i="43" s="1"/>
  <c r="N22" i="43"/>
  <c r="O22" i="43" s="1"/>
  <c r="N21" i="43"/>
  <c r="O21" i="43" s="1"/>
  <c r="N20" i="43"/>
  <c r="O20" i="43" s="1"/>
  <c r="N19" i="43"/>
  <c r="O19" i="43" s="1"/>
  <c r="N18" i="43"/>
  <c r="O18" i="43" s="1"/>
  <c r="N17" i="43"/>
  <c r="O17" i="43" s="1"/>
  <c r="N16" i="43"/>
  <c r="O16" i="43" s="1"/>
  <c r="N15" i="43"/>
  <c r="O15" i="43" s="1"/>
  <c r="N14" i="43"/>
  <c r="O14" i="43" s="1"/>
  <c r="M13" i="43"/>
  <c r="L13" i="43"/>
  <c r="K13" i="43"/>
  <c r="J13" i="43"/>
  <c r="I13" i="43"/>
  <c r="H13" i="43"/>
  <c r="G13" i="43"/>
  <c r="F13" i="43"/>
  <c r="E13" i="43"/>
  <c r="D13" i="43"/>
  <c r="N12" i="43"/>
  <c r="O12" i="43" s="1"/>
  <c r="N11" i="43"/>
  <c r="O11" i="43" s="1"/>
  <c r="N10" i="43"/>
  <c r="O10" i="43" s="1"/>
  <c r="N9" i="43"/>
  <c r="O9" i="43" s="1"/>
  <c r="N8" i="43"/>
  <c r="O8" i="43" s="1"/>
  <c r="N7" i="43"/>
  <c r="O7" i="43" s="1"/>
  <c r="N6" i="43"/>
  <c r="O6" i="43" s="1"/>
  <c r="M5" i="43"/>
  <c r="L5" i="43"/>
  <c r="K5" i="43"/>
  <c r="J5" i="43"/>
  <c r="I5" i="43"/>
  <c r="H5" i="43"/>
  <c r="G5" i="43"/>
  <c r="F5" i="43"/>
  <c r="E5" i="43"/>
  <c r="E56" i="43" s="1"/>
  <c r="D5" i="43"/>
  <c r="N55" i="42"/>
  <c r="O55" i="42" s="1"/>
  <c r="N54" i="42"/>
  <c r="O54" i="42" s="1"/>
  <c r="M53" i="42"/>
  <c r="L53" i="42"/>
  <c r="K53" i="42"/>
  <c r="J53" i="42"/>
  <c r="I53" i="42"/>
  <c r="H53" i="42"/>
  <c r="G53" i="42"/>
  <c r="F53" i="42"/>
  <c r="E53" i="42"/>
  <c r="D53" i="42"/>
  <c r="N52" i="42"/>
  <c r="O52" i="42" s="1"/>
  <c r="N51" i="42"/>
  <c r="O51" i="42" s="1"/>
  <c r="N50" i="42"/>
  <c r="O50" i="42" s="1"/>
  <c r="N49" i="42"/>
  <c r="O49" i="42" s="1"/>
  <c r="N48" i="42"/>
  <c r="O48" i="42" s="1"/>
  <c r="M47" i="42"/>
  <c r="L47" i="42"/>
  <c r="K47" i="42"/>
  <c r="J47" i="42"/>
  <c r="I47" i="42"/>
  <c r="H47" i="42"/>
  <c r="G47" i="42"/>
  <c r="F47" i="42"/>
  <c r="E47" i="42"/>
  <c r="D47" i="42"/>
  <c r="N46" i="42"/>
  <c r="O46" i="42" s="1"/>
  <c r="N45" i="42"/>
  <c r="O45" i="42" s="1"/>
  <c r="M44" i="42"/>
  <c r="L44" i="42"/>
  <c r="K44" i="42"/>
  <c r="J44" i="42"/>
  <c r="I44" i="42"/>
  <c r="H44" i="42"/>
  <c r="G44" i="42"/>
  <c r="F44" i="42"/>
  <c r="E44" i="42"/>
  <c r="D44" i="42"/>
  <c r="N43" i="42"/>
  <c r="O43" i="42" s="1"/>
  <c r="N42" i="42"/>
  <c r="O42" i="42" s="1"/>
  <c r="N41" i="42"/>
  <c r="O41" i="42" s="1"/>
  <c r="N40" i="42"/>
  <c r="O40" i="42" s="1"/>
  <c r="N39" i="42"/>
  <c r="O39" i="42" s="1"/>
  <c r="M38" i="42"/>
  <c r="L38" i="42"/>
  <c r="K38" i="42"/>
  <c r="J38" i="42"/>
  <c r="I38" i="42"/>
  <c r="H38" i="42"/>
  <c r="G38" i="42"/>
  <c r="F38" i="42"/>
  <c r="E38" i="42"/>
  <c r="D38" i="42"/>
  <c r="N37" i="42"/>
  <c r="O37" i="42" s="1"/>
  <c r="N36" i="42"/>
  <c r="O36" i="42" s="1"/>
  <c r="N35" i="42"/>
  <c r="O35" i="42" s="1"/>
  <c r="N34" i="42"/>
  <c r="O34" i="42" s="1"/>
  <c r="N33" i="42"/>
  <c r="O33" i="42" s="1"/>
  <c r="N32" i="42"/>
  <c r="O32" i="42" s="1"/>
  <c r="N31" i="42"/>
  <c r="O31" i="42" s="1"/>
  <c r="N30" i="42"/>
  <c r="O30" i="42" s="1"/>
  <c r="N29" i="42"/>
  <c r="O29" i="42" s="1"/>
  <c r="N28" i="42"/>
  <c r="O28" i="42" s="1"/>
  <c r="N27" i="42"/>
  <c r="O27" i="42" s="1"/>
  <c r="M26" i="42"/>
  <c r="L26" i="42"/>
  <c r="K26" i="42"/>
  <c r="J26" i="42"/>
  <c r="I26" i="42"/>
  <c r="H26" i="42"/>
  <c r="G26" i="42"/>
  <c r="F26" i="42"/>
  <c r="E26" i="42"/>
  <c r="E56" i="42" s="1"/>
  <c r="N56" i="42" s="1"/>
  <c r="O56" i="42" s="1"/>
  <c r="D26" i="42"/>
  <c r="N25" i="42"/>
  <c r="O25" i="42" s="1"/>
  <c r="N24" i="42"/>
  <c r="O24" i="42" s="1"/>
  <c r="N23" i="42"/>
  <c r="O23" i="42" s="1"/>
  <c r="N22" i="42"/>
  <c r="O22" i="42" s="1"/>
  <c r="N21" i="42"/>
  <c r="O21" i="42" s="1"/>
  <c r="N20" i="42"/>
  <c r="O20" i="42" s="1"/>
  <c r="N19" i="42"/>
  <c r="O19" i="42" s="1"/>
  <c r="N18" i="42"/>
  <c r="O18" i="42" s="1"/>
  <c r="N17" i="42"/>
  <c r="O17" i="42" s="1"/>
  <c r="N16" i="42"/>
  <c r="O16" i="42" s="1"/>
  <c r="N15" i="42"/>
  <c r="O15" i="42" s="1"/>
  <c r="N14" i="42"/>
  <c r="O14" i="42" s="1"/>
  <c r="M13" i="42"/>
  <c r="L13" i="42"/>
  <c r="K13" i="42"/>
  <c r="J13" i="42"/>
  <c r="I13" i="42"/>
  <c r="H13" i="42"/>
  <c r="G13" i="42"/>
  <c r="F13" i="42"/>
  <c r="E13" i="42"/>
  <c r="D13" i="42"/>
  <c r="N12" i="42"/>
  <c r="O12" i="42" s="1"/>
  <c r="N11" i="42"/>
  <c r="O11" i="42" s="1"/>
  <c r="N10" i="42"/>
  <c r="O10" i="42" s="1"/>
  <c r="N9" i="42"/>
  <c r="O9" i="42" s="1"/>
  <c r="N8" i="42"/>
  <c r="O8" i="42" s="1"/>
  <c r="N7" i="42"/>
  <c r="O7" i="42" s="1"/>
  <c r="N6" i="42"/>
  <c r="O6" i="42" s="1"/>
  <c r="M5" i="42"/>
  <c r="L5" i="42"/>
  <c r="K5" i="42"/>
  <c r="J5" i="42"/>
  <c r="I5" i="42"/>
  <c r="H5" i="42"/>
  <c r="G5" i="42"/>
  <c r="N5" i="42" s="1"/>
  <c r="O5" i="42" s="1"/>
  <c r="F5" i="42"/>
  <c r="E5" i="42"/>
  <c r="D5" i="42"/>
  <c r="N55" i="41"/>
  <c r="O55" i="41" s="1"/>
  <c r="N54" i="41"/>
  <c r="O54" i="41" s="1"/>
  <c r="M53" i="41"/>
  <c r="L53" i="41"/>
  <c r="K53" i="41"/>
  <c r="J53" i="41"/>
  <c r="I53" i="41"/>
  <c r="H53" i="41"/>
  <c r="G53" i="41"/>
  <c r="F53" i="41"/>
  <c r="E53" i="41"/>
  <c r="N53" i="41" s="1"/>
  <c r="O53" i="41" s="1"/>
  <c r="D53" i="41"/>
  <c r="N52" i="41"/>
  <c r="O52" i="41" s="1"/>
  <c r="N51" i="41"/>
  <c r="O51" i="41" s="1"/>
  <c r="N50" i="41"/>
  <c r="O50" i="41" s="1"/>
  <c r="N49" i="41"/>
  <c r="O49" i="41" s="1"/>
  <c r="N48" i="41"/>
  <c r="O48" i="41" s="1"/>
  <c r="M47" i="41"/>
  <c r="N47" i="41" s="1"/>
  <c r="O47" i="41" s="1"/>
  <c r="L47" i="41"/>
  <c r="K47" i="41"/>
  <c r="J47" i="41"/>
  <c r="I47" i="41"/>
  <c r="H47" i="41"/>
  <c r="G47" i="41"/>
  <c r="F47" i="41"/>
  <c r="E47" i="41"/>
  <c r="D47" i="41"/>
  <c r="N46" i="41"/>
  <c r="O46" i="41" s="1"/>
  <c r="N45" i="41"/>
  <c r="O45" i="41" s="1"/>
  <c r="N44" i="41"/>
  <c r="O44" i="41" s="1"/>
  <c r="M43" i="41"/>
  <c r="L43" i="41"/>
  <c r="K43" i="41"/>
  <c r="J43" i="41"/>
  <c r="I43" i="41"/>
  <c r="N43" i="41" s="1"/>
  <c r="O43" i="41" s="1"/>
  <c r="H43" i="41"/>
  <c r="G43" i="41"/>
  <c r="F43" i="41"/>
  <c r="E43" i="41"/>
  <c r="D43" i="41"/>
  <c r="N42" i="41"/>
  <c r="O42" i="41" s="1"/>
  <c r="N41" i="41"/>
  <c r="O41" i="41" s="1"/>
  <c r="N40" i="41"/>
  <c r="O40" i="41" s="1"/>
  <c r="N39" i="41"/>
  <c r="O39" i="41" s="1"/>
  <c r="N38" i="41"/>
  <c r="O38" i="41" s="1"/>
  <c r="M37" i="41"/>
  <c r="L37" i="41"/>
  <c r="K37" i="41"/>
  <c r="J37" i="41"/>
  <c r="I37" i="41"/>
  <c r="H37" i="41"/>
  <c r="G37" i="41"/>
  <c r="F37" i="41"/>
  <c r="E37" i="41"/>
  <c r="N37" i="41" s="1"/>
  <c r="O37" i="41" s="1"/>
  <c r="D37" i="41"/>
  <c r="N36" i="41"/>
  <c r="O36" i="41" s="1"/>
  <c r="N35" i="41"/>
  <c r="O35" i="41" s="1"/>
  <c r="N34" i="41"/>
  <c r="O34" i="41" s="1"/>
  <c r="N33" i="41"/>
  <c r="O33" i="41" s="1"/>
  <c r="N32" i="41"/>
  <c r="O32" i="41" s="1"/>
  <c r="N31" i="41"/>
  <c r="O31" i="41" s="1"/>
  <c r="N30" i="41"/>
  <c r="O30" i="41" s="1"/>
  <c r="N29" i="41"/>
  <c r="O29" i="41" s="1"/>
  <c r="N28" i="41"/>
  <c r="O28" i="41" s="1"/>
  <c r="N27" i="41"/>
  <c r="O27" i="41" s="1"/>
  <c r="M26" i="41"/>
  <c r="L26" i="41"/>
  <c r="K26" i="41"/>
  <c r="N26" i="41" s="1"/>
  <c r="O26" i="41" s="1"/>
  <c r="J26" i="41"/>
  <c r="I26" i="41"/>
  <c r="H26" i="41"/>
  <c r="G26" i="41"/>
  <c r="F26" i="41"/>
  <c r="E26" i="41"/>
  <c r="D26" i="41"/>
  <c r="N25" i="41"/>
  <c r="O25" i="41" s="1"/>
  <c r="N24" i="41"/>
  <c r="O24" i="41" s="1"/>
  <c r="N23" i="41"/>
  <c r="O23" i="41" s="1"/>
  <c r="N22" i="41"/>
  <c r="O22" i="41" s="1"/>
  <c r="N21" i="41"/>
  <c r="O21" i="41" s="1"/>
  <c r="N20" i="41"/>
  <c r="O20" i="41" s="1"/>
  <c r="N19" i="41"/>
  <c r="O19" i="41" s="1"/>
  <c r="N18" i="41"/>
  <c r="O18" i="41" s="1"/>
  <c r="N17" i="41"/>
  <c r="O17" i="41" s="1"/>
  <c r="N16" i="41"/>
  <c r="O16" i="41" s="1"/>
  <c r="N15" i="41"/>
  <c r="O15" i="41" s="1"/>
  <c r="N14" i="41"/>
  <c r="O14" i="41" s="1"/>
  <c r="M13" i="41"/>
  <c r="L13" i="41"/>
  <c r="K13" i="41"/>
  <c r="J13" i="41"/>
  <c r="I13" i="41"/>
  <c r="H13" i="41"/>
  <c r="G13" i="41"/>
  <c r="F13" i="41"/>
  <c r="E13" i="41"/>
  <c r="D13" i="41"/>
  <c r="N12" i="41"/>
  <c r="O12" i="41" s="1"/>
  <c r="N11" i="41"/>
  <c r="O11" i="41" s="1"/>
  <c r="N10" i="41"/>
  <c r="O10" i="41" s="1"/>
  <c r="N9" i="41"/>
  <c r="O9" i="41" s="1"/>
  <c r="N8" i="41"/>
  <c r="O8" i="41" s="1"/>
  <c r="N7" i="41"/>
  <c r="O7" i="41" s="1"/>
  <c r="N6" i="41"/>
  <c r="O6" i="41" s="1"/>
  <c r="M5" i="41"/>
  <c r="L5" i="41"/>
  <c r="K5" i="41"/>
  <c r="J5" i="41"/>
  <c r="I5" i="41"/>
  <c r="I56" i="41" s="1"/>
  <c r="H5" i="41"/>
  <c r="G5" i="41"/>
  <c r="F5" i="41"/>
  <c r="E5" i="41"/>
  <c r="D5" i="41"/>
  <c r="N55" i="40"/>
  <c r="O55" i="40" s="1"/>
  <c r="M54" i="40"/>
  <c r="L54" i="40"/>
  <c r="K54" i="40"/>
  <c r="J54" i="40"/>
  <c r="I54" i="40"/>
  <c r="H54" i="40"/>
  <c r="G54" i="40"/>
  <c r="F54" i="40"/>
  <c r="E54" i="40"/>
  <c r="D54" i="40"/>
  <c r="N53" i="40"/>
  <c r="O53" i="40" s="1"/>
  <c r="N52" i="40"/>
  <c r="O52" i="40" s="1"/>
  <c r="N51" i="40"/>
  <c r="O51" i="40" s="1"/>
  <c r="N50" i="40"/>
  <c r="O50" i="40" s="1"/>
  <c r="N49" i="40"/>
  <c r="O49" i="40" s="1"/>
  <c r="M48" i="40"/>
  <c r="L48" i="40"/>
  <c r="K48" i="40"/>
  <c r="J48" i="40"/>
  <c r="I48" i="40"/>
  <c r="H48" i="40"/>
  <c r="G48" i="40"/>
  <c r="F48" i="40"/>
  <c r="E48" i="40"/>
  <c r="D48" i="40"/>
  <c r="N47" i="40"/>
  <c r="O47" i="40" s="1"/>
  <c r="N46" i="40"/>
  <c r="O46" i="40" s="1"/>
  <c r="N45" i="40"/>
  <c r="O45" i="40" s="1"/>
  <c r="M44" i="40"/>
  <c r="L44" i="40"/>
  <c r="K44" i="40"/>
  <c r="J44" i="40"/>
  <c r="I44" i="40"/>
  <c r="H44" i="40"/>
  <c r="G44" i="40"/>
  <c r="F44" i="40"/>
  <c r="E44" i="40"/>
  <c r="D44" i="40"/>
  <c r="N43" i="40"/>
  <c r="O43" i="40" s="1"/>
  <c r="N42" i="40"/>
  <c r="O42" i="40" s="1"/>
  <c r="N41" i="40"/>
  <c r="O41" i="40" s="1"/>
  <c r="N40" i="40"/>
  <c r="O40" i="40" s="1"/>
  <c r="M39" i="40"/>
  <c r="L39" i="40"/>
  <c r="K39" i="40"/>
  <c r="J39" i="40"/>
  <c r="I39" i="40"/>
  <c r="H39" i="40"/>
  <c r="G39" i="40"/>
  <c r="F39" i="40"/>
  <c r="E39" i="40"/>
  <c r="D39" i="40"/>
  <c r="N38" i="40"/>
  <c r="O38" i="40" s="1"/>
  <c r="N37" i="40"/>
  <c r="O37" i="40" s="1"/>
  <c r="N36" i="40"/>
  <c r="O36" i="40" s="1"/>
  <c r="N35" i="40"/>
  <c r="O35" i="40" s="1"/>
  <c r="N34" i="40"/>
  <c r="O34" i="40" s="1"/>
  <c r="N33" i="40"/>
  <c r="O33" i="40" s="1"/>
  <c r="N32" i="40"/>
  <c r="O32" i="40" s="1"/>
  <c r="N31" i="40"/>
  <c r="O31" i="40" s="1"/>
  <c r="N30" i="40"/>
  <c r="O30" i="40" s="1"/>
  <c r="N29" i="40"/>
  <c r="O29" i="40" s="1"/>
  <c r="N28" i="40"/>
  <c r="O28" i="40" s="1"/>
  <c r="M27" i="40"/>
  <c r="L27" i="40"/>
  <c r="K27" i="40"/>
  <c r="J27" i="40"/>
  <c r="I27" i="40"/>
  <c r="H27" i="40"/>
  <c r="G27" i="40"/>
  <c r="N27" i="40" s="1"/>
  <c r="O27" i="40" s="1"/>
  <c r="F27" i="40"/>
  <c r="E27" i="40"/>
  <c r="D27" i="40"/>
  <c r="N26" i="40"/>
  <c r="O26" i="40" s="1"/>
  <c r="N25" i="40"/>
  <c r="O25" i="40" s="1"/>
  <c r="N24" i="40"/>
  <c r="O24" i="40" s="1"/>
  <c r="N23" i="40"/>
  <c r="O23" i="40" s="1"/>
  <c r="N22" i="40"/>
  <c r="O22" i="40" s="1"/>
  <c r="N21" i="40"/>
  <c r="O21" i="40" s="1"/>
  <c r="N20" i="40"/>
  <c r="O20" i="40" s="1"/>
  <c r="N19" i="40"/>
  <c r="O19" i="40" s="1"/>
  <c r="N18" i="40"/>
  <c r="O18" i="40" s="1"/>
  <c r="N17" i="40"/>
  <c r="O17" i="40" s="1"/>
  <c r="N16" i="40"/>
  <c r="O16" i="40" s="1"/>
  <c r="N15" i="40"/>
  <c r="O15" i="40" s="1"/>
  <c r="N14" i="40"/>
  <c r="O14" i="40" s="1"/>
  <c r="M13" i="40"/>
  <c r="L13" i="40"/>
  <c r="K13" i="40"/>
  <c r="J13" i="40"/>
  <c r="I13" i="40"/>
  <c r="H13" i="40"/>
  <c r="G13" i="40"/>
  <c r="F13" i="40"/>
  <c r="E13" i="40"/>
  <c r="D13" i="40"/>
  <c r="N12" i="40"/>
  <c r="O12" i="40" s="1"/>
  <c r="N11" i="40"/>
  <c r="O11" i="40" s="1"/>
  <c r="N10" i="40"/>
  <c r="O10" i="40" s="1"/>
  <c r="N9" i="40"/>
  <c r="O9" i="40" s="1"/>
  <c r="N8" i="40"/>
  <c r="O8" i="40" s="1"/>
  <c r="N7" i="40"/>
  <c r="O7" i="40" s="1"/>
  <c r="N6" i="40"/>
  <c r="O6" i="40" s="1"/>
  <c r="M5" i="40"/>
  <c r="L5" i="40"/>
  <c r="K5" i="40"/>
  <c r="K56" i="40" s="1"/>
  <c r="J5" i="40"/>
  <c r="I5" i="40"/>
  <c r="H5" i="40"/>
  <c r="G5" i="40"/>
  <c r="F5" i="40"/>
  <c r="E5" i="40"/>
  <c r="D5" i="40"/>
  <c r="N52" i="39"/>
  <c r="O52" i="39" s="1"/>
  <c r="M51" i="39"/>
  <c r="L51" i="39"/>
  <c r="K51" i="39"/>
  <c r="J51" i="39"/>
  <c r="I51" i="39"/>
  <c r="H51" i="39"/>
  <c r="G51" i="39"/>
  <c r="F51" i="39"/>
  <c r="E51" i="39"/>
  <c r="D51" i="39"/>
  <c r="N50" i="39"/>
  <c r="O50" i="39" s="1"/>
  <c r="N49" i="39"/>
  <c r="O49" i="39" s="1"/>
  <c r="N48" i="39"/>
  <c r="O48" i="39" s="1"/>
  <c r="N47" i="39"/>
  <c r="O47" i="39" s="1"/>
  <c r="N46" i="39"/>
  <c r="O46" i="39" s="1"/>
  <c r="M45" i="39"/>
  <c r="L45" i="39"/>
  <c r="K45" i="39"/>
  <c r="J45" i="39"/>
  <c r="I45" i="39"/>
  <c r="H45" i="39"/>
  <c r="G45" i="39"/>
  <c r="F45" i="39"/>
  <c r="E45" i="39"/>
  <c r="E53" i="39" s="1"/>
  <c r="D45" i="39"/>
  <c r="N44" i="39"/>
  <c r="O44" i="39" s="1"/>
  <c r="N43" i="39"/>
  <c r="O43" i="39" s="1"/>
  <c r="N42" i="39"/>
  <c r="O42" i="39" s="1"/>
  <c r="M41" i="39"/>
  <c r="N41" i="39" s="1"/>
  <c r="O41" i="39" s="1"/>
  <c r="L41" i="39"/>
  <c r="K41" i="39"/>
  <c r="J41" i="39"/>
  <c r="I41" i="39"/>
  <c r="H41" i="39"/>
  <c r="G41" i="39"/>
  <c r="F41" i="39"/>
  <c r="E41" i="39"/>
  <c r="D41" i="39"/>
  <c r="N40" i="39"/>
  <c r="O40" i="39" s="1"/>
  <c r="N39" i="39"/>
  <c r="O39" i="39" s="1"/>
  <c r="N38" i="39"/>
  <c r="O38" i="39" s="1"/>
  <c r="N37" i="39"/>
  <c r="O37" i="39" s="1"/>
  <c r="M36" i="39"/>
  <c r="L36" i="39"/>
  <c r="K36" i="39"/>
  <c r="J36" i="39"/>
  <c r="I36" i="39"/>
  <c r="H36" i="39"/>
  <c r="G36" i="39"/>
  <c r="F36" i="39"/>
  <c r="E36" i="39"/>
  <c r="D36" i="39"/>
  <c r="N35" i="39"/>
  <c r="O35" i="39" s="1"/>
  <c r="N34" i="39"/>
  <c r="O34" i="39"/>
  <c r="N33" i="39"/>
  <c r="O33" i="39" s="1"/>
  <c r="N32" i="39"/>
  <c r="O32" i="39" s="1"/>
  <c r="N31" i="39"/>
  <c r="O31" i="39" s="1"/>
  <c r="N30" i="39"/>
  <c r="O30" i="39" s="1"/>
  <c r="N29" i="39"/>
  <c r="O29" i="39" s="1"/>
  <c r="N28" i="39"/>
  <c r="O28" i="39"/>
  <c r="M27" i="39"/>
  <c r="L27" i="39"/>
  <c r="K27" i="39"/>
  <c r="J27" i="39"/>
  <c r="I27" i="39"/>
  <c r="H27" i="39"/>
  <c r="G27" i="39"/>
  <c r="F27" i="39"/>
  <c r="E27" i="39"/>
  <c r="D27" i="39"/>
  <c r="N27" i="39" s="1"/>
  <c r="O27" i="39" s="1"/>
  <c r="N26" i="39"/>
  <c r="O26" i="39" s="1"/>
  <c r="N25" i="39"/>
  <c r="O25" i="39" s="1"/>
  <c r="N24" i="39"/>
  <c r="O24" i="39" s="1"/>
  <c r="N23" i="39"/>
  <c r="O23" i="39" s="1"/>
  <c r="N22" i="39"/>
  <c r="O22" i="39" s="1"/>
  <c r="N21" i="39"/>
  <c r="O21" i="39"/>
  <c r="N20" i="39"/>
  <c r="O20" i="39" s="1"/>
  <c r="N19" i="39"/>
  <c r="O19" i="39" s="1"/>
  <c r="N18" i="39"/>
  <c r="O18" i="39" s="1"/>
  <c r="N17" i="39"/>
  <c r="O17" i="39" s="1"/>
  <c r="N16" i="39"/>
  <c r="O16" i="39" s="1"/>
  <c r="N15" i="39"/>
  <c r="O15" i="39"/>
  <c r="N14" i="39"/>
  <c r="O14" i="39" s="1"/>
  <c r="M13" i="39"/>
  <c r="L13" i="39"/>
  <c r="K13" i="39"/>
  <c r="J13" i="39"/>
  <c r="I13" i="39"/>
  <c r="H13" i="39"/>
  <c r="G13" i="39"/>
  <c r="F13" i="39"/>
  <c r="E13" i="39"/>
  <c r="D13" i="39"/>
  <c r="N12" i="39"/>
  <c r="O12" i="39" s="1"/>
  <c r="N11" i="39"/>
  <c r="O11" i="39" s="1"/>
  <c r="N10" i="39"/>
  <c r="O10" i="39" s="1"/>
  <c r="N9" i="39"/>
  <c r="O9" i="39" s="1"/>
  <c r="N8" i="39"/>
  <c r="O8" i="39" s="1"/>
  <c r="N7" i="39"/>
  <c r="O7" i="39"/>
  <c r="N6" i="39"/>
  <c r="O6" i="39" s="1"/>
  <c r="M5" i="39"/>
  <c r="L5" i="39"/>
  <c r="L53" i="39"/>
  <c r="K5" i="39"/>
  <c r="J5" i="39"/>
  <c r="J53" i="39" s="1"/>
  <c r="I5" i="39"/>
  <c r="H5" i="39"/>
  <c r="G5" i="39"/>
  <c r="F5" i="39"/>
  <c r="E5" i="39"/>
  <c r="D5" i="39"/>
  <c r="D53" i="39" s="1"/>
  <c r="N55" i="38"/>
  <c r="O55" i="38" s="1"/>
  <c r="M54" i="38"/>
  <c r="L54" i="38"/>
  <c r="K54" i="38"/>
  <c r="J54" i="38"/>
  <c r="I54" i="38"/>
  <c r="H54" i="38"/>
  <c r="G54" i="38"/>
  <c r="N54" i="38"/>
  <c r="O54" i="38" s="1"/>
  <c r="F54" i="38"/>
  <c r="E54" i="38"/>
  <c r="D54" i="38"/>
  <c r="D56" i="38" s="1"/>
  <c r="N53" i="38"/>
  <c r="O53" i="38"/>
  <c r="N52" i="38"/>
  <c r="O52" i="38" s="1"/>
  <c r="N51" i="38"/>
  <c r="O51" i="38" s="1"/>
  <c r="N50" i="38"/>
  <c r="O50" i="38"/>
  <c r="N49" i="38"/>
  <c r="O49" i="38"/>
  <c r="N48" i="38"/>
  <c r="O48" i="38"/>
  <c r="M47" i="38"/>
  <c r="L47" i="38"/>
  <c r="K47" i="38"/>
  <c r="J47" i="38"/>
  <c r="I47" i="38"/>
  <c r="H47" i="38"/>
  <c r="G47" i="38"/>
  <c r="F47" i="38"/>
  <c r="E47" i="38"/>
  <c r="D47" i="38"/>
  <c r="N46" i="38"/>
  <c r="O46" i="38"/>
  <c r="N45" i="38"/>
  <c r="O45" i="38"/>
  <c r="N44" i="38"/>
  <c r="O44" i="38" s="1"/>
  <c r="M43" i="38"/>
  <c r="L43" i="38"/>
  <c r="K43" i="38"/>
  <c r="J43" i="38"/>
  <c r="I43" i="38"/>
  <c r="H43" i="38"/>
  <c r="G43" i="38"/>
  <c r="F43" i="38"/>
  <c r="N43" i="38" s="1"/>
  <c r="O43" i="38" s="1"/>
  <c r="E43" i="38"/>
  <c r="D43" i="38"/>
  <c r="N42" i="38"/>
  <c r="O42" i="38" s="1"/>
  <c r="N41" i="38"/>
  <c r="O41" i="38"/>
  <c r="N40" i="38"/>
  <c r="O40" i="38"/>
  <c r="N39" i="38"/>
  <c r="O39" i="38"/>
  <c r="M38" i="38"/>
  <c r="L38" i="38"/>
  <c r="K38" i="38"/>
  <c r="J38" i="38"/>
  <c r="I38" i="38"/>
  <c r="H38" i="38"/>
  <c r="G38" i="38"/>
  <c r="F38" i="38"/>
  <c r="F56" i="38" s="1"/>
  <c r="E38" i="38"/>
  <c r="D38" i="38"/>
  <c r="N37" i="38"/>
  <c r="O37" i="38"/>
  <c r="N36" i="38"/>
  <c r="O36" i="38"/>
  <c r="N35" i="38"/>
  <c r="O35" i="38" s="1"/>
  <c r="N34" i="38"/>
  <c r="O34" i="38" s="1"/>
  <c r="N33" i="38"/>
  <c r="O33" i="38"/>
  <c r="N32" i="38"/>
  <c r="O32" i="38"/>
  <c r="N31" i="38"/>
  <c r="O31" i="38"/>
  <c r="N30" i="38"/>
  <c r="O30" i="38"/>
  <c r="N29" i="38"/>
  <c r="O29" i="38" s="1"/>
  <c r="N28" i="38"/>
  <c r="O28" i="38" s="1"/>
  <c r="M27" i="38"/>
  <c r="L27" i="38"/>
  <c r="K27" i="38"/>
  <c r="J27" i="38"/>
  <c r="I27" i="38"/>
  <c r="H27" i="38"/>
  <c r="H56" i="38" s="1"/>
  <c r="G27" i="38"/>
  <c r="F27" i="38"/>
  <c r="E27" i="38"/>
  <c r="D27" i="38"/>
  <c r="N26" i="38"/>
  <c r="O26" i="38"/>
  <c r="N25" i="38"/>
  <c r="O25" i="38"/>
  <c r="N24" i="38"/>
  <c r="O24" i="38"/>
  <c r="N23" i="38"/>
  <c r="O23" i="38"/>
  <c r="N22" i="38"/>
  <c r="O22" i="38" s="1"/>
  <c r="N21" i="38"/>
  <c r="O21" i="38" s="1"/>
  <c r="N20" i="38"/>
  <c r="O20" i="38"/>
  <c r="N19" i="38"/>
  <c r="O19" i="38"/>
  <c r="N18" i="38"/>
  <c r="O18" i="38"/>
  <c r="N17" i="38"/>
  <c r="O17" i="38"/>
  <c r="N16" i="38"/>
  <c r="O16" i="38" s="1"/>
  <c r="N15" i="38"/>
  <c r="O15" i="38" s="1"/>
  <c r="N14" i="38"/>
  <c r="O14" i="38"/>
  <c r="M13" i="38"/>
  <c r="L13" i="38"/>
  <c r="K13" i="38"/>
  <c r="J13" i="38"/>
  <c r="J56" i="38" s="1"/>
  <c r="I13" i="38"/>
  <c r="H13" i="38"/>
  <c r="G13" i="38"/>
  <c r="F13" i="38"/>
  <c r="E13" i="38"/>
  <c r="D13" i="38"/>
  <c r="N12" i="38"/>
  <c r="O12" i="38" s="1"/>
  <c r="N11" i="38"/>
  <c r="O11" i="38" s="1"/>
  <c r="N10" i="38"/>
  <c r="O10" i="38" s="1"/>
  <c r="N9" i="38"/>
  <c r="O9" i="38" s="1"/>
  <c r="N8" i="38"/>
  <c r="O8" i="38" s="1"/>
  <c r="N7" i="38"/>
  <c r="O7" i="38" s="1"/>
  <c r="N6" i="38"/>
  <c r="O6" i="38" s="1"/>
  <c r="M5" i="38"/>
  <c r="L5" i="38"/>
  <c r="L56" i="38" s="1"/>
  <c r="K5" i="38"/>
  <c r="K56" i="38" s="1"/>
  <c r="J5" i="38"/>
  <c r="I5" i="38"/>
  <c r="I56" i="38"/>
  <c r="H5" i="38"/>
  <c r="G5" i="38"/>
  <c r="F5" i="38"/>
  <c r="E5" i="38"/>
  <c r="D5" i="38"/>
  <c r="N5" i="38" s="1"/>
  <c r="O5" i="38" s="1"/>
  <c r="N51" i="37"/>
  <c r="O51" i="37" s="1"/>
  <c r="N50" i="37"/>
  <c r="O50" i="37" s="1"/>
  <c r="M49" i="37"/>
  <c r="L49" i="37"/>
  <c r="K49" i="37"/>
  <c r="J49" i="37"/>
  <c r="I49" i="37"/>
  <c r="H49" i="37"/>
  <c r="G49" i="37"/>
  <c r="F49" i="37"/>
  <c r="E49" i="37"/>
  <c r="D49" i="37"/>
  <c r="N48" i="37"/>
  <c r="O48" i="37" s="1"/>
  <c r="N47" i="37"/>
  <c r="O47" i="37" s="1"/>
  <c r="N46" i="37"/>
  <c r="O46" i="37" s="1"/>
  <c r="N45" i="37"/>
  <c r="O45" i="37" s="1"/>
  <c r="N44" i="37"/>
  <c r="O44" i="37" s="1"/>
  <c r="N43" i="37"/>
  <c r="O43" i="37" s="1"/>
  <c r="N42" i="37"/>
  <c r="O42" i="37" s="1"/>
  <c r="N41" i="37"/>
  <c r="O41" i="37" s="1"/>
  <c r="N40" i="37"/>
  <c r="O40" i="37" s="1"/>
  <c r="N39" i="37"/>
  <c r="O39" i="37" s="1"/>
  <c r="N38" i="37"/>
  <c r="O38" i="37" s="1"/>
  <c r="M37" i="37"/>
  <c r="M52" i="37" s="1"/>
  <c r="L37" i="37"/>
  <c r="K37" i="37"/>
  <c r="J37" i="37"/>
  <c r="I37" i="37"/>
  <c r="H37" i="37"/>
  <c r="G37" i="37"/>
  <c r="N37" i="37" s="1"/>
  <c r="O37" i="37" s="1"/>
  <c r="F37" i="37"/>
  <c r="E37" i="37"/>
  <c r="D37" i="37"/>
  <c r="N36" i="37"/>
  <c r="O36" i="37" s="1"/>
  <c r="N35" i="37"/>
  <c r="O35" i="37" s="1"/>
  <c r="M34" i="37"/>
  <c r="L34" i="37"/>
  <c r="K34" i="37"/>
  <c r="K52" i="37" s="1"/>
  <c r="J34" i="37"/>
  <c r="I34" i="37"/>
  <c r="H34" i="37"/>
  <c r="G34" i="37"/>
  <c r="F34" i="37"/>
  <c r="E34" i="37"/>
  <c r="D34" i="37"/>
  <c r="N33" i="37"/>
  <c r="O33" i="37" s="1"/>
  <c r="N32" i="37"/>
  <c r="O32" i="37"/>
  <c r="N31" i="37"/>
  <c r="O31" i="37"/>
  <c r="N30" i="37"/>
  <c r="O30" i="37"/>
  <c r="M29" i="37"/>
  <c r="L29" i="37"/>
  <c r="L52" i="37" s="1"/>
  <c r="K29" i="37"/>
  <c r="J29" i="37"/>
  <c r="I29" i="37"/>
  <c r="H29" i="37"/>
  <c r="G29" i="37"/>
  <c r="F29" i="37"/>
  <c r="E29" i="37"/>
  <c r="D29" i="37"/>
  <c r="N28" i="37"/>
  <c r="O28" i="37" s="1"/>
  <c r="N27" i="37"/>
  <c r="O27" i="37" s="1"/>
  <c r="N26" i="37"/>
  <c r="O26" i="37" s="1"/>
  <c r="N25" i="37"/>
  <c r="O25" i="37" s="1"/>
  <c r="N24" i="37"/>
  <c r="O24" i="37" s="1"/>
  <c r="N23" i="37"/>
  <c r="O23" i="37" s="1"/>
  <c r="N22" i="37"/>
  <c r="O22" i="37" s="1"/>
  <c r="N21" i="37"/>
  <c r="O21" i="37" s="1"/>
  <c r="N20" i="37"/>
  <c r="O20" i="37" s="1"/>
  <c r="N19" i="37"/>
  <c r="O19" i="37" s="1"/>
  <c r="M18" i="37"/>
  <c r="L18" i="37"/>
  <c r="K18" i="37"/>
  <c r="J18" i="37"/>
  <c r="J52" i="37"/>
  <c r="I18" i="37"/>
  <c r="H18" i="37"/>
  <c r="G18" i="37"/>
  <c r="F18" i="37"/>
  <c r="E18" i="37"/>
  <c r="D18" i="37"/>
  <c r="N17" i="37"/>
  <c r="O17" i="37" s="1"/>
  <c r="N16" i="37"/>
  <c r="O16" i="37" s="1"/>
  <c r="N15" i="37"/>
  <c r="O15" i="37" s="1"/>
  <c r="N14" i="37"/>
  <c r="O14" i="37" s="1"/>
  <c r="M13" i="37"/>
  <c r="L13" i="37"/>
  <c r="K13" i="37"/>
  <c r="J13" i="37"/>
  <c r="I13" i="37"/>
  <c r="H13" i="37"/>
  <c r="G13" i="37"/>
  <c r="F13" i="37"/>
  <c r="E13" i="37"/>
  <c r="N13" i="37" s="1"/>
  <c r="O13" i="37" s="1"/>
  <c r="D13" i="37"/>
  <c r="N12" i="37"/>
  <c r="O12" i="37" s="1"/>
  <c r="N11" i="37"/>
  <c r="O11" i="37" s="1"/>
  <c r="N10" i="37"/>
  <c r="O10" i="37" s="1"/>
  <c r="N9" i="37"/>
  <c r="O9" i="37" s="1"/>
  <c r="N8" i="37"/>
  <c r="O8" i="37" s="1"/>
  <c r="N7" i="37"/>
  <c r="O7" i="37" s="1"/>
  <c r="N6" i="37"/>
  <c r="O6" i="37" s="1"/>
  <c r="M5" i="37"/>
  <c r="L5" i="37"/>
  <c r="K5" i="37"/>
  <c r="J5" i="37"/>
  <c r="I5" i="37"/>
  <c r="H5" i="37"/>
  <c r="H52" i="37" s="1"/>
  <c r="G5" i="37"/>
  <c r="G52" i="37" s="1"/>
  <c r="F5" i="37"/>
  <c r="E5" i="37"/>
  <c r="D5" i="37"/>
  <c r="N54" i="36"/>
  <c r="O54" i="36"/>
  <c r="M53" i="36"/>
  <c r="L53" i="36"/>
  <c r="K53" i="36"/>
  <c r="J53" i="36"/>
  <c r="I53" i="36"/>
  <c r="H53" i="36"/>
  <c r="G53" i="36"/>
  <c r="F53" i="36"/>
  <c r="F55" i="36" s="1"/>
  <c r="E53" i="36"/>
  <c r="D53" i="36"/>
  <c r="N52" i="36"/>
  <c r="O52" i="36" s="1"/>
  <c r="N51" i="36"/>
  <c r="O51" i="36" s="1"/>
  <c r="N50" i="36"/>
  <c r="O50" i="36" s="1"/>
  <c r="N49" i="36"/>
  <c r="O49" i="36" s="1"/>
  <c r="N48" i="36"/>
  <c r="O48" i="36" s="1"/>
  <c r="N47" i="36"/>
  <c r="O47" i="36" s="1"/>
  <c r="M46" i="36"/>
  <c r="L46" i="36"/>
  <c r="K46" i="36"/>
  <c r="J46" i="36"/>
  <c r="I46" i="36"/>
  <c r="N46" i="36" s="1"/>
  <c r="O46" i="36" s="1"/>
  <c r="H46" i="36"/>
  <c r="G46" i="36"/>
  <c r="F46" i="36"/>
  <c r="E46" i="36"/>
  <c r="D46" i="36"/>
  <c r="N45" i="36"/>
  <c r="O45" i="36" s="1"/>
  <c r="N44" i="36"/>
  <c r="O44" i="36" s="1"/>
  <c r="N43" i="36"/>
  <c r="O43" i="36" s="1"/>
  <c r="M42" i="36"/>
  <c r="M55" i="36" s="1"/>
  <c r="L42" i="36"/>
  <c r="K42" i="36"/>
  <c r="J42" i="36"/>
  <c r="I42" i="36"/>
  <c r="H42" i="36"/>
  <c r="G42" i="36"/>
  <c r="F42" i="36"/>
  <c r="E42" i="36"/>
  <c r="D42" i="36"/>
  <c r="N41" i="36"/>
  <c r="O41" i="36" s="1"/>
  <c r="N40" i="36"/>
  <c r="O40" i="36" s="1"/>
  <c r="N39" i="36"/>
  <c r="O39" i="36" s="1"/>
  <c r="N38" i="36"/>
  <c r="O38" i="36" s="1"/>
  <c r="M37" i="36"/>
  <c r="L37" i="36"/>
  <c r="K37" i="36"/>
  <c r="J37" i="36"/>
  <c r="I37" i="36"/>
  <c r="H37" i="36"/>
  <c r="N37" i="36" s="1"/>
  <c r="O37" i="36" s="1"/>
  <c r="G37" i="36"/>
  <c r="G55" i="36"/>
  <c r="F37" i="36"/>
  <c r="E37" i="36"/>
  <c r="D37" i="36"/>
  <c r="N36" i="36"/>
  <c r="O36" i="36" s="1"/>
  <c r="N35" i="36"/>
  <c r="O35" i="36"/>
  <c r="N34" i="36"/>
  <c r="O34" i="36" s="1"/>
  <c r="N33" i="36"/>
  <c r="O33" i="36" s="1"/>
  <c r="N32" i="36"/>
  <c r="O32" i="36" s="1"/>
  <c r="N31" i="36"/>
  <c r="O31" i="36" s="1"/>
  <c r="N30" i="36"/>
  <c r="O30" i="36" s="1"/>
  <c r="N29" i="36"/>
  <c r="O29" i="36"/>
  <c r="N28" i="36"/>
  <c r="O28" i="36" s="1"/>
  <c r="N27" i="36"/>
  <c r="O27" i="36" s="1"/>
  <c r="M26" i="36"/>
  <c r="L26" i="36"/>
  <c r="K26" i="36"/>
  <c r="J26" i="36"/>
  <c r="I26" i="36"/>
  <c r="H26" i="36"/>
  <c r="G26" i="36"/>
  <c r="F26" i="36"/>
  <c r="E26" i="36"/>
  <c r="D26" i="36"/>
  <c r="D55" i="36" s="1"/>
  <c r="N25" i="36"/>
  <c r="O25" i="36"/>
  <c r="N24" i="36"/>
  <c r="O24" i="36"/>
  <c r="N23" i="36"/>
  <c r="O23" i="36"/>
  <c r="N22" i="36"/>
  <c r="O22" i="36" s="1"/>
  <c r="N21" i="36"/>
  <c r="O21" i="36" s="1"/>
  <c r="N20" i="36"/>
  <c r="O20" i="36"/>
  <c r="N19" i="36"/>
  <c r="O19" i="36"/>
  <c r="N18" i="36"/>
  <c r="O18" i="36"/>
  <c r="N17" i="36"/>
  <c r="O17" i="36"/>
  <c r="N16" i="36"/>
  <c r="O16" i="36" s="1"/>
  <c r="N15" i="36"/>
  <c r="O15" i="36" s="1"/>
  <c r="N14" i="36"/>
  <c r="O14" i="36"/>
  <c r="M13" i="36"/>
  <c r="L13" i="36"/>
  <c r="K13" i="36"/>
  <c r="J13" i="36"/>
  <c r="J55" i="36" s="1"/>
  <c r="I13" i="36"/>
  <c r="H13" i="36"/>
  <c r="G13" i="36"/>
  <c r="F13" i="36"/>
  <c r="E13" i="36"/>
  <c r="D13" i="36"/>
  <c r="N12" i="36"/>
  <c r="O12" i="36"/>
  <c r="N11" i="36"/>
  <c r="O11" i="36"/>
  <c r="N10" i="36"/>
  <c r="O10" i="36"/>
  <c r="N9" i="36"/>
  <c r="O9" i="36" s="1"/>
  <c r="N8" i="36"/>
  <c r="O8" i="36" s="1"/>
  <c r="N7" i="36"/>
  <c r="O7" i="36"/>
  <c r="N6" i="36"/>
  <c r="O6" i="36"/>
  <c r="M5" i="36"/>
  <c r="L5" i="36"/>
  <c r="K5" i="36"/>
  <c r="J5" i="36"/>
  <c r="I5" i="36"/>
  <c r="I55" i="36" s="1"/>
  <c r="H5" i="36"/>
  <c r="G5" i="36"/>
  <c r="F5" i="36"/>
  <c r="E5" i="36"/>
  <c r="D5" i="36"/>
  <c r="D5" i="35"/>
  <c r="N52" i="35"/>
  <c r="O52" i="35"/>
  <c r="M51" i="35"/>
  <c r="L51" i="35"/>
  <c r="K51" i="35"/>
  <c r="J51" i="35"/>
  <c r="I51" i="35"/>
  <c r="H51" i="35"/>
  <c r="G51" i="35"/>
  <c r="F51" i="35"/>
  <c r="E51" i="35"/>
  <c r="D51" i="35"/>
  <c r="N50" i="35"/>
  <c r="O50" i="35"/>
  <c r="N49" i="35"/>
  <c r="O49" i="35"/>
  <c r="N48" i="35"/>
  <c r="O48" i="35" s="1"/>
  <c r="N47" i="35"/>
  <c r="O47" i="35" s="1"/>
  <c r="N46" i="35"/>
  <c r="O46" i="35"/>
  <c r="N45" i="35"/>
  <c r="O45" i="35"/>
  <c r="M44" i="35"/>
  <c r="L44" i="35"/>
  <c r="K44" i="35"/>
  <c r="J44" i="35"/>
  <c r="I44" i="35"/>
  <c r="H44" i="35"/>
  <c r="G44" i="35"/>
  <c r="F44" i="35"/>
  <c r="E44" i="35"/>
  <c r="D44" i="35"/>
  <c r="N43" i="35"/>
  <c r="O43" i="35"/>
  <c r="N42" i="35"/>
  <c r="O42" i="35"/>
  <c r="M41" i="35"/>
  <c r="L41" i="35"/>
  <c r="K41" i="35"/>
  <c r="J41" i="35"/>
  <c r="I41" i="35"/>
  <c r="H41" i="35"/>
  <c r="N41" i="35" s="1"/>
  <c r="O41" i="35" s="1"/>
  <c r="G41" i="35"/>
  <c r="F41" i="35"/>
  <c r="E41" i="35"/>
  <c r="D41" i="35"/>
  <c r="N40" i="35"/>
  <c r="O40" i="35"/>
  <c r="N39" i="35"/>
  <c r="O39" i="35"/>
  <c r="N38" i="35"/>
  <c r="O38" i="35" s="1"/>
  <c r="N37" i="35"/>
  <c r="O37" i="35"/>
  <c r="M36" i="35"/>
  <c r="L36" i="35"/>
  <c r="K36" i="35"/>
  <c r="J36" i="35"/>
  <c r="N36" i="35" s="1"/>
  <c r="O36" i="35" s="1"/>
  <c r="I36" i="35"/>
  <c r="H36" i="35"/>
  <c r="G36" i="35"/>
  <c r="F36" i="35"/>
  <c r="E36" i="35"/>
  <c r="D36" i="35"/>
  <c r="N35" i="35"/>
  <c r="O35" i="35"/>
  <c r="N34" i="35"/>
  <c r="O34" i="35"/>
  <c r="N33" i="35"/>
  <c r="O33" i="35"/>
  <c r="N32" i="35"/>
  <c r="O32" i="35"/>
  <c r="N31" i="35"/>
  <c r="O31" i="35"/>
  <c r="N30" i="35"/>
  <c r="O30" i="35" s="1"/>
  <c r="N29" i="35"/>
  <c r="O29" i="35"/>
  <c r="N28" i="35"/>
  <c r="O28" i="35"/>
  <c r="N27" i="35"/>
  <c r="O27" i="35"/>
  <c r="M26" i="35"/>
  <c r="L26" i="35"/>
  <c r="K26" i="35"/>
  <c r="J26" i="35"/>
  <c r="I26" i="35"/>
  <c r="H26" i="35"/>
  <c r="G26" i="35"/>
  <c r="G53" i="35" s="1"/>
  <c r="F26" i="35"/>
  <c r="E26" i="35"/>
  <c r="D26" i="35"/>
  <c r="N26" i="35" s="1"/>
  <c r="O26" i="35" s="1"/>
  <c r="N25" i="35"/>
  <c r="O25" i="35"/>
  <c r="N24" i="35"/>
  <c r="O24" i="35" s="1"/>
  <c r="N23" i="35"/>
  <c r="O23" i="35" s="1"/>
  <c r="N22" i="35"/>
  <c r="O22" i="35"/>
  <c r="N21" i="35"/>
  <c r="O21" i="35"/>
  <c r="N20" i="35"/>
  <c r="O20" i="35"/>
  <c r="N19" i="35"/>
  <c r="O19" i="35"/>
  <c r="N18" i="35"/>
  <c r="O18" i="35" s="1"/>
  <c r="N17" i="35"/>
  <c r="O17" i="35" s="1"/>
  <c r="N16" i="35"/>
  <c r="O16" i="35"/>
  <c r="N15" i="35"/>
  <c r="O15" i="35"/>
  <c r="N14" i="35"/>
  <c r="O14" i="35"/>
  <c r="M13" i="35"/>
  <c r="L13" i="35"/>
  <c r="K13" i="35"/>
  <c r="J13" i="35"/>
  <c r="I13" i="35"/>
  <c r="H13" i="35"/>
  <c r="G13" i="35"/>
  <c r="F13" i="35"/>
  <c r="E13" i="35"/>
  <c r="D13" i="35"/>
  <c r="N12" i="35"/>
  <c r="O12" i="35"/>
  <c r="N11" i="35"/>
  <c r="O11" i="35"/>
  <c r="N10" i="35"/>
  <c r="O10" i="35" s="1"/>
  <c r="N9" i="35"/>
  <c r="O9" i="35" s="1"/>
  <c r="N8" i="35"/>
  <c r="O8" i="35"/>
  <c r="N7" i="35"/>
  <c r="O7" i="35"/>
  <c r="N6" i="35"/>
  <c r="O6" i="35"/>
  <c r="M5" i="35"/>
  <c r="L5" i="35"/>
  <c r="K5" i="35"/>
  <c r="J5" i="35"/>
  <c r="I5" i="35"/>
  <c r="I53" i="35" s="1"/>
  <c r="H5" i="35"/>
  <c r="G5" i="35"/>
  <c r="F5" i="35"/>
  <c r="F53" i="35" s="1"/>
  <c r="E5" i="35"/>
  <c r="E53" i="35" s="1"/>
  <c r="N53" i="34"/>
  <c r="O53" i="34" s="1"/>
  <c r="M52" i="34"/>
  <c r="N52" i="34" s="1"/>
  <c r="O52" i="34" s="1"/>
  <c r="L52" i="34"/>
  <c r="K52" i="34"/>
  <c r="J52" i="34"/>
  <c r="I52" i="34"/>
  <c r="H52" i="34"/>
  <c r="G52" i="34"/>
  <c r="F52" i="34"/>
  <c r="E52" i="34"/>
  <c r="D52" i="34"/>
  <c r="N51" i="34"/>
  <c r="O51" i="34" s="1"/>
  <c r="N50" i="34"/>
  <c r="O50" i="34" s="1"/>
  <c r="N49" i="34"/>
  <c r="O49" i="34" s="1"/>
  <c r="N48" i="34"/>
  <c r="O48" i="34" s="1"/>
  <c r="N47" i="34"/>
  <c r="O47" i="34" s="1"/>
  <c r="N46" i="34"/>
  <c r="O46" i="34" s="1"/>
  <c r="M45" i="34"/>
  <c r="L45" i="34"/>
  <c r="K45" i="34"/>
  <c r="N45" i="34" s="1"/>
  <c r="O45" i="34" s="1"/>
  <c r="J45" i="34"/>
  <c r="I45" i="34"/>
  <c r="H45" i="34"/>
  <c r="G45" i="34"/>
  <c r="F45" i="34"/>
  <c r="E45" i="34"/>
  <c r="D45" i="34"/>
  <c r="N44" i="34"/>
  <c r="O44" i="34" s="1"/>
  <c r="N43" i="34"/>
  <c r="O43" i="34" s="1"/>
  <c r="M42" i="34"/>
  <c r="L42" i="34"/>
  <c r="K42" i="34"/>
  <c r="J42" i="34"/>
  <c r="I42" i="34"/>
  <c r="H42" i="34"/>
  <c r="G42" i="34"/>
  <c r="F42" i="34"/>
  <c r="E42" i="34"/>
  <c r="N42" i="34" s="1"/>
  <c r="O42" i="34" s="1"/>
  <c r="D42" i="34"/>
  <c r="N41" i="34"/>
  <c r="O41" i="34" s="1"/>
  <c r="N40" i="34"/>
  <c r="O40" i="34" s="1"/>
  <c r="N39" i="34"/>
  <c r="O39" i="34" s="1"/>
  <c r="N38" i="34"/>
  <c r="O38" i="34" s="1"/>
  <c r="M37" i="34"/>
  <c r="L37" i="34"/>
  <c r="K37" i="34"/>
  <c r="N37" i="34" s="1"/>
  <c r="O37" i="34" s="1"/>
  <c r="J37" i="34"/>
  <c r="I37" i="34"/>
  <c r="H37" i="34"/>
  <c r="G37" i="34"/>
  <c r="F37" i="34"/>
  <c r="E37" i="34"/>
  <c r="D37" i="34"/>
  <c r="N36" i="34"/>
  <c r="O36" i="34" s="1"/>
  <c r="N35" i="34"/>
  <c r="O35" i="34" s="1"/>
  <c r="N34" i="34"/>
  <c r="O34" i="34" s="1"/>
  <c r="N33" i="34"/>
  <c r="O33" i="34" s="1"/>
  <c r="N32" i="34"/>
  <c r="O32" i="34" s="1"/>
  <c r="N31" i="34"/>
  <c r="O31" i="34" s="1"/>
  <c r="N30" i="34"/>
  <c r="O30" i="34" s="1"/>
  <c r="N29" i="34"/>
  <c r="O29" i="34" s="1"/>
  <c r="N28" i="34"/>
  <c r="O28" i="34" s="1"/>
  <c r="N27" i="34"/>
  <c r="O27" i="34" s="1"/>
  <c r="N26" i="34"/>
  <c r="O26" i="34" s="1"/>
  <c r="M25" i="34"/>
  <c r="L25" i="34"/>
  <c r="K25" i="34"/>
  <c r="J25" i="34"/>
  <c r="I25" i="34"/>
  <c r="H25" i="34"/>
  <c r="G25" i="34"/>
  <c r="F25" i="34"/>
  <c r="E25" i="34"/>
  <c r="D25" i="34"/>
  <c r="N24" i="34"/>
  <c r="O24" i="34" s="1"/>
  <c r="N23" i="34"/>
  <c r="O23" i="34" s="1"/>
  <c r="N22" i="34"/>
  <c r="O22" i="34" s="1"/>
  <c r="N21" i="34"/>
  <c r="O21" i="34" s="1"/>
  <c r="N20" i="34"/>
  <c r="O20" i="34" s="1"/>
  <c r="N19" i="34"/>
  <c r="O19" i="34" s="1"/>
  <c r="N18" i="34"/>
  <c r="O18" i="34" s="1"/>
  <c r="N17" i="34"/>
  <c r="O17" i="34" s="1"/>
  <c r="N16" i="34"/>
  <c r="O16" i="34" s="1"/>
  <c r="N15" i="34"/>
  <c r="O15" i="34" s="1"/>
  <c r="N14" i="34"/>
  <c r="O14" i="34" s="1"/>
  <c r="M13" i="34"/>
  <c r="L13" i="34"/>
  <c r="K13" i="34"/>
  <c r="J13" i="34"/>
  <c r="I13" i="34"/>
  <c r="H13" i="34"/>
  <c r="G13" i="34"/>
  <c r="F13" i="34"/>
  <c r="E13" i="34"/>
  <c r="N13" i="34" s="1"/>
  <c r="O13" i="34" s="1"/>
  <c r="D13" i="34"/>
  <c r="N12" i="34"/>
  <c r="O12" i="34" s="1"/>
  <c r="N11" i="34"/>
  <c r="O11" i="34" s="1"/>
  <c r="N10" i="34"/>
  <c r="O10" i="34" s="1"/>
  <c r="N9" i="34"/>
  <c r="O9" i="34" s="1"/>
  <c r="N8" i="34"/>
  <c r="O8" i="34"/>
  <c r="N7" i="34"/>
  <c r="O7" i="34"/>
  <c r="N6" i="34"/>
  <c r="O6" i="34" s="1"/>
  <c r="M5" i="34"/>
  <c r="M54" i="34" s="1"/>
  <c r="L5" i="34"/>
  <c r="L54" i="34" s="1"/>
  <c r="K5" i="34"/>
  <c r="K54" i="34" s="1"/>
  <c r="J5" i="34"/>
  <c r="J54" i="34" s="1"/>
  <c r="I5" i="34"/>
  <c r="N5" i="34" s="1"/>
  <c r="O5" i="34" s="1"/>
  <c r="H5" i="34"/>
  <c r="G5" i="34"/>
  <c r="G54" i="34" s="1"/>
  <c r="F5" i="34"/>
  <c r="F54" i="34" s="1"/>
  <c r="E5" i="34"/>
  <c r="E54" i="34" s="1"/>
  <c r="D5" i="34"/>
  <c r="D54" i="34" s="1"/>
  <c r="N37" i="33"/>
  <c r="O37" i="33"/>
  <c r="N53" i="33"/>
  <c r="O53" i="33"/>
  <c r="N38" i="33"/>
  <c r="O38" i="33" s="1"/>
  <c r="N39" i="33"/>
  <c r="O39" i="33" s="1"/>
  <c r="N40" i="33"/>
  <c r="O40" i="33" s="1"/>
  <c r="N26" i="33"/>
  <c r="O26" i="33" s="1"/>
  <c r="N27" i="33"/>
  <c r="O27" i="33"/>
  <c r="N28" i="33"/>
  <c r="O28" i="33"/>
  <c r="N29" i="33"/>
  <c r="O29" i="33" s="1"/>
  <c r="N30" i="33"/>
  <c r="O30" i="33" s="1"/>
  <c r="N31" i="33"/>
  <c r="O31" i="33" s="1"/>
  <c r="N32" i="33"/>
  <c r="O32" i="33" s="1"/>
  <c r="N33" i="33"/>
  <c r="O33" i="33"/>
  <c r="N34" i="33"/>
  <c r="O34" i="33"/>
  <c r="N35" i="33"/>
  <c r="O35" i="33" s="1"/>
  <c r="E36" i="33"/>
  <c r="F36" i="33"/>
  <c r="G36" i="33"/>
  <c r="H36" i="33"/>
  <c r="I36" i="33"/>
  <c r="J36" i="33"/>
  <c r="K36" i="33"/>
  <c r="N36" i="33" s="1"/>
  <c r="O36" i="33" s="1"/>
  <c r="L36" i="33"/>
  <c r="M36" i="33"/>
  <c r="D36" i="33"/>
  <c r="E25" i="33"/>
  <c r="E54" i="33" s="1"/>
  <c r="F25" i="33"/>
  <c r="G25" i="33"/>
  <c r="H25" i="33"/>
  <c r="I25" i="33"/>
  <c r="J25" i="33"/>
  <c r="K25" i="33"/>
  <c r="L25" i="33"/>
  <c r="M25" i="33"/>
  <c r="D25" i="33"/>
  <c r="N25" i="33" s="1"/>
  <c r="O25" i="33" s="1"/>
  <c r="E13" i="33"/>
  <c r="F13" i="33"/>
  <c r="G13" i="33"/>
  <c r="H13" i="33"/>
  <c r="N13" i="33"/>
  <c r="O13" i="33" s="1"/>
  <c r="I13" i="33"/>
  <c r="J13" i="33"/>
  <c r="K13" i="33"/>
  <c r="L13" i="33"/>
  <c r="M13" i="33"/>
  <c r="D13" i="33"/>
  <c r="E5" i="33"/>
  <c r="F5" i="33"/>
  <c r="F54" i="33" s="1"/>
  <c r="G5" i="33"/>
  <c r="H5" i="33"/>
  <c r="H54" i="33"/>
  <c r="I5" i="33"/>
  <c r="I54" i="33" s="1"/>
  <c r="J5" i="33"/>
  <c r="J54" i="33" s="1"/>
  <c r="K5" i="33"/>
  <c r="K54" i="33" s="1"/>
  <c r="L5" i="33"/>
  <c r="L54" i="33" s="1"/>
  <c r="M5" i="33"/>
  <c r="M54" i="33" s="1"/>
  <c r="D5" i="33"/>
  <c r="N5" i="33" s="1"/>
  <c r="O5" i="33" s="1"/>
  <c r="E51" i="33"/>
  <c r="F51" i="33"/>
  <c r="G51" i="33"/>
  <c r="G54" i="33" s="1"/>
  <c r="H51" i="33"/>
  <c r="I51" i="33"/>
  <c r="J51" i="33"/>
  <c r="K51" i="33"/>
  <c r="L51" i="33"/>
  <c r="M51" i="33"/>
  <c r="D51" i="33"/>
  <c r="N52" i="33"/>
  <c r="O52" i="33" s="1"/>
  <c r="N46" i="33"/>
  <c r="O46" i="33" s="1"/>
  <c r="N47" i="33"/>
  <c r="O47" i="33" s="1"/>
  <c r="N48" i="33"/>
  <c r="O48" i="33"/>
  <c r="N49" i="33"/>
  <c r="O49" i="33"/>
  <c r="N50" i="33"/>
  <c r="N45" i="33"/>
  <c r="O45" i="33" s="1"/>
  <c r="E44" i="33"/>
  <c r="F44" i="33"/>
  <c r="G44" i="33"/>
  <c r="H44" i="33"/>
  <c r="I44" i="33"/>
  <c r="N44" i="33" s="1"/>
  <c r="O44" i="33" s="1"/>
  <c r="J44" i="33"/>
  <c r="K44" i="33"/>
  <c r="L44" i="33"/>
  <c r="M44" i="33"/>
  <c r="D44" i="33"/>
  <c r="E41" i="33"/>
  <c r="F41" i="33"/>
  <c r="G41" i="33"/>
  <c r="H41" i="33"/>
  <c r="I41" i="33"/>
  <c r="N41" i="33" s="1"/>
  <c r="O41" i="33" s="1"/>
  <c r="J41" i="33"/>
  <c r="K41" i="33"/>
  <c r="L41" i="33"/>
  <c r="M41" i="33"/>
  <c r="D41" i="33"/>
  <c r="N43" i="33"/>
  <c r="O43" i="33"/>
  <c r="N42" i="33"/>
  <c r="O42" i="33"/>
  <c r="N18" i="33"/>
  <c r="O18" i="33" s="1"/>
  <c r="N19" i="33"/>
  <c r="O19" i="33" s="1"/>
  <c r="N20" i="33"/>
  <c r="O20" i="33" s="1"/>
  <c r="N21" i="33"/>
  <c r="O21" i="33" s="1"/>
  <c r="N17" i="33"/>
  <c r="O17" i="33"/>
  <c r="O50" i="33"/>
  <c r="N15" i="33"/>
  <c r="O15" i="33" s="1"/>
  <c r="N16" i="33"/>
  <c r="O16" i="33" s="1"/>
  <c r="N22" i="33"/>
  <c r="O22" i="33" s="1"/>
  <c r="N23" i="33"/>
  <c r="O23" i="33" s="1"/>
  <c r="N24" i="33"/>
  <c r="O24" i="33"/>
  <c r="N7" i="33"/>
  <c r="O7" i="33"/>
  <c r="N8" i="33"/>
  <c r="O8" i="33" s="1"/>
  <c r="N9" i="33"/>
  <c r="O9" i="33" s="1"/>
  <c r="N10" i="33"/>
  <c r="O10" i="33" s="1"/>
  <c r="N11" i="33"/>
  <c r="O11" i="33" s="1"/>
  <c r="N12" i="33"/>
  <c r="O12" i="33"/>
  <c r="N6" i="33"/>
  <c r="O6" i="33"/>
  <c r="N14" i="33"/>
  <c r="O14" i="33" s="1"/>
  <c r="K53" i="35"/>
  <c r="L53" i="35"/>
  <c r="H53" i="35"/>
  <c r="N51" i="35"/>
  <c r="O51" i="35"/>
  <c r="L55" i="36"/>
  <c r="E55" i="36"/>
  <c r="N5" i="36"/>
  <c r="O5" i="36"/>
  <c r="D52" i="37"/>
  <c r="N5" i="37"/>
  <c r="O5" i="37"/>
  <c r="E56" i="38"/>
  <c r="N38" i="38"/>
  <c r="O38" i="38" s="1"/>
  <c r="H53" i="39"/>
  <c r="F53" i="39"/>
  <c r="N13" i="39"/>
  <c r="O13" i="39" s="1"/>
  <c r="G53" i="39"/>
  <c r="N34" i="37"/>
  <c r="O34" i="37" s="1"/>
  <c r="N5" i="35"/>
  <c r="O5" i="35" s="1"/>
  <c r="N36" i="39"/>
  <c r="O36" i="39"/>
  <c r="G56" i="38"/>
  <c r="N44" i="35"/>
  <c r="O44" i="35"/>
  <c r="N13" i="35"/>
  <c r="O13" i="35" s="1"/>
  <c r="H55" i="36"/>
  <c r="N42" i="36"/>
  <c r="O42" i="36"/>
  <c r="N49" i="37"/>
  <c r="O49" i="37"/>
  <c r="N51" i="39"/>
  <c r="O51" i="39" s="1"/>
  <c r="H54" i="34"/>
  <c r="M53" i="35"/>
  <c r="N18" i="37"/>
  <c r="O18" i="37" s="1"/>
  <c r="I52" i="37"/>
  <c r="N47" i="38"/>
  <c r="O47" i="38"/>
  <c r="K53" i="39"/>
  <c r="J56" i="40"/>
  <c r="F56" i="40"/>
  <c r="G56" i="40"/>
  <c r="H56" i="40"/>
  <c r="L56" i="40"/>
  <c r="N54" i="40"/>
  <c r="O54" i="40" s="1"/>
  <c r="M56" i="40"/>
  <c r="N48" i="40"/>
  <c r="O48" i="40" s="1"/>
  <c r="N44" i="40"/>
  <c r="O44" i="40"/>
  <c r="N39" i="40"/>
  <c r="O39" i="40"/>
  <c r="I56" i="40"/>
  <c r="E56" i="40"/>
  <c r="N13" i="40"/>
  <c r="O13" i="40"/>
  <c r="D56" i="40"/>
  <c r="N56" i="40" s="1"/>
  <c r="O56" i="40" s="1"/>
  <c r="N5" i="40"/>
  <c r="O5" i="40"/>
  <c r="J56" i="41"/>
  <c r="K56" i="41"/>
  <c r="L56" i="41"/>
  <c r="N5" i="41"/>
  <c r="O5" i="41" s="1"/>
  <c r="N13" i="41"/>
  <c r="O13" i="41" s="1"/>
  <c r="F56" i="41"/>
  <c r="G56" i="41"/>
  <c r="H56" i="41"/>
  <c r="E56" i="41"/>
  <c r="D56" i="41"/>
  <c r="M56" i="42"/>
  <c r="K56" i="42"/>
  <c r="L56" i="42"/>
  <c r="J56" i="42"/>
  <c r="N44" i="42"/>
  <c r="O44" i="42" s="1"/>
  <c r="N26" i="42"/>
  <c r="O26" i="42"/>
  <c r="N53" i="42"/>
  <c r="O53" i="42" s="1"/>
  <c r="F56" i="42"/>
  <c r="G56" i="42"/>
  <c r="H56" i="42"/>
  <c r="N47" i="42"/>
  <c r="O47" i="42"/>
  <c r="I56" i="42"/>
  <c r="N38" i="42"/>
  <c r="O38" i="42" s="1"/>
  <c r="D56" i="42"/>
  <c r="N13" i="42"/>
  <c r="O13" i="42" s="1"/>
  <c r="J56" i="43"/>
  <c r="H56" i="43"/>
  <c r="L56" i="43"/>
  <c r="N26" i="43"/>
  <c r="O26" i="43" s="1"/>
  <c r="N53" i="43"/>
  <c r="O53" i="43"/>
  <c r="F56" i="43"/>
  <c r="G56" i="43"/>
  <c r="N44" i="43"/>
  <c r="O44" i="43"/>
  <c r="I56" i="43"/>
  <c r="N5" i="43"/>
  <c r="O5" i="43" s="1"/>
  <c r="N38" i="43"/>
  <c r="O38" i="43"/>
  <c r="D56" i="43"/>
  <c r="N13" i="43"/>
  <c r="O13" i="43" s="1"/>
  <c r="M57" i="44"/>
  <c r="J57" i="44"/>
  <c r="N53" i="44"/>
  <c r="O53" i="44" s="1"/>
  <c r="L57" i="44"/>
  <c r="N5" i="44"/>
  <c r="O5" i="44" s="1"/>
  <c r="F57" i="44"/>
  <c r="H57" i="44"/>
  <c r="N44" i="44"/>
  <c r="O44" i="44"/>
  <c r="N26" i="44"/>
  <c r="O26" i="44"/>
  <c r="N47" i="44"/>
  <c r="O47" i="44" s="1"/>
  <c r="E57" i="44"/>
  <c r="N38" i="44"/>
  <c r="O38" i="44" s="1"/>
  <c r="I57" i="44"/>
  <c r="N13" i="44"/>
  <c r="O13" i="44"/>
  <c r="D57" i="44"/>
  <c r="F58" i="45"/>
  <c r="M58" i="45"/>
  <c r="J58" i="45"/>
  <c r="L58" i="45"/>
  <c r="N54" i="45"/>
  <c r="O54" i="45"/>
  <c r="N39" i="45"/>
  <c r="O39" i="45"/>
  <c r="E58" i="45"/>
  <c r="N5" i="45"/>
  <c r="O5" i="45" s="1"/>
  <c r="G58" i="45"/>
  <c r="H58" i="45"/>
  <c r="N45" i="45"/>
  <c r="O45" i="45"/>
  <c r="N48" i="45"/>
  <c r="O48" i="45" s="1"/>
  <c r="I58" i="45"/>
  <c r="N13" i="45"/>
  <c r="O13" i="45"/>
  <c r="D58" i="45"/>
  <c r="O54" i="46"/>
  <c r="P54" i="46" s="1"/>
  <c r="O39" i="46"/>
  <c r="P39" i="46" s="1"/>
  <c r="G58" i="46"/>
  <c r="O27" i="46"/>
  <c r="P27" i="46"/>
  <c r="J58" i="46"/>
  <c r="K58" i="46"/>
  <c r="M58" i="46"/>
  <c r="H58" i="46"/>
  <c r="O13" i="46"/>
  <c r="P13" i="46"/>
  <c r="I58" i="46"/>
  <c r="L58" i="46"/>
  <c r="F58" i="46"/>
  <c r="O5" i="46"/>
  <c r="P5" i="46"/>
  <c r="D58" i="46"/>
  <c r="O71" i="47" l="1"/>
  <c r="P71" i="47" s="1"/>
  <c r="N56" i="41"/>
  <c r="O56" i="41" s="1"/>
  <c r="N55" i="36"/>
  <c r="O55" i="36" s="1"/>
  <c r="N57" i="44"/>
  <c r="O57" i="44" s="1"/>
  <c r="N58" i="45"/>
  <c r="O58" i="45" s="1"/>
  <c r="O45" i="46"/>
  <c r="P45" i="46" s="1"/>
  <c r="N5" i="39"/>
  <c r="O5" i="39" s="1"/>
  <c r="I54" i="34"/>
  <c r="N54" i="34" s="1"/>
  <c r="O54" i="34" s="1"/>
  <c r="M56" i="38"/>
  <c r="N56" i="38" s="1"/>
  <c r="O56" i="38" s="1"/>
  <c r="M56" i="43"/>
  <c r="N56" i="43" s="1"/>
  <c r="O56" i="43" s="1"/>
  <c r="N26" i="36"/>
  <c r="O26" i="36" s="1"/>
  <c r="J53" i="35"/>
  <c r="K55" i="36"/>
  <c r="I53" i="39"/>
  <c r="N53" i="39" s="1"/>
  <c r="O53" i="39" s="1"/>
  <c r="N27" i="38"/>
  <c r="O27" i="38" s="1"/>
  <c r="N58" i="46"/>
  <c r="O58" i="46" s="1"/>
  <c r="P58" i="46" s="1"/>
  <c r="D54" i="33"/>
  <c r="N54" i="33" s="1"/>
  <c r="O54" i="33" s="1"/>
  <c r="N45" i="39"/>
  <c r="O45" i="39" s="1"/>
  <c r="N51" i="33"/>
  <c r="O51" i="33" s="1"/>
  <c r="D53" i="35"/>
  <c r="N53" i="35" s="1"/>
  <c r="O53" i="35" s="1"/>
  <c r="N13" i="36"/>
  <c r="O13" i="36" s="1"/>
  <c r="N53" i="36"/>
  <c r="O53" i="36" s="1"/>
  <c r="N25" i="34"/>
  <c r="O25" i="34" s="1"/>
  <c r="M53" i="39"/>
  <c r="E52" i="37"/>
  <c r="N13" i="38"/>
  <c r="O13" i="38" s="1"/>
  <c r="F52" i="37"/>
  <c r="M56" i="41"/>
  <c r="N27" i="45"/>
  <c r="O27" i="45" s="1"/>
  <c r="N29" i="37"/>
  <c r="O29" i="37" s="1"/>
  <c r="N52" i="37" l="1"/>
  <c r="O52" i="37" s="1"/>
</calcChain>
</file>

<file path=xl/sharedStrings.xml><?xml version="1.0" encoding="utf-8"?>
<sst xmlns="http://schemas.openxmlformats.org/spreadsheetml/2006/main" count="1087" uniqueCount="167">
  <si>
    <t>Building Permits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</si>
  <si>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</si>
  <si>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</si>
  <si>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</si>
  <si>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</si>
  <si>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</si>
  <si>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</si>
  <si>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</si>
  <si>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</si>
  <si>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</si>
  <si>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Second Local Option Fuel Tax (1 to 5 Cents)</t>
  </si>
  <si>
    <t>First Local Option Fuel Tax (1 to 6 Cents)</t>
  </si>
  <si>
    <t>Utility Service Tax - Electricity</t>
  </si>
  <si>
    <t>Utility Service Tax - Gas</t>
  </si>
  <si>
    <t>Communications Services Taxes</t>
  </si>
  <si>
    <t>Local Business Tax</t>
  </si>
  <si>
    <t>Permits, Fees, and Special Assessments</t>
  </si>
  <si>
    <t>Franchise Fee - Electricity</t>
  </si>
  <si>
    <t>Franchise Fee - Solid Waste</t>
  </si>
  <si>
    <t>Impact Fees - Residential - Public Safety</t>
  </si>
  <si>
    <t>Impact Fees - Commercial - Public Safety</t>
  </si>
  <si>
    <t>Impact Fees - Commercial - Physical Environment</t>
  </si>
  <si>
    <t>Impact Fees - Residential - Transportation</t>
  </si>
  <si>
    <t>Impact Fees - Commercial - Transportation</t>
  </si>
  <si>
    <t>Impact Fees - Residential - Culture / Recreation</t>
  </si>
  <si>
    <t>Special Assessments - Charges for Public Services</t>
  </si>
  <si>
    <t>Other Permits, Fees, and Special Assessments</t>
  </si>
  <si>
    <t>Intergovernmental Revenue</t>
  </si>
  <si>
    <t>State Grant - Public Safety</t>
  </si>
  <si>
    <t>Federal Grant - Human Services - Public Assistance</t>
  </si>
  <si>
    <t>State Grant - Culture / Recreation</t>
  </si>
  <si>
    <t>State Shared Revenues - General Gov't - Revenue Sharing Proceeds</t>
  </si>
  <si>
    <t>State Shared Revenues - General Gov't - Mobile Home License Tax</t>
  </si>
  <si>
    <t>State Shared Revenues - General Gov't - Alcoholic Beverage License Tax</t>
  </si>
  <si>
    <t>State Shared Revenues - General Gov't - Local Gov't Half-Cent Sales Tax</t>
  </si>
  <si>
    <t>State Shared Revenues - Transportation - Airport Development</t>
  </si>
  <si>
    <t>Shared Revenue from Other Local Units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</si>
  <si>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</si>
  <si>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</si>
  <si>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</si>
  <si>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</si>
  <si>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</si>
  <si>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</si>
  <si>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</si>
  <si>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State Shared Revenues - General Gov't - Other General Government</t>
  </si>
  <si>
    <t>General Gov't (Not Court-Related) - Internal Service Fund Fees and Charges</t>
  </si>
  <si>
    <t>Physical Environment - Water Utility</t>
  </si>
  <si>
    <t>Physical Environment - Sewer / Wastewater Utility</t>
  </si>
  <si>
    <t>Culture / Recreation - Special Events</t>
  </si>
  <si>
    <t>Total - All Account Codes</t>
  </si>
  <si>
    <t>Local Fiscal Year Ended September 30, 2009</t>
  </si>
  <si>
    <t>Court-Ordered Judgments and Fines - As Decided by County Court Criminal</t>
  </si>
  <si>
    <t>Fines - Local Ordinance Violations</t>
  </si>
  <si>
    <t>Interest and Other Earnings - Interest</t>
  </si>
  <si>
    <t>Rents and Royalties</t>
  </si>
  <si>
    <t>Disposition of Fixed Assets</t>
  </si>
  <si>
    <t>Sale of Surplus Materials and Scrap</t>
  </si>
  <si>
    <t>Contributions and Donations from Private Sources</t>
  </si>
  <si>
    <t>Other Miscellaneous Revenues - Other</t>
  </si>
  <si>
    <t>Non-Operating - Inter-Fund Group Transfers In</t>
  </si>
  <si>
    <t>Proceeds - Debt Proceeds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</si>
  <si>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</si>
  <si>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</si>
  <si>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</si>
  <si>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</si>
  <si>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</si>
  <si>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</si>
  <si>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</si>
  <si>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Orange City Revenues Reported by Account Code and Fund Type</t>
  </si>
  <si>
    <t>Local Fiscal Year Ended September 30, 2010</t>
  </si>
  <si>
    <t>State Grant - Transportation - Other Transportation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</si>
  <si>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</si>
  <si>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</si>
  <si>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</si>
  <si>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Franchise Fee - Gas</t>
  </si>
  <si>
    <t>Federal Grant - Public Safety</t>
  </si>
  <si>
    <t>State Shared Revenues - Transportation - Other Transportation</t>
  </si>
  <si>
    <t>2011 Municipal Population:</t>
  </si>
  <si>
    <t>Local Fiscal Year Ended September 30, 2012</t>
  </si>
  <si>
    <t>Federal Grant - General Government</t>
  </si>
  <si>
    <t>Federal Grant - Transportation - Other Transportation</t>
  </si>
  <si>
    <t>Federal Grant - Culture / Recreation</t>
  </si>
  <si>
    <t>Other Judgments, Fines, and Forfeits</t>
  </si>
  <si>
    <t>2012 Municipal Population:</t>
  </si>
  <si>
    <t>Local Fiscal Year Ended September 30, 2008</t>
  </si>
  <si>
    <t>Permits and Franchise Fees</t>
  </si>
  <si>
    <t>Other Permits and Fees</t>
  </si>
  <si>
    <t>Culture / Recreation - Parks and Recreation</t>
  </si>
  <si>
    <t>Court-Ordered Judgments and Fines - As Decided by Traffic Court</t>
  </si>
  <si>
    <t>Impact Fees - Public Safety</t>
  </si>
  <si>
    <t>Impact Fees - Physical Environment</t>
  </si>
  <si>
    <t>Impact Fees - Transportation</t>
  </si>
  <si>
    <t>Impact Fees - Culture / Recreation</t>
  </si>
  <si>
    <t>Proceeds - Installment Purchases and Capital Lease Proceeds</t>
  </si>
  <si>
    <t>2008 Municipal Population:</t>
  </si>
  <si>
    <t>Local Fiscal Year Ended September 30, 2013</t>
  </si>
  <si>
    <t>Communications Services Taxes (Chapter 202, F.S.)</t>
  </si>
  <si>
    <t>Local Business Tax (Chapter 205, F.S.)</t>
  </si>
  <si>
    <t>Special Assessments - Capital Improvement</t>
  </si>
  <si>
    <t>State Shared Revenues - General Government - Revenue Sharing Proceeds</t>
  </si>
  <si>
    <t>State Shared Revenues - General Government - Mobile Home License Tax</t>
  </si>
  <si>
    <t>State Shared Revenues - General Government - Alcoholic Beverage License Tax</t>
  </si>
  <si>
    <t>State Shared Revenues - General Government - Local Government Half-Cent Sales Tax</t>
  </si>
  <si>
    <t>State Shared Revenues - General Government - Other General Government</t>
  </si>
  <si>
    <t>General Government - Internal Service Fund Fees and Charges</t>
  </si>
  <si>
    <t>Sales - Disposition of Fixed Assets</t>
  </si>
  <si>
    <t>Sales - Sale of Surplus Materials and Scrap</t>
  </si>
  <si>
    <t>2013 Municipal Population:</t>
  </si>
  <si>
    <t>Local Fiscal Year Ended September 30, 2014</t>
  </si>
  <si>
    <t>2014 Municipal Population:</t>
  </si>
  <si>
    <t>Local Fiscal Year Ended September 30, 2015</t>
  </si>
  <si>
    <t>Impact Fees - Commercial - Culture / Recreation</t>
  </si>
  <si>
    <t>State Grant - General Government</t>
  </si>
  <si>
    <t>State Grant - Physical Environment - Other Physical Environment</t>
  </si>
  <si>
    <t>Grants from Other Local Units - Culture / Recreation</t>
  </si>
  <si>
    <t>2015 Municipal Population:</t>
  </si>
  <si>
    <t>Local Fiscal Year Ended September 30, 2016</t>
  </si>
  <si>
    <t>Physical Environment - Other Physical Environment Charges</t>
  </si>
  <si>
    <t>Proprietary Non-Operating - Capital Contributions from Other Public Source</t>
  </si>
  <si>
    <t>2016 Municipal Population:</t>
  </si>
  <si>
    <t>Local Fiscal Year Ended September 30, 2017</t>
  </si>
  <si>
    <t>State Shared Revenues - General Government - Cardroom Tax</t>
  </si>
  <si>
    <t>2017 Municipal Population:</t>
  </si>
  <si>
    <t>Local Fiscal Year Ended September 30, 2018</t>
  </si>
  <si>
    <t>Federal Grant - Economic Environment</t>
  </si>
  <si>
    <t>2018 Municipal Population:</t>
  </si>
  <si>
    <t>Local Fiscal Year Ended September 30, 2019</t>
  </si>
  <si>
    <t>2019 Municipal Population:</t>
  </si>
  <si>
    <t>Local Fiscal Year Ended September 30, 2020</t>
  </si>
  <si>
    <t>Impact Fees - Residential - Physical Environment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</si>
  <si>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</si>
  <si>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</si>
  <si>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</si>
  <si>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</si>
  <si>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</si>
  <si>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</si>
  <si>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</si>
  <si>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Second Local Option Fuel Tax (1 to 5 Cents Local Option Fuel Tax) - Municipal Proceeds</t>
  </si>
  <si>
    <t>State Communications Services Taxes</t>
  </si>
  <si>
    <t>Building Permits (Buildling Permit Fees)</t>
  </si>
  <si>
    <t>Permits - Other</t>
  </si>
  <si>
    <t>Intergovernmental Revenues</t>
  </si>
  <si>
    <t>State Shared Revenues - General Government - Municipal Revenue Sharing Program</t>
  </si>
  <si>
    <t>State Shared Revenues - General Government - Local Government Half-Cent Sales Tax Program</t>
  </si>
  <si>
    <t>State Shared Revenues - Public Safety - Firefighter Supplemental Compensation</t>
  </si>
  <si>
    <t>State Shared Revenues - Transportation - Fuel Tax Refunds and Credits</t>
  </si>
  <si>
    <t>Proprietary Non-Operating Sources - Capital Contributions from Other Public Source</t>
  </si>
  <si>
    <t>2021 Municipal Population:</t>
  </si>
  <si>
    <t>Local Fiscal Year Ended September 30, 2022</t>
  </si>
  <si>
    <t>Municipal Pari-Mutuel Tax</t>
  </si>
  <si>
    <t>Inspection Fee</t>
  </si>
  <si>
    <t>Stormwater Fee</t>
  </si>
  <si>
    <t>Other Fees and Special Assessments</t>
  </si>
  <si>
    <t>Federal Grant - Physical Environment - Water Supply System</t>
  </si>
  <si>
    <t>Federal Grant - Physical Environment - Sewer / Wastewater</t>
  </si>
  <si>
    <t>State Grant - Physical Environment - Water Supply System</t>
  </si>
  <si>
    <t>General Government - Other General Government Charges and Fees</t>
  </si>
  <si>
    <t>Public Safety - Law Enforcement Services</t>
  </si>
  <si>
    <t>Physical Environment - Electric Utility</t>
  </si>
  <si>
    <t>Physical Environment - Water / Sewer Combination Utility</t>
  </si>
  <si>
    <t>Other Charges for Services (Not Court-Related)</t>
  </si>
  <si>
    <t>Court-Ordered Judgments and Fines - As Decided by County Court Civil</t>
  </si>
  <si>
    <t>Court-Ordered Judgments and Fines - Other</t>
  </si>
  <si>
    <t>Sale of Contraband Property Seized by Law Enforcement</t>
  </si>
  <si>
    <t>Licenses</t>
  </si>
  <si>
    <t>Contributions from Enterprise Operations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</si>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</sst>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75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68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148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61</v>
      </c>
      <c r="B3" s="62"/>
      <c r="C3" s="63"/>
      <c r="D3" s="67" t="s">
        <v>37</v>
      </c>
      <c r="E3" s="68"/>
      <c r="F3" s="68"/>
      <c r="G3" s="68"/>
      <c r="H3" s="69"/>
      <c r="I3" s="67" t="s">
        <v>38</v>
      </c>
      <c r="J3" s="69"/>
      <c r="K3" s="67" t="s">
        <v>40</v>
      </c>
      <c r="L3" s="68"/>
      <c r="M3" s="69"/>
      <c r="N3" s="36"/>
      <c r="O3" s="37"/>
      <c r="P3" s="70" t="s">
        <v>132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62</v>
      </c>
      <c r="F4" s="34" t="s">
        <v>63</v>
      </c>
      <c r="G4" s="34" t="s">
        <v>64</v>
      </c>
      <c r="H4" s="34" t="s">
        <v>5</v>
      </c>
      <c r="I4" s="34" t="s">
        <v>6</v>
      </c>
      <c r="J4" s="35" t="s">
        <v>65</v>
      </c>
      <c r="K4" s="35" t="s">
        <v>7</v>
      </c>
      <c r="L4" s="35" t="s">
        <v>8</v>
      </c>
      <c r="M4" s="35" t="s">
        <v>133</v>
      </c>
      <c r="N4" s="35" t="s">
        <v>9</v>
      </c>
      <c r="O4" s="35" t="s">
        <v>134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135</v>
      </c>
      <c r="B5" s="26"/>
      <c r="C5" s="26"/>
      <c r="D5" s="27">
        <f>SUM(D6:D13)</f>
        <v>9109137</v>
      </c>
      <c r="E5" s="27">
        <f>SUM(E6:E13)</f>
        <v>631429</v>
      </c>
      <c r="F5" s="27">
        <f>SUM(F6:F13)</f>
        <v>0</v>
      </c>
      <c r="G5" s="27">
        <f>SUM(G6:G13)</f>
        <v>0</v>
      </c>
      <c r="H5" s="27">
        <f>SUM(H6:H13)</f>
        <v>0</v>
      </c>
      <c r="I5" s="27">
        <f>SUM(I6:I13)</f>
        <v>0</v>
      </c>
      <c r="J5" s="27">
        <f>SUM(J6:J13)</f>
        <v>0</v>
      </c>
      <c r="K5" s="27">
        <f>SUM(K6:K13)</f>
        <v>0</v>
      </c>
      <c r="L5" s="27">
        <f>SUM(L6:L13)</f>
        <v>0</v>
      </c>
      <c r="M5" s="27">
        <f>SUM(M6:M13)</f>
        <v>0</v>
      </c>
      <c r="N5" s="27">
        <f>SUM(N6:N13)</f>
        <v>0</v>
      </c>
      <c r="O5" s="28">
        <f>SUM(D5:N5)</f>
        <v>9740566</v>
      </c>
      <c r="P5" s="33">
        <f>(O5/P$73)</f>
        <v>700.86098719240181</v>
      </c>
      <c r="Q5" s="6"/>
    </row>
    <row r="6" spans="1:134">
      <c r="A6" s="12"/>
      <c r="B6" s="25">
        <v>311</v>
      </c>
      <c r="C6" s="20" t="s">
        <v>2</v>
      </c>
      <c r="D6" s="46">
        <v>6427319</v>
      </c>
      <c r="E6" s="46">
        <v>631429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7058748</v>
      </c>
      <c r="P6" s="47">
        <f>(O6/P$73)</f>
        <v>507.89667578068787</v>
      </c>
      <c r="Q6" s="9"/>
    </row>
    <row r="7" spans="1:134">
      <c r="A7" s="12"/>
      <c r="B7" s="25">
        <v>312.41000000000003</v>
      </c>
      <c r="C7" s="20" t="s">
        <v>136</v>
      </c>
      <c r="D7" s="46">
        <v>126047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3" si="0">SUM(D7:N7)</f>
        <v>126047</v>
      </c>
      <c r="P7" s="47">
        <f>(O7/P$73)</f>
        <v>9.0694344510001432</v>
      </c>
      <c r="Q7" s="9"/>
    </row>
    <row r="8" spans="1:134">
      <c r="A8" s="12"/>
      <c r="B8" s="25">
        <v>312.43</v>
      </c>
      <c r="C8" s="20" t="s">
        <v>137</v>
      </c>
      <c r="D8" s="46">
        <v>90816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90816</v>
      </c>
      <c r="P8" s="47">
        <f>(O8/P$73)</f>
        <v>6.5344653907036987</v>
      </c>
      <c r="Q8" s="9"/>
    </row>
    <row r="9" spans="1:134">
      <c r="A9" s="12"/>
      <c r="B9" s="25">
        <v>314.10000000000002</v>
      </c>
      <c r="C9" s="20" t="s">
        <v>12</v>
      </c>
      <c r="D9" s="46">
        <v>1605526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1605526</v>
      </c>
      <c r="P9" s="47">
        <f>(O9/P$73)</f>
        <v>115.52208950928191</v>
      </c>
      <c r="Q9" s="9"/>
    </row>
    <row r="10" spans="1:134">
      <c r="A10" s="12"/>
      <c r="B10" s="25">
        <v>314.39999999999998</v>
      </c>
      <c r="C10" s="20" t="s">
        <v>13</v>
      </c>
      <c r="D10" s="46">
        <v>73740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73740</v>
      </c>
      <c r="P10" s="47">
        <f>(O10/P$73)</f>
        <v>5.3057993955964884</v>
      </c>
      <c r="Q10" s="9"/>
    </row>
    <row r="11" spans="1:134">
      <c r="A11" s="12"/>
      <c r="B11" s="25">
        <v>315.10000000000002</v>
      </c>
      <c r="C11" s="20" t="s">
        <v>138</v>
      </c>
      <c r="D11" s="46">
        <v>425617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425617</v>
      </c>
      <c r="P11" s="47">
        <f>(O11/P$73)</f>
        <v>30.624334436609583</v>
      </c>
      <c r="Q11" s="9"/>
    </row>
    <row r="12" spans="1:134">
      <c r="A12" s="12"/>
      <c r="B12" s="25">
        <v>316</v>
      </c>
      <c r="C12" s="20" t="s">
        <v>97</v>
      </c>
      <c r="D12" s="46">
        <v>166534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0"/>
        <v>166534</v>
      </c>
      <c r="P12" s="47">
        <f>(O12/P$73)</f>
        <v>11.982587422650742</v>
      </c>
      <c r="Q12" s="9"/>
    </row>
    <row r="13" spans="1:134">
      <c r="A13" s="12"/>
      <c r="B13" s="25">
        <v>319.2</v>
      </c>
      <c r="C13" s="20" t="s">
        <v>149</v>
      </c>
      <c r="D13" s="46">
        <v>193538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0"/>
        <v>193538</v>
      </c>
      <c r="P13" s="47">
        <f>(O13/P$73)</f>
        <v>13.925600805871348</v>
      </c>
      <c r="Q13" s="9"/>
    </row>
    <row r="14" spans="1:134" ht="15.75">
      <c r="A14" s="29" t="s">
        <v>16</v>
      </c>
      <c r="B14" s="30"/>
      <c r="C14" s="31"/>
      <c r="D14" s="32">
        <f>SUM(D15:D29)</f>
        <v>2937643</v>
      </c>
      <c r="E14" s="32">
        <f>SUM(E15:E29)</f>
        <v>1133842.29</v>
      </c>
      <c r="F14" s="32">
        <f>SUM(F15:F29)</f>
        <v>0</v>
      </c>
      <c r="G14" s="32">
        <f>SUM(G15:G29)</f>
        <v>0</v>
      </c>
      <c r="H14" s="32">
        <f>SUM(H15:H29)</f>
        <v>0</v>
      </c>
      <c r="I14" s="32">
        <f>SUM(I15:I29)</f>
        <v>1453123.56</v>
      </c>
      <c r="J14" s="32">
        <f>SUM(J15:J29)</f>
        <v>0</v>
      </c>
      <c r="K14" s="32">
        <f>SUM(K15:K29)</f>
        <v>0</v>
      </c>
      <c r="L14" s="32">
        <f>SUM(L15:L29)</f>
        <v>0</v>
      </c>
      <c r="M14" s="32">
        <f>SUM(M15:M29)</f>
        <v>0</v>
      </c>
      <c r="N14" s="32">
        <f>SUM(N15:N29)</f>
        <v>0</v>
      </c>
      <c r="O14" s="44">
        <f>SUM(D14:N14)</f>
        <v>5524608.8499999996</v>
      </c>
      <c r="P14" s="45">
        <f>(O14/P$73)</f>
        <v>397.51106993812056</v>
      </c>
      <c r="Q14" s="10"/>
    </row>
    <row r="15" spans="1:134">
      <c r="A15" s="12"/>
      <c r="B15" s="25">
        <v>322</v>
      </c>
      <c r="C15" s="20" t="s">
        <v>139</v>
      </c>
      <c r="D15" s="46">
        <v>1153798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>SUM(D15:N15)</f>
        <v>1153798</v>
      </c>
      <c r="P15" s="47">
        <f>(O15/P$73)</f>
        <v>83.018995538926461</v>
      </c>
      <c r="Q15" s="9"/>
    </row>
    <row r="16" spans="1:134">
      <c r="A16" s="12"/>
      <c r="B16" s="25">
        <v>323.10000000000002</v>
      </c>
      <c r="C16" s="20" t="s">
        <v>17</v>
      </c>
      <c r="D16" s="46">
        <v>1250602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ref="O16:O29" si="1">SUM(D16:N16)</f>
        <v>1250602</v>
      </c>
      <c r="P16" s="47">
        <f>(O16/P$73)</f>
        <v>89.984314289825875</v>
      </c>
      <c r="Q16" s="9"/>
    </row>
    <row r="17" spans="1:17">
      <c r="A17" s="12"/>
      <c r="B17" s="25">
        <v>323.39999999999998</v>
      </c>
      <c r="C17" s="20" t="s">
        <v>74</v>
      </c>
      <c r="D17" s="46">
        <v>17149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17149</v>
      </c>
      <c r="P17" s="47">
        <f>(O17/P$73)</f>
        <v>1.233918549431573</v>
      </c>
      <c r="Q17" s="9"/>
    </row>
    <row r="18" spans="1:17">
      <c r="A18" s="12"/>
      <c r="B18" s="25">
        <v>323.7</v>
      </c>
      <c r="C18" s="20" t="s">
        <v>18</v>
      </c>
      <c r="D18" s="46">
        <v>209516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209516</v>
      </c>
      <c r="P18" s="47">
        <f>(O18/P$73)</f>
        <v>15.075262627716219</v>
      </c>
      <c r="Q18" s="9"/>
    </row>
    <row r="19" spans="1:17">
      <c r="A19" s="12"/>
      <c r="B19" s="25">
        <v>324.11</v>
      </c>
      <c r="C19" s="20" t="s">
        <v>19</v>
      </c>
      <c r="D19" s="46">
        <v>0</v>
      </c>
      <c r="E19" s="46">
        <v>150518.76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150518.76</v>
      </c>
      <c r="P19" s="47">
        <f>(O19/P$73)</f>
        <v>10.830246078572458</v>
      </c>
      <c r="Q19" s="9"/>
    </row>
    <row r="20" spans="1:17">
      <c r="A20" s="12"/>
      <c r="B20" s="25">
        <v>324.12</v>
      </c>
      <c r="C20" s="20" t="s">
        <v>20</v>
      </c>
      <c r="D20" s="46">
        <v>0</v>
      </c>
      <c r="E20" s="46">
        <v>83834.26999999999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83834.26999999999</v>
      </c>
      <c r="P20" s="47">
        <f>(O20/P$73)</f>
        <v>6.0321103755936099</v>
      </c>
      <c r="Q20" s="9"/>
    </row>
    <row r="21" spans="1:17">
      <c r="A21" s="12"/>
      <c r="B21" s="25">
        <v>324.20999999999998</v>
      </c>
      <c r="C21" s="20" t="s">
        <v>129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545798.30000000005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1"/>
        <v>545798.30000000005</v>
      </c>
      <c r="P21" s="47">
        <f>(O21/P$73)</f>
        <v>39.271715354727306</v>
      </c>
      <c r="Q21" s="9"/>
    </row>
    <row r="22" spans="1:17">
      <c r="A22" s="12"/>
      <c r="B22" s="25">
        <v>324.22000000000003</v>
      </c>
      <c r="C22" s="20" t="s">
        <v>21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130226.26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1"/>
        <v>130226.26</v>
      </c>
      <c r="P22" s="47">
        <f>(O22/P$73)</f>
        <v>9.3701439055979279</v>
      </c>
      <c r="Q22" s="9"/>
    </row>
    <row r="23" spans="1:17">
      <c r="A23" s="12"/>
      <c r="B23" s="25">
        <v>324.31</v>
      </c>
      <c r="C23" s="20" t="s">
        <v>22</v>
      </c>
      <c r="D23" s="46">
        <v>0</v>
      </c>
      <c r="E23" s="46">
        <v>195222.16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1"/>
        <v>195222.16</v>
      </c>
      <c r="P23" s="47">
        <f>(O23/P$73)</f>
        <v>14.046780831774356</v>
      </c>
      <c r="Q23" s="9"/>
    </row>
    <row r="24" spans="1:17">
      <c r="A24" s="12"/>
      <c r="B24" s="25">
        <v>324.32</v>
      </c>
      <c r="C24" s="20" t="s">
        <v>23</v>
      </c>
      <c r="D24" s="46">
        <v>0</v>
      </c>
      <c r="E24" s="46">
        <v>78372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1"/>
        <v>78372</v>
      </c>
      <c r="P24" s="47">
        <f>(O24/P$73)</f>
        <v>5.6390847603971794</v>
      </c>
      <c r="Q24" s="9"/>
    </row>
    <row r="25" spans="1:17">
      <c r="A25" s="12"/>
      <c r="B25" s="25">
        <v>324.61</v>
      </c>
      <c r="C25" s="20" t="s">
        <v>24</v>
      </c>
      <c r="D25" s="46">
        <v>0</v>
      </c>
      <c r="E25" s="46">
        <v>156268.1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1"/>
        <v>156268.1</v>
      </c>
      <c r="P25" s="47">
        <f>(O25/P$73)</f>
        <v>11.243927183767449</v>
      </c>
      <c r="Q25" s="9"/>
    </row>
    <row r="26" spans="1:17">
      <c r="A26" s="12"/>
      <c r="B26" s="25">
        <v>325.2</v>
      </c>
      <c r="C26" s="20" t="s">
        <v>25</v>
      </c>
      <c r="D26" s="46">
        <v>0</v>
      </c>
      <c r="E26" s="46">
        <v>469627</v>
      </c>
      <c r="F26" s="46">
        <v>0</v>
      </c>
      <c r="G26" s="46">
        <v>0</v>
      </c>
      <c r="H26" s="46">
        <v>0</v>
      </c>
      <c r="I26" s="46">
        <v>777099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1"/>
        <v>1246726</v>
      </c>
      <c r="P26" s="47">
        <f>(O26/P$73)</f>
        <v>89.70542524104188</v>
      </c>
      <c r="Q26" s="9"/>
    </row>
    <row r="27" spans="1:17">
      <c r="A27" s="12"/>
      <c r="B27" s="25">
        <v>329.1</v>
      </c>
      <c r="C27" s="20" t="s">
        <v>150</v>
      </c>
      <c r="D27" s="46">
        <v>72050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1"/>
        <v>72050</v>
      </c>
      <c r="P27" s="47">
        <f>(O27/P$73)</f>
        <v>5.1841991653475317</v>
      </c>
      <c r="Q27" s="9"/>
    </row>
    <row r="28" spans="1:17">
      <c r="A28" s="12"/>
      <c r="B28" s="25">
        <v>329.2</v>
      </c>
      <c r="C28" s="20" t="s">
        <v>151</v>
      </c>
      <c r="D28" s="46">
        <v>2953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1"/>
        <v>2953</v>
      </c>
      <c r="P28" s="47">
        <f>(O28/P$73)</f>
        <v>0.21247661534033674</v>
      </c>
      <c r="Q28" s="9"/>
    </row>
    <row r="29" spans="1:17">
      <c r="A29" s="12"/>
      <c r="B29" s="25">
        <v>329.5</v>
      </c>
      <c r="C29" s="20" t="s">
        <v>152</v>
      </c>
      <c r="D29" s="46">
        <v>231575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1"/>
        <v>231575</v>
      </c>
      <c r="P29" s="47">
        <f>(O29/P$73)</f>
        <v>16.66246942006044</v>
      </c>
      <c r="Q29" s="9"/>
    </row>
    <row r="30" spans="1:17" ht="15.75">
      <c r="A30" s="29" t="s">
        <v>141</v>
      </c>
      <c r="B30" s="30"/>
      <c r="C30" s="31"/>
      <c r="D30" s="32">
        <f>SUM(D31:D44)</f>
        <v>7750536</v>
      </c>
      <c r="E30" s="32">
        <f>SUM(E31:E44)</f>
        <v>0</v>
      </c>
      <c r="F30" s="32">
        <f>SUM(F31:F44)</f>
        <v>0</v>
      </c>
      <c r="G30" s="32">
        <f>SUM(G31:G44)</f>
        <v>0</v>
      </c>
      <c r="H30" s="32">
        <f>SUM(H31:H44)</f>
        <v>0</v>
      </c>
      <c r="I30" s="32">
        <f>SUM(I31:I44)</f>
        <v>644988.73</v>
      </c>
      <c r="J30" s="32">
        <f>SUM(J31:J44)</f>
        <v>0</v>
      </c>
      <c r="K30" s="32">
        <f>SUM(K31:K44)</f>
        <v>0</v>
      </c>
      <c r="L30" s="32">
        <f>SUM(L31:L44)</f>
        <v>0</v>
      </c>
      <c r="M30" s="32">
        <f>SUM(M31:M44)</f>
        <v>0</v>
      </c>
      <c r="N30" s="32">
        <f>SUM(N31:N44)</f>
        <v>0</v>
      </c>
      <c r="O30" s="44">
        <f>SUM(D30:N30)</f>
        <v>8395524.7300000004</v>
      </c>
      <c r="P30" s="45">
        <f>(O30/P$73)</f>
        <v>604.08150309397035</v>
      </c>
      <c r="Q30" s="10"/>
    </row>
    <row r="31" spans="1:17">
      <c r="A31" s="12"/>
      <c r="B31" s="25">
        <v>331.1</v>
      </c>
      <c r="C31" s="20" t="s">
        <v>79</v>
      </c>
      <c r="D31" s="46">
        <v>6178030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>SUM(D31:N31)</f>
        <v>6178030</v>
      </c>
      <c r="P31" s="47">
        <f>(O31/P$73)</f>
        <v>444.52655058281766</v>
      </c>
      <c r="Q31" s="9"/>
    </row>
    <row r="32" spans="1:17">
      <c r="A32" s="12"/>
      <c r="B32" s="25">
        <v>331.2</v>
      </c>
      <c r="C32" s="20" t="s">
        <v>75</v>
      </c>
      <c r="D32" s="46">
        <v>47140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>SUM(D32:N32)</f>
        <v>47140</v>
      </c>
      <c r="P32" s="47">
        <f>(O32/P$73)</f>
        <v>3.3918549431572886</v>
      </c>
      <c r="Q32" s="9"/>
    </row>
    <row r="33" spans="1:17">
      <c r="A33" s="12"/>
      <c r="B33" s="25">
        <v>331.31</v>
      </c>
      <c r="C33" s="20" t="s">
        <v>153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183140.6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ref="O33:O42" si="2">SUM(D33:N33)</f>
        <v>183140.6</v>
      </c>
      <c r="P33" s="47">
        <f>(O33/P$73)</f>
        <v>13.177478773924307</v>
      </c>
      <c r="Q33" s="9"/>
    </row>
    <row r="34" spans="1:17">
      <c r="A34" s="12"/>
      <c r="B34" s="25">
        <v>331.35</v>
      </c>
      <c r="C34" s="20" t="s">
        <v>154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393482.13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2"/>
        <v>393482.13</v>
      </c>
      <c r="P34" s="47">
        <f>(O34/P$73)</f>
        <v>28.312140595769176</v>
      </c>
      <c r="Q34" s="9"/>
    </row>
    <row r="35" spans="1:17">
      <c r="A35" s="12"/>
      <c r="B35" s="25">
        <v>331.5</v>
      </c>
      <c r="C35" s="20" t="s">
        <v>124</v>
      </c>
      <c r="D35" s="46">
        <v>480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2"/>
        <v>480</v>
      </c>
      <c r="P35" s="47">
        <f>(O35/P$73)</f>
        <v>3.453734350266225E-2</v>
      </c>
      <c r="Q35" s="9"/>
    </row>
    <row r="36" spans="1:17">
      <c r="A36" s="12"/>
      <c r="B36" s="25">
        <v>334.2</v>
      </c>
      <c r="C36" s="20" t="s">
        <v>28</v>
      </c>
      <c r="D36" s="46">
        <v>2060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2"/>
        <v>2060</v>
      </c>
      <c r="P36" s="47">
        <f>(O36/P$73)</f>
        <v>0.14822276586559216</v>
      </c>
      <c r="Q36" s="9"/>
    </row>
    <row r="37" spans="1:17">
      <c r="A37" s="12"/>
      <c r="B37" s="25">
        <v>334.31</v>
      </c>
      <c r="C37" s="20" t="s">
        <v>155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68366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2"/>
        <v>68366</v>
      </c>
      <c r="P37" s="47">
        <f>(O37/P$73)</f>
        <v>4.9191250539645992</v>
      </c>
      <c r="Q37" s="9"/>
    </row>
    <row r="38" spans="1:17">
      <c r="A38" s="12"/>
      <c r="B38" s="25">
        <v>335.125</v>
      </c>
      <c r="C38" s="20" t="s">
        <v>142</v>
      </c>
      <c r="D38" s="46">
        <v>566123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2"/>
        <v>566123</v>
      </c>
      <c r="P38" s="47">
        <f>(O38/P$73)</f>
        <v>40.734134407828464</v>
      </c>
      <c r="Q38" s="9"/>
    </row>
    <row r="39" spans="1:17">
      <c r="A39" s="12"/>
      <c r="B39" s="25">
        <v>335.14</v>
      </c>
      <c r="C39" s="20" t="s">
        <v>100</v>
      </c>
      <c r="D39" s="46">
        <v>32978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2"/>
        <v>32978</v>
      </c>
      <c r="P39" s="47">
        <f>(O39/P$73)</f>
        <v>2.3728594042308244</v>
      </c>
      <c r="Q39" s="9"/>
    </row>
    <row r="40" spans="1:17">
      <c r="A40" s="12"/>
      <c r="B40" s="25">
        <v>335.15</v>
      </c>
      <c r="C40" s="20" t="s">
        <v>101</v>
      </c>
      <c r="D40" s="46">
        <v>16006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2"/>
        <v>16006</v>
      </c>
      <c r="P40" s="47">
        <f>(O40/P$73)</f>
        <v>1.1516765002158584</v>
      </c>
      <c r="Q40" s="9"/>
    </row>
    <row r="41" spans="1:17">
      <c r="A41" s="12"/>
      <c r="B41" s="25">
        <v>335.18</v>
      </c>
      <c r="C41" s="20" t="s">
        <v>143</v>
      </c>
      <c r="D41" s="46">
        <v>872029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2"/>
        <v>872029</v>
      </c>
      <c r="P41" s="47">
        <f>(O41/P$73)</f>
        <v>62.744927327673047</v>
      </c>
      <c r="Q41" s="9"/>
    </row>
    <row r="42" spans="1:17">
      <c r="A42" s="12"/>
      <c r="B42" s="25">
        <v>335.21</v>
      </c>
      <c r="C42" s="20" t="s">
        <v>144</v>
      </c>
      <c r="D42" s="46">
        <v>11371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2"/>
        <v>11371</v>
      </c>
      <c r="P42" s="47">
        <f>(O42/P$73)</f>
        <v>0.81817527701827597</v>
      </c>
      <c r="Q42" s="9"/>
    </row>
    <row r="43" spans="1:17">
      <c r="A43" s="12"/>
      <c r="B43" s="25">
        <v>335.45</v>
      </c>
      <c r="C43" s="20" t="s">
        <v>145</v>
      </c>
      <c r="D43" s="46">
        <v>12947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ref="O43" si="3">SUM(D43:N43)</f>
        <v>12947</v>
      </c>
      <c r="P43" s="47">
        <f>(O43/P$73)</f>
        <v>0.93157288818535045</v>
      </c>
      <c r="Q43" s="9"/>
    </row>
    <row r="44" spans="1:17">
      <c r="A44" s="12"/>
      <c r="B44" s="25">
        <v>338</v>
      </c>
      <c r="C44" s="20" t="s">
        <v>36</v>
      </c>
      <c r="D44" s="46">
        <v>11372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>SUM(D44:N44)</f>
        <v>11372</v>
      </c>
      <c r="P44" s="47">
        <f>(O44/P$73)</f>
        <v>0.81824722981723985</v>
      </c>
      <c r="Q44" s="9"/>
    </row>
    <row r="45" spans="1:17" ht="15.75">
      <c r="A45" s="29" t="s">
        <v>41</v>
      </c>
      <c r="B45" s="30"/>
      <c r="C45" s="31"/>
      <c r="D45" s="32">
        <f>SUM(D46:D53)</f>
        <v>2245266</v>
      </c>
      <c r="E45" s="32">
        <f>SUM(E46:E53)</f>
        <v>0</v>
      </c>
      <c r="F45" s="32">
        <f>SUM(F46:F53)</f>
        <v>0</v>
      </c>
      <c r="G45" s="32">
        <f>SUM(G46:G53)</f>
        <v>0</v>
      </c>
      <c r="H45" s="32">
        <f>SUM(H46:H53)</f>
        <v>0</v>
      </c>
      <c r="I45" s="32">
        <f>SUM(I46:I53)</f>
        <v>7292969</v>
      </c>
      <c r="J45" s="32">
        <f>SUM(J46:J53)</f>
        <v>0</v>
      </c>
      <c r="K45" s="32">
        <f>SUM(K46:K53)</f>
        <v>0</v>
      </c>
      <c r="L45" s="32">
        <f>SUM(L46:L53)</f>
        <v>0</v>
      </c>
      <c r="M45" s="32">
        <f>SUM(M46:M53)</f>
        <v>0</v>
      </c>
      <c r="N45" s="32">
        <f>SUM(N46:N53)</f>
        <v>0</v>
      </c>
      <c r="O45" s="32">
        <f>SUM(D45:N45)</f>
        <v>9538235</v>
      </c>
      <c r="P45" s="45">
        <f>(O45/P$73)</f>
        <v>686.30270542524102</v>
      </c>
      <c r="Q45" s="10"/>
    </row>
    <row r="46" spans="1:17">
      <c r="A46" s="12"/>
      <c r="B46" s="25">
        <v>341.9</v>
      </c>
      <c r="C46" s="20" t="s">
        <v>156</v>
      </c>
      <c r="D46" s="46">
        <v>7245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ref="O46:O52" si="4">SUM(D46:N46)</f>
        <v>7245</v>
      </c>
      <c r="P46" s="47">
        <f>(O46/P$73)</f>
        <v>0.52129802849330842</v>
      </c>
      <c r="Q46" s="9"/>
    </row>
    <row r="47" spans="1:17">
      <c r="A47" s="12"/>
      <c r="B47" s="25">
        <v>342.1</v>
      </c>
      <c r="C47" s="20" t="s">
        <v>157</v>
      </c>
      <c r="D47" s="46">
        <v>15360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4"/>
        <v>15360</v>
      </c>
      <c r="P47" s="47">
        <f>(O47/P$73)</f>
        <v>1.105194992085192</v>
      </c>
      <c r="Q47" s="9"/>
    </row>
    <row r="48" spans="1:17">
      <c r="A48" s="12"/>
      <c r="B48" s="25">
        <v>343.1</v>
      </c>
      <c r="C48" s="20" t="s">
        <v>158</v>
      </c>
      <c r="D48" s="46">
        <v>800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4"/>
        <v>800</v>
      </c>
      <c r="P48" s="47">
        <f>(O48/P$73)</f>
        <v>5.7562239171103757E-2</v>
      </c>
      <c r="Q48" s="9"/>
    </row>
    <row r="49" spans="1:17">
      <c r="A49" s="12"/>
      <c r="B49" s="25">
        <v>343.3</v>
      </c>
      <c r="C49" s="20" t="s">
        <v>46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4372107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4"/>
        <v>4372107</v>
      </c>
      <c r="P49" s="47">
        <f>(O49/P$73)</f>
        <v>314.58533601957117</v>
      </c>
      <c r="Q49" s="9"/>
    </row>
    <row r="50" spans="1:17">
      <c r="A50" s="12"/>
      <c r="B50" s="25">
        <v>343.5</v>
      </c>
      <c r="C50" s="20" t="s">
        <v>47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2838892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4"/>
        <v>2838892</v>
      </c>
      <c r="P50" s="47">
        <f>(O50/P$73)</f>
        <v>204.26622535616636</v>
      </c>
      <c r="Q50" s="9"/>
    </row>
    <row r="51" spans="1:17">
      <c r="A51" s="12"/>
      <c r="B51" s="25">
        <v>343.6</v>
      </c>
      <c r="C51" s="20" t="s">
        <v>159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81970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4"/>
        <v>81970</v>
      </c>
      <c r="P51" s="47">
        <f>(O51/P$73)</f>
        <v>5.897970931069219</v>
      </c>
      <c r="Q51" s="9"/>
    </row>
    <row r="52" spans="1:17">
      <c r="A52" s="12"/>
      <c r="B52" s="25">
        <v>347.4</v>
      </c>
      <c r="C52" s="20" t="s">
        <v>48</v>
      </c>
      <c r="D52" s="46">
        <v>9290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4"/>
        <v>9290</v>
      </c>
      <c r="P52" s="47">
        <f>(O52/P$73)</f>
        <v>0.66844150237444233</v>
      </c>
      <c r="Q52" s="9"/>
    </row>
    <row r="53" spans="1:17">
      <c r="A53" s="12"/>
      <c r="B53" s="25">
        <v>349</v>
      </c>
      <c r="C53" s="20" t="s">
        <v>160</v>
      </c>
      <c r="D53" s="46">
        <v>2212571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>SUM(D53:N53)</f>
        <v>2212571</v>
      </c>
      <c r="P53" s="47">
        <f>(O53/P$73)</f>
        <v>159.20067635631025</v>
      </c>
      <c r="Q53" s="9"/>
    </row>
    <row r="54" spans="1:17" ht="15.75">
      <c r="A54" s="29" t="s">
        <v>42</v>
      </c>
      <c r="B54" s="30"/>
      <c r="C54" s="31"/>
      <c r="D54" s="32">
        <f>SUM(D55:D59)</f>
        <v>67507</v>
      </c>
      <c r="E54" s="32">
        <f>SUM(E55:E59)</f>
        <v>8070</v>
      </c>
      <c r="F54" s="32">
        <f>SUM(F55:F59)</f>
        <v>0</v>
      </c>
      <c r="G54" s="32">
        <f>SUM(G55:G59)</f>
        <v>0</v>
      </c>
      <c r="H54" s="32">
        <f>SUM(H55:H59)</f>
        <v>0</v>
      </c>
      <c r="I54" s="32">
        <f>SUM(I55:I59)</f>
        <v>0</v>
      </c>
      <c r="J54" s="32">
        <f>SUM(J55:J59)</f>
        <v>0</v>
      </c>
      <c r="K54" s="32">
        <f>SUM(K55:K59)</f>
        <v>0</v>
      </c>
      <c r="L54" s="32">
        <f>SUM(L55:L59)</f>
        <v>0</v>
      </c>
      <c r="M54" s="32">
        <f>SUM(M55:M59)</f>
        <v>0</v>
      </c>
      <c r="N54" s="32">
        <f>SUM(N55:N59)</f>
        <v>0</v>
      </c>
      <c r="O54" s="32">
        <f>SUM(D54:N54)</f>
        <v>75577</v>
      </c>
      <c r="P54" s="45">
        <f>(O54/P$73)</f>
        <v>5.4379766872931361</v>
      </c>
      <c r="Q54" s="10"/>
    </row>
    <row r="55" spans="1:17">
      <c r="A55" s="13"/>
      <c r="B55" s="39">
        <v>351.1</v>
      </c>
      <c r="C55" s="21" t="s">
        <v>51</v>
      </c>
      <c r="D55" s="46">
        <v>20047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>SUM(D55:N55)</f>
        <v>20047</v>
      </c>
      <c r="P55" s="47">
        <f>(O55/P$73)</f>
        <v>1.4424377608288963</v>
      </c>
      <c r="Q55" s="9"/>
    </row>
    <row r="56" spans="1:17">
      <c r="A56" s="13"/>
      <c r="B56" s="39">
        <v>351.3</v>
      </c>
      <c r="C56" s="21" t="s">
        <v>161</v>
      </c>
      <c r="D56" s="46">
        <v>6229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ref="O56:O58" si="5">SUM(D56:N56)</f>
        <v>6229</v>
      </c>
      <c r="P56" s="47">
        <f>(O56/P$73)</f>
        <v>0.44819398474600664</v>
      </c>
      <c r="Q56" s="9"/>
    </row>
    <row r="57" spans="1:17">
      <c r="A57" s="13"/>
      <c r="B57" s="39">
        <v>351.9</v>
      </c>
      <c r="C57" s="21" t="s">
        <v>162</v>
      </c>
      <c r="D57" s="46">
        <v>20871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5"/>
        <v>20871</v>
      </c>
      <c r="P57" s="47">
        <f>(O57/P$73)</f>
        <v>1.5017268671751332</v>
      </c>
      <c r="Q57" s="9"/>
    </row>
    <row r="58" spans="1:17">
      <c r="A58" s="13"/>
      <c r="B58" s="39">
        <v>354</v>
      </c>
      <c r="C58" s="21" t="s">
        <v>52</v>
      </c>
      <c r="D58" s="46">
        <v>20360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5"/>
        <v>20360</v>
      </c>
      <c r="P58" s="47">
        <f>(O58/P$73)</f>
        <v>1.4649589869045907</v>
      </c>
      <c r="Q58" s="9"/>
    </row>
    <row r="59" spans="1:17">
      <c r="A59" s="13"/>
      <c r="B59" s="39">
        <v>358.2</v>
      </c>
      <c r="C59" s="21" t="s">
        <v>163</v>
      </c>
      <c r="D59" s="46">
        <v>0</v>
      </c>
      <c r="E59" s="46">
        <v>8070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>SUM(D59:N59)</f>
        <v>8070</v>
      </c>
      <c r="P59" s="47">
        <f>(O59/P$73)</f>
        <v>0.58065908763850915</v>
      </c>
      <c r="Q59" s="9"/>
    </row>
    <row r="60" spans="1:17" ht="15.75">
      <c r="A60" s="29" t="s">
        <v>3</v>
      </c>
      <c r="B60" s="30"/>
      <c r="C60" s="31"/>
      <c r="D60" s="32">
        <f>SUM(D61:D67)</f>
        <v>279154</v>
      </c>
      <c r="E60" s="32">
        <f>SUM(E61:E67)</f>
        <v>0</v>
      </c>
      <c r="F60" s="32">
        <f>SUM(F61:F67)</f>
        <v>0</v>
      </c>
      <c r="G60" s="32">
        <f>SUM(G61:G67)</f>
        <v>0</v>
      </c>
      <c r="H60" s="32">
        <f>SUM(H61:H67)</f>
        <v>0</v>
      </c>
      <c r="I60" s="32">
        <f>SUM(I61:I67)</f>
        <v>101500</v>
      </c>
      <c r="J60" s="32">
        <f>SUM(J61:J67)</f>
        <v>0</v>
      </c>
      <c r="K60" s="32">
        <f>SUM(K61:K67)</f>
        <v>0</v>
      </c>
      <c r="L60" s="32">
        <f>SUM(L61:L67)</f>
        <v>0</v>
      </c>
      <c r="M60" s="32">
        <f>SUM(M61:M67)</f>
        <v>0</v>
      </c>
      <c r="N60" s="32">
        <f>SUM(N61:N67)</f>
        <v>0</v>
      </c>
      <c r="O60" s="32">
        <f>SUM(D60:N60)</f>
        <v>380654</v>
      </c>
      <c r="P60" s="45">
        <f>(O60/P$73)</f>
        <v>27.389120736796663</v>
      </c>
      <c r="Q60" s="10"/>
    </row>
    <row r="61" spans="1:17">
      <c r="A61" s="12"/>
      <c r="B61" s="25">
        <v>361.1</v>
      </c>
      <c r="C61" s="20" t="s">
        <v>53</v>
      </c>
      <c r="D61" s="46">
        <v>86013</v>
      </c>
      <c r="E61" s="46">
        <v>0</v>
      </c>
      <c r="F61" s="46">
        <v>0</v>
      </c>
      <c r="G61" s="46">
        <v>0</v>
      </c>
      <c r="H61" s="46">
        <v>0</v>
      </c>
      <c r="I61" s="46">
        <v>28481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f>SUM(D61:N61)</f>
        <v>114494</v>
      </c>
      <c r="P61" s="47">
        <f>(O61/P$73)</f>
        <v>8.2381637645704426</v>
      </c>
      <c r="Q61" s="9"/>
    </row>
    <row r="62" spans="1:17">
      <c r="A62" s="12"/>
      <c r="B62" s="25">
        <v>362</v>
      </c>
      <c r="C62" s="20" t="s">
        <v>54</v>
      </c>
      <c r="D62" s="46">
        <v>11677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f t="shared" ref="O62:O70" si="6">SUM(D62:N62)</f>
        <v>11677</v>
      </c>
      <c r="P62" s="47">
        <f>(O62/P$73)</f>
        <v>0.8401928335012232</v>
      </c>
      <c r="Q62" s="9"/>
    </row>
    <row r="63" spans="1:17">
      <c r="A63" s="12"/>
      <c r="B63" s="25">
        <v>364</v>
      </c>
      <c r="C63" s="20" t="s">
        <v>105</v>
      </c>
      <c r="D63" s="46">
        <v>84962</v>
      </c>
      <c r="E63" s="46">
        <v>0</v>
      </c>
      <c r="F63" s="46">
        <v>0</v>
      </c>
      <c r="G63" s="46">
        <v>0</v>
      </c>
      <c r="H63" s="46">
        <v>0</v>
      </c>
      <c r="I63" s="46">
        <v>21602</v>
      </c>
      <c r="J63" s="46">
        <v>0</v>
      </c>
      <c r="K63" s="46">
        <v>0</v>
      </c>
      <c r="L63" s="46">
        <v>0</v>
      </c>
      <c r="M63" s="46">
        <v>0</v>
      </c>
      <c r="N63" s="46">
        <v>0</v>
      </c>
      <c r="O63" s="46">
        <f t="shared" si="6"/>
        <v>106564</v>
      </c>
      <c r="P63" s="47">
        <f>(O63/P$73)</f>
        <v>7.6675780687868755</v>
      </c>
      <c r="Q63" s="9"/>
    </row>
    <row r="64" spans="1:17">
      <c r="A64" s="12"/>
      <c r="B64" s="25">
        <v>365</v>
      </c>
      <c r="C64" s="20" t="s">
        <v>106</v>
      </c>
      <c r="D64" s="46">
        <v>1659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v>0</v>
      </c>
      <c r="O64" s="46">
        <f t="shared" si="6"/>
        <v>1659</v>
      </c>
      <c r="P64" s="47">
        <f>(O64/P$73)</f>
        <v>0.11936969348107641</v>
      </c>
      <c r="Q64" s="9"/>
    </row>
    <row r="65" spans="1:120">
      <c r="A65" s="12"/>
      <c r="B65" s="25">
        <v>366</v>
      </c>
      <c r="C65" s="20" t="s">
        <v>57</v>
      </c>
      <c r="D65" s="46">
        <v>3596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v>0</v>
      </c>
      <c r="O65" s="46">
        <f t="shared" si="6"/>
        <v>3596</v>
      </c>
      <c r="P65" s="47">
        <f>(O65/P$73)</f>
        <v>0.25874226507411141</v>
      </c>
      <c r="Q65" s="9"/>
    </row>
    <row r="66" spans="1:120">
      <c r="A66" s="12"/>
      <c r="B66" s="25">
        <v>367</v>
      </c>
      <c r="C66" s="20" t="s">
        <v>164</v>
      </c>
      <c r="D66" s="46">
        <v>260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v>0</v>
      </c>
      <c r="O66" s="46">
        <f t="shared" si="6"/>
        <v>260</v>
      </c>
      <c r="P66" s="47">
        <f>(O66/P$73)</f>
        <v>1.870772773060872E-2</v>
      </c>
      <c r="Q66" s="9"/>
    </row>
    <row r="67" spans="1:120">
      <c r="A67" s="12"/>
      <c r="B67" s="25">
        <v>369.9</v>
      </c>
      <c r="C67" s="20" t="s">
        <v>58</v>
      </c>
      <c r="D67" s="46">
        <v>90987</v>
      </c>
      <c r="E67" s="46">
        <v>0</v>
      </c>
      <c r="F67" s="46">
        <v>0</v>
      </c>
      <c r="G67" s="46">
        <v>0</v>
      </c>
      <c r="H67" s="46">
        <v>0</v>
      </c>
      <c r="I67" s="46">
        <v>51417</v>
      </c>
      <c r="J67" s="46">
        <v>0</v>
      </c>
      <c r="K67" s="46">
        <v>0</v>
      </c>
      <c r="L67" s="46">
        <v>0</v>
      </c>
      <c r="M67" s="46">
        <v>0</v>
      </c>
      <c r="N67" s="46">
        <v>0</v>
      </c>
      <c r="O67" s="46">
        <f t="shared" si="6"/>
        <v>142404</v>
      </c>
      <c r="P67" s="47">
        <f>(O67/P$73)</f>
        <v>10.246366383652324</v>
      </c>
      <c r="Q67" s="9"/>
    </row>
    <row r="68" spans="1:120" ht="15.75">
      <c r="A68" s="29" t="s">
        <v>43</v>
      </c>
      <c r="B68" s="30"/>
      <c r="C68" s="31"/>
      <c r="D68" s="32">
        <f>SUM(D69:D70)</f>
        <v>357310</v>
      </c>
      <c r="E68" s="32">
        <f>SUM(E69:E70)</f>
        <v>0</v>
      </c>
      <c r="F68" s="32">
        <f>SUM(F69:F70)</f>
        <v>0</v>
      </c>
      <c r="G68" s="32">
        <f>SUM(G69:G70)</f>
        <v>0</v>
      </c>
      <c r="H68" s="32">
        <f>SUM(H69:H70)</f>
        <v>0</v>
      </c>
      <c r="I68" s="32">
        <f>SUM(I69:I70)</f>
        <v>618622</v>
      </c>
      <c r="J68" s="32">
        <f>SUM(J69:J70)</f>
        <v>0</v>
      </c>
      <c r="K68" s="32">
        <f>SUM(K69:K70)</f>
        <v>0</v>
      </c>
      <c r="L68" s="32">
        <f>SUM(L69:L70)</f>
        <v>0</v>
      </c>
      <c r="M68" s="32">
        <f>SUM(M69:M70)</f>
        <v>0</v>
      </c>
      <c r="N68" s="32">
        <f>SUM(N69:N70)</f>
        <v>0</v>
      </c>
      <c r="O68" s="32">
        <f t="shared" si="6"/>
        <v>975932</v>
      </c>
      <c r="P68" s="45">
        <f>(O68/P$73)</f>
        <v>70.221038998417043</v>
      </c>
      <c r="Q68" s="9"/>
    </row>
    <row r="69" spans="1:120">
      <c r="A69" s="12"/>
      <c r="B69" s="25">
        <v>381</v>
      </c>
      <c r="C69" s="20" t="s">
        <v>59</v>
      </c>
      <c r="D69" s="46">
        <v>51721</v>
      </c>
      <c r="E69" s="46">
        <v>0</v>
      </c>
      <c r="F69" s="46">
        <v>0</v>
      </c>
      <c r="G69" s="46">
        <v>0</v>
      </c>
      <c r="H69" s="46">
        <v>0</v>
      </c>
      <c r="I69" s="46">
        <v>618622</v>
      </c>
      <c r="J69" s="46">
        <v>0</v>
      </c>
      <c r="K69" s="46">
        <v>0</v>
      </c>
      <c r="L69" s="46">
        <v>0</v>
      </c>
      <c r="M69" s="46">
        <v>0</v>
      </c>
      <c r="N69" s="46">
        <v>0</v>
      </c>
      <c r="O69" s="46">
        <f t="shared" si="6"/>
        <v>670343</v>
      </c>
      <c r="P69" s="47">
        <f>(O69/P$73)</f>
        <v>48.233055115844003</v>
      </c>
      <c r="Q69" s="9"/>
    </row>
    <row r="70" spans="1:120" ht="15.75" thickBot="1">
      <c r="A70" s="12"/>
      <c r="B70" s="25">
        <v>382</v>
      </c>
      <c r="C70" s="20" t="s">
        <v>165</v>
      </c>
      <c r="D70" s="46">
        <v>305589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v>0</v>
      </c>
      <c r="O70" s="46">
        <f t="shared" si="6"/>
        <v>305589</v>
      </c>
      <c r="P70" s="47">
        <f>(O70/P$73)</f>
        <v>21.987983882573033</v>
      </c>
      <c r="Q70" s="9"/>
    </row>
    <row r="71" spans="1:120" ht="16.5" thickBot="1">
      <c r="A71" s="14" t="s">
        <v>49</v>
      </c>
      <c r="B71" s="23"/>
      <c r="C71" s="22"/>
      <c r="D71" s="15">
        <f>SUM(D5,D14,D30,D45,D54,D60,D68)</f>
        <v>22746553</v>
      </c>
      <c r="E71" s="15">
        <f>SUM(E5,E14,E30,E45,E54,E60,E68)</f>
        <v>1773341.29</v>
      </c>
      <c r="F71" s="15">
        <f>SUM(F5,F14,F30,F45,F54,F60,F68)</f>
        <v>0</v>
      </c>
      <c r="G71" s="15">
        <f>SUM(G5,G14,G30,G45,G54,G60,G68)</f>
        <v>0</v>
      </c>
      <c r="H71" s="15">
        <f>SUM(H5,H14,H30,H45,H54,H60,H68)</f>
        <v>0</v>
      </c>
      <c r="I71" s="15">
        <f>SUM(I5,I14,I30,I45,I54,I60,I68)</f>
        <v>10111203.289999999</v>
      </c>
      <c r="J71" s="15">
        <f>SUM(J5,J14,J30,J45,J54,J60,J68)</f>
        <v>0</v>
      </c>
      <c r="K71" s="15">
        <f>SUM(K5,K14,K30,K45,K54,K60,K68)</f>
        <v>0</v>
      </c>
      <c r="L71" s="15">
        <f>SUM(L5,L14,L30,L45,L54,L60,L68)</f>
        <v>0</v>
      </c>
      <c r="M71" s="15">
        <f>SUM(M5,M14,M30,M45,M54,M60,M68)</f>
        <v>0</v>
      </c>
      <c r="N71" s="15">
        <f>SUM(N5,N14,N30,N45,N54,N60,N68)</f>
        <v>0</v>
      </c>
      <c r="O71" s="15">
        <f>SUM(D71:N71)</f>
        <v>34631097.579999998</v>
      </c>
      <c r="P71" s="38">
        <f>(O71/P$73)</f>
        <v>2491.8044020722405</v>
      </c>
      <c r="Q71" s="6"/>
      <c r="R71" s="2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</row>
    <row r="72" spans="1:120">
      <c r="A72" s="16"/>
      <c r="B72" s="18"/>
      <c r="C72" s="18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9"/>
    </row>
    <row r="73" spans="1:120">
      <c r="A73" s="40"/>
      <c r="B73" s="41"/>
      <c r="C73" s="41"/>
      <c r="D73" s="42"/>
      <c r="E73" s="42"/>
      <c r="F73" s="42"/>
      <c r="G73" s="42"/>
      <c r="H73" s="42"/>
      <c r="I73" s="42"/>
      <c r="J73" s="42"/>
      <c r="K73" s="42"/>
      <c r="L73" s="42"/>
      <c r="M73" s="48" t="s">
        <v>166</v>
      </c>
      <c r="N73" s="48"/>
      <c r="O73" s="48"/>
      <c r="P73" s="43">
        <v>13898</v>
      </c>
    </row>
    <row r="74" spans="1:120">
      <c r="A74" s="49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1"/>
    </row>
    <row r="75" spans="1:120" ht="15.75" customHeight="1" thickBot="1">
      <c r="A75" s="52" t="s">
        <v>72</v>
      </c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4"/>
    </row>
  </sheetData>
  <mergeCells count="10">
    <mergeCell ref="M73:O73"/>
    <mergeCell ref="A74:P74"/>
    <mergeCell ref="A75:P75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61</v>
      </c>
      <c r="B3" s="62"/>
      <c r="C3" s="63"/>
      <c r="D3" s="67" t="s">
        <v>37</v>
      </c>
      <c r="E3" s="68"/>
      <c r="F3" s="68"/>
      <c r="G3" s="68"/>
      <c r="H3" s="69"/>
      <c r="I3" s="67" t="s">
        <v>38</v>
      </c>
      <c r="J3" s="69"/>
      <c r="K3" s="67" t="s">
        <v>40</v>
      </c>
      <c r="L3" s="69"/>
      <c r="M3" s="36"/>
      <c r="N3" s="37"/>
      <c r="O3" s="70" t="s">
        <v>66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62</v>
      </c>
      <c r="F4" s="34" t="s">
        <v>63</v>
      </c>
      <c r="G4" s="34" t="s">
        <v>64</v>
      </c>
      <c r="H4" s="34" t="s">
        <v>5</v>
      </c>
      <c r="I4" s="34" t="s">
        <v>6</v>
      </c>
      <c r="J4" s="35" t="s">
        <v>65</v>
      </c>
      <c r="K4" s="35" t="s">
        <v>7</v>
      </c>
      <c r="L4" s="35" t="s">
        <v>8</v>
      </c>
      <c r="M4" s="35" t="s">
        <v>9</v>
      </c>
      <c r="N4" s="35" t="s">
        <v>39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5307418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5307418</v>
      </c>
      <c r="O5" s="33">
        <f t="shared" ref="O5:O36" si="1">(N5/O$58)</f>
        <v>468.1501278997971</v>
      </c>
      <c r="P5" s="6"/>
    </row>
    <row r="6" spans="1:133">
      <c r="A6" s="12"/>
      <c r="B6" s="25">
        <v>311</v>
      </c>
      <c r="C6" s="20" t="s">
        <v>2</v>
      </c>
      <c r="D6" s="46">
        <v>3473084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3473084</v>
      </c>
      <c r="O6" s="47">
        <f t="shared" si="1"/>
        <v>306.34947516979798</v>
      </c>
      <c r="P6" s="9"/>
    </row>
    <row r="7" spans="1:133">
      <c r="A7" s="12"/>
      <c r="B7" s="25">
        <v>312.41000000000003</v>
      </c>
      <c r="C7" s="20" t="s">
        <v>11</v>
      </c>
      <c r="D7" s="46">
        <v>105771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105771</v>
      </c>
      <c r="O7" s="47">
        <f t="shared" si="1"/>
        <v>9.3297168563111939</v>
      </c>
      <c r="P7" s="9"/>
    </row>
    <row r="8" spans="1:133">
      <c r="A8" s="12"/>
      <c r="B8" s="25">
        <v>312.42</v>
      </c>
      <c r="C8" s="20" t="s">
        <v>10</v>
      </c>
      <c r="D8" s="46">
        <v>78766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78766</v>
      </c>
      <c r="O8" s="47">
        <f t="shared" si="1"/>
        <v>6.9476933933139282</v>
      </c>
      <c r="P8" s="9"/>
    </row>
    <row r="9" spans="1:133">
      <c r="A9" s="12"/>
      <c r="B9" s="25">
        <v>314.10000000000002</v>
      </c>
      <c r="C9" s="20" t="s">
        <v>12</v>
      </c>
      <c r="D9" s="46">
        <v>943623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943623</v>
      </c>
      <c r="O9" s="47">
        <f t="shared" si="1"/>
        <v>83.233924318602803</v>
      </c>
      <c r="P9" s="9"/>
    </row>
    <row r="10" spans="1:133">
      <c r="A10" s="12"/>
      <c r="B10" s="25">
        <v>314.39999999999998</v>
      </c>
      <c r="C10" s="20" t="s">
        <v>13</v>
      </c>
      <c r="D10" s="46">
        <v>58522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58522</v>
      </c>
      <c r="O10" s="47">
        <f t="shared" si="1"/>
        <v>5.1620358119431948</v>
      </c>
      <c r="P10" s="9"/>
    </row>
    <row r="11" spans="1:133">
      <c r="A11" s="12"/>
      <c r="B11" s="25">
        <v>315</v>
      </c>
      <c r="C11" s="20" t="s">
        <v>96</v>
      </c>
      <c r="D11" s="46">
        <v>501704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501704</v>
      </c>
      <c r="O11" s="47">
        <f t="shared" si="1"/>
        <v>44.253682632089621</v>
      </c>
      <c r="P11" s="9"/>
    </row>
    <row r="12" spans="1:133">
      <c r="A12" s="12"/>
      <c r="B12" s="25">
        <v>316</v>
      </c>
      <c r="C12" s="20" t="s">
        <v>97</v>
      </c>
      <c r="D12" s="46">
        <v>145948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145948</v>
      </c>
      <c r="O12" s="47">
        <f t="shared" si="1"/>
        <v>12.873599717738379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SUM(D14:D26)</f>
        <v>1478273</v>
      </c>
      <c r="E13" s="32">
        <f t="shared" si="3"/>
        <v>488252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5400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>SUM(D13:M13)</f>
        <v>1971925</v>
      </c>
      <c r="O13" s="45">
        <f t="shared" si="1"/>
        <v>173.93710858251742</v>
      </c>
      <c r="P13" s="10"/>
    </row>
    <row r="14" spans="1:133">
      <c r="A14" s="12"/>
      <c r="B14" s="25">
        <v>322</v>
      </c>
      <c r="C14" s="20" t="s">
        <v>0</v>
      </c>
      <c r="D14" s="46">
        <v>142103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142103</v>
      </c>
      <c r="O14" s="47">
        <f t="shared" si="1"/>
        <v>12.534444738466966</v>
      </c>
      <c r="P14" s="9"/>
    </row>
    <row r="15" spans="1:133">
      <c r="A15" s="12"/>
      <c r="B15" s="25">
        <v>323.10000000000002</v>
      </c>
      <c r="C15" s="20" t="s">
        <v>17</v>
      </c>
      <c r="D15" s="46">
        <v>1041469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5" si="4">SUM(D15:M15)</f>
        <v>1041469</v>
      </c>
      <c r="O15" s="47">
        <f t="shared" si="1"/>
        <v>91.864602628561343</v>
      </c>
      <c r="P15" s="9"/>
    </row>
    <row r="16" spans="1:133">
      <c r="A16" s="12"/>
      <c r="B16" s="25">
        <v>323.39999999999998</v>
      </c>
      <c r="C16" s="20" t="s">
        <v>74</v>
      </c>
      <c r="D16" s="46">
        <v>14296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14296</v>
      </c>
      <c r="O16" s="47">
        <f t="shared" si="1"/>
        <v>1.2610037928905353</v>
      </c>
      <c r="P16" s="9"/>
    </row>
    <row r="17" spans="1:16">
      <c r="A17" s="12"/>
      <c r="B17" s="25">
        <v>323.7</v>
      </c>
      <c r="C17" s="20" t="s">
        <v>18</v>
      </c>
      <c r="D17" s="46">
        <v>238219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238219</v>
      </c>
      <c r="O17" s="47">
        <f t="shared" si="1"/>
        <v>21.012525359442535</v>
      </c>
      <c r="P17" s="9"/>
    </row>
    <row r="18" spans="1:16">
      <c r="A18" s="12"/>
      <c r="B18" s="25">
        <v>324.11</v>
      </c>
      <c r="C18" s="20" t="s">
        <v>19</v>
      </c>
      <c r="D18" s="46">
        <v>0</v>
      </c>
      <c r="E18" s="46">
        <v>1755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1755</v>
      </c>
      <c r="O18" s="47">
        <f t="shared" si="1"/>
        <v>0.15480285789891507</v>
      </c>
      <c r="P18" s="9"/>
    </row>
    <row r="19" spans="1:16">
      <c r="A19" s="12"/>
      <c r="B19" s="25">
        <v>324.12</v>
      </c>
      <c r="C19" s="20" t="s">
        <v>20</v>
      </c>
      <c r="D19" s="46">
        <v>0</v>
      </c>
      <c r="E19" s="46">
        <v>3934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3934</v>
      </c>
      <c r="O19" s="47">
        <f t="shared" si="1"/>
        <v>0.34700538061215491</v>
      </c>
      <c r="P19" s="9"/>
    </row>
    <row r="20" spans="1:16">
      <c r="A20" s="12"/>
      <c r="B20" s="25">
        <v>324.22000000000003</v>
      </c>
      <c r="C20" s="20" t="s">
        <v>21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5400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5400</v>
      </c>
      <c r="O20" s="47">
        <f t="shared" si="1"/>
        <v>0.47631648584281555</v>
      </c>
      <c r="P20" s="9"/>
    </row>
    <row r="21" spans="1:16">
      <c r="A21" s="12"/>
      <c r="B21" s="25">
        <v>324.31</v>
      </c>
      <c r="C21" s="20" t="s">
        <v>22</v>
      </c>
      <c r="D21" s="46">
        <v>0</v>
      </c>
      <c r="E21" s="46">
        <v>4467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4467</v>
      </c>
      <c r="O21" s="47">
        <f t="shared" si="1"/>
        <v>0.39401958189997355</v>
      </c>
      <c r="P21" s="9"/>
    </row>
    <row r="22" spans="1:16">
      <c r="A22" s="12"/>
      <c r="B22" s="25">
        <v>324.32</v>
      </c>
      <c r="C22" s="20" t="s">
        <v>23</v>
      </c>
      <c r="D22" s="46">
        <v>0</v>
      </c>
      <c r="E22" s="46">
        <v>3290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3290</v>
      </c>
      <c r="O22" s="47">
        <f t="shared" si="1"/>
        <v>0.29020022933756728</v>
      </c>
      <c r="P22" s="9"/>
    </row>
    <row r="23" spans="1:16">
      <c r="A23" s="12"/>
      <c r="B23" s="25">
        <v>324.61</v>
      </c>
      <c r="C23" s="20" t="s">
        <v>24</v>
      </c>
      <c r="D23" s="46">
        <v>0</v>
      </c>
      <c r="E23" s="46">
        <v>2485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2485</v>
      </c>
      <c r="O23" s="47">
        <f t="shared" si="1"/>
        <v>0.21919379024433272</v>
      </c>
      <c r="P23" s="9"/>
    </row>
    <row r="24" spans="1:16">
      <c r="A24" s="12"/>
      <c r="B24" s="25">
        <v>325.10000000000002</v>
      </c>
      <c r="C24" s="20" t="s">
        <v>98</v>
      </c>
      <c r="D24" s="46">
        <v>0</v>
      </c>
      <c r="E24" s="46">
        <v>51149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51149</v>
      </c>
      <c r="O24" s="47">
        <f t="shared" si="1"/>
        <v>4.5116873952544765</v>
      </c>
      <c r="P24" s="9"/>
    </row>
    <row r="25" spans="1:16">
      <c r="A25" s="12"/>
      <c r="B25" s="25">
        <v>325.2</v>
      </c>
      <c r="C25" s="20" t="s">
        <v>25</v>
      </c>
      <c r="D25" s="46">
        <v>0</v>
      </c>
      <c r="E25" s="46">
        <v>421172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421172</v>
      </c>
      <c r="O25" s="47">
        <f t="shared" si="1"/>
        <v>37.150216106553763</v>
      </c>
      <c r="P25" s="9"/>
    </row>
    <row r="26" spans="1:16">
      <c r="A26" s="12"/>
      <c r="B26" s="25">
        <v>329</v>
      </c>
      <c r="C26" s="20" t="s">
        <v>26</v>
      </c>
      <c r="D26" s="46">
        <v>42186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42186</v>
      </c>
      <c r="O26" s="47">
        <f t="shared" si="1"/>
        <v>3.7210902355120403</v>
      </c>
      <c r="P26" s="9"/>
    </row>
    <row r="27" spans="1:16" ht="15.75">
      <c r="A27" s="29" t="s">
        <v>27</v>
      </c>
      <c r="B27" s="30"/>
      <c r="C27" s="31"/>
      <c r="D27" s="32">
        <f t="shared" ref="D27:M27" si="5">SUM(D28:D37)</f>
        <v>888871</v>
      </c>
      <c r="E27" s="32">
        <f t="shared" si="5"/>
        <v>0</v>
      </c>
      <c r="F27" s="32">
        <f t="shared" si="5"/>
        <v>0</v>
      </c>
      <c r="G27" s="32">
        <f t="shared" si="5"/>
        <v>0</v>
      </c>
      <c r="H27" s="32">
        <f t="shared" si="5"/>
        <v>0</v>
      </c>
      <c r="I27" s="32">
        <f t="shared" si="5"/>
        <v>0</v>
      </c>
      <c r="J27" s="32">
        <f t="shared" si="5"/>
        <v>0</v>
      </c>
      <c r="K27" s="32">
        <f t="shared" si="5"/>
        <v>0</v>
      </c>
      <c r="L27" s="32">
        <f t="shared" si="5"/>
        <v>0</v>
      </c>
      <c r="M27" s="32">
        <f t="shared" si="5"/>
        <v>0</v>
      </c>
      <c r="N27" s="44">
        <f>SUM(D27:M27)</f>
        <v>888871</v>
      </c>
      <c r="O27" s="45">
        <f t="shared" si="1"/>
        <v>78.404427979183211</v>
      </c>
      <c r="P27" s="10"/>
    </row>
    <row r="28" spans="1:16">
      <c r="A28" s="12"/>
      <c r="B28" s="25">
        <v>331.1</v>
      </c>
      <c r="C28" s="20" t="s">
        <v>79</v>
      </c>
      <c r="D28" s="46">
        <v>5850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5850</v>
      </c>
      <c r="O28" s="47">
        <f t="shared" si="1"/>
        <v>0.51600952632971686</v>
      </c>
      <c r="P28" s="9"/>
    </row>
    <row r="29" spans="1:16">
      <c r="A29" s="12"/>
      <c r="B29" s="25">
        <v>331.2</v>
      </c>
      <c r="C29" s="20" t="s">
        <v>75</v>
      </c>
      <c r="D29" s="46">
        <v>5170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5170</v>
      </c>
      <c r="O29" s="47">
        <f t="shared" si="1"/>
        <v>0.4560289318161771</v>
      </c>
      <c r="P29" s="9"/>
    </row>
    <row r="30" spans="1:16">
      <c r="A30" s="12"/>
      <c r="B30" s="25">
        <v>331.49</v>
      </c>
      <c r="C30" s="20" t="s">
        <v>80</v>
      </c>
      <c r="D30" s="46">
        <v>45664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45664</v>
      </c>
      <c r="O30" s="47">
        <f t="shared" si="1"/>
        <v>4.0278733350974685</v>
      </c>
      <c r="P30" s="9"/>
    </row>
    <row r="31" spans="1:16">
      <c r="A31" s="12"/>
      <c r="B31" s="25">
        <v>335.12</v>
      </c>
      <c r="C31" s="20" t="s">
        <v>99</v>
      </c>
      <c r="D31" s="46">
        <v>246235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6" si="6">SUM(D31:M31)</f>
        <v>246235</v>
      </c>
      <c r="O31" s="47">
        <f t="shared" si="1"/>
        <v>21.719590720649201</v>
      </c>
      <c r="P31" s="9"/>
    </row>
    <row r="32" spans="1:16">
      <c r="A32" s="12"/>
      <c r="B32" s="25">
        <v>335.14</v>
      </c>
      <c r="C32" s="20" t="s">
        <v>100</v>
      </c>
      <c r="D32" s="46">
        <v>33320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33320</v>
      </c>
      <c r="O32" s="47">
        <f t="shared" si="1"/>
        <v>2.939049131163447</v>
      </c>
      <c r="P32" s="9"/>
    </row>
    <row r="33" spans="1:16">
      <c r="A33" s="12"/>
      <c r="B33" s="25">
        <v>335.15</v>
      </c>
      <c r="C33" s="20" t="s">
        <v>101</v>
      </c>
      <c r="D33" s="46">
        <v>12094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12094</v>
      </c>
      <c r="O33" s="47">
        <f t="shared" si="1"/>
        <v>1.0667725147746316</v>
      </c>
      <c r="P33" s="9"/>
    </row>
    <row r="34" spans="1:16">
      <c r="A34" s="12"/>
      <c r="B34" s="25">
        <v>335.18</v>
      </c>
      <c r="C34" s="20" t="s">
        <v>102</v>
      </c>
      <c r="D34" s="46">
        <v>516870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516870</v>
      </c>
      <c r="O34" s="47">
        <f t="shared" si="1"/>
        <v>45.591426303254828</v>
      </c>
      <c r="P34" s="9"/>
    </row>
    <row r="35" spans="1:16">
      <c r="A35" s="12"/>
      <c r="B35" s="25">
        <v>335.19</v>
      </c>
      <c r="C35" s="20" t="s">
        <v>103</v>
      </c>
      <c r="D35" s="46">
        <v>3080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3080</v>
      </c>
      <c r="O35" s="47">
        <f t="shared" si="1"/>
        <v>0.27167681044367997</v>
      </c>
      <c r="P35" s="9"/>
    </row>
    <row r="36" spans="1:16">
      <c r="A36" s="12"/>
      <c r="B36" s="25">
        <v>335.49</v>
      </c>
      <c r="C36" s="20" t="s">
        <v>76</v>
      </c>
      <c r="D36" s="46">
        <v>9179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9179</v>
      </c>
      <c r="O36" s="47">
        <f t="shared" si="1"/>
        <v>0.80964981917614887</v>
      </c>
      <c r="P36" s="9"/>
    </row>
    <row r="37" spans="1:16">
      <c r="A37" s="12"/>
      <c r="B37" s="25">
        <v>338</v>
      </c>
      <c r="C37" s="20" t="s">
        <v>36</v>
      </c>
      <c r="D37" s="46">
        <v>11409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56" si="7">SUM(D37:M37)</f>
        <v>11409</v>
      </c>
      <c r="O37" s="47">
        <f t="shared" ref="O37:O56" si="8">(N37/O$58)</f>
        <v>1.0063508864779043</v>
      </c>
      <c r="P37" s="9"/>
    </row>
    <row r="38" spans="1:16" ht="15.75">
      <c r="A38" s="29" t="s">
        <v>41</v>
      </c>
      <c r="B38" s="30"/>
      <c r="C38" s="31"/>
      <c r="D38" s="32">
        <f t="shared" ref="D38:M38" si="9">SUM(D39:D42)</f>
        <v>1243493</v>
      </c>
      <c r="E38" s="32">
        <f t="shared" si="9"/>
        <v>0</v>
      </c>
      <c r="F38" s="32">
        <f t="shared" si="9"/>
        <v>0</v>
      </c>
      <c r="G38" s="32">
        <f t="shared" si="9"/>
        <v>0</v>
      </c>
      <c r="H38" s="32">
        <f t="shared" si="9"/>
        <v>0</v>
      </c>
      <c r="I38" s="32">
        <f t="shared" si="9"/>
        <v>3663614</v>
      </c>
      <c r="J38" s="32">
        <f t="shared" si="9"/>
        <v>0</v>
      </c>
      <c r="K38" s="32">
        <f t="shared" si="9"/>
        <v>0</v>
      </c>
      <c r="L38" s="32">
        <f t="shared" si="9"/>
        <v>0</v>
      </c>
      <c r="M38" s="32">
        <f t="shared" si="9"/>
        <v>0</v>
      </c>
      <c r="N38" s="32">
        <f t="shared" si="7"/>
        <v>4907107</v>
      </c>
      <c r="O38" s="45">
        <f t="shared" si="8"/>
        <v>432.83999294345949</v>
      </c>
      <c r="P38" s="10"/>
    </row>
    <row r="39" spans="1:16">
      <c r="A39" s="12"/>
      <c r="B39" s="25">
        <v>341.2</v>
      </c>
      <c r="C39" s="20" t="s">
        <v>104</v>
      </c>
      <c r="D39" s="46">
        <v>1236279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1236279</v>
      </c>
      <c r="O39" s="47">
        <f t="shared" si="8"/>
        <v>109.04816088912411</v>
      </c>
      <c r="P39" s="9"/>
    </row>
    <row r="40" spans="1:16">
      <c r="A40" s="12"/>
      <c r="B40" s="25">
        <v>343.3</v>
      </c>
      <c r="C40" s="20" t="s">
        <v>46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2670161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2670161</v>
      </c>
      <c r="O40" s="47">
        <f t="shared" si="8"/>
        <v>235.52624151009968</v>
      </c>
      <c r="P40" s="9"/>
    </row>
    <row r="41" spans="1:16">
      <c r="A41" s="12"/>
      <c r="B41" s="25">
        <v>343.5</v>
      </c>
      <c r="C41" s="20" t="s">
        <v>47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993453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993453</v>
      </c>
      <c r="O41" s="47">
        <f t="shared" si="8"/>
        <v>87.629267001852341</v>
      </c>
      <c r="P41" s="9"/>
    </row>
    <row r="42" spans="1:16">
      <c r="A42" s="12"/>
      <c r="B42" s="25">
        <v>347.4</v>
      </c>
      <c r="C42" s="20" t="s">
        <v>48</v>
      </c>
      <c r="D42" s="46">
        <v>7214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7214</v>
      </c>
      <c r="O42" s="47">
        <f t="shared" si="8"/>
        <v>0.63632354238334654</v>
      </c>
      <c r="P42" s="9"/>
    </row>
    <row r="43" spans="1:16" ht="15.75">
      <c r="A43" s="29" t="s">
        <v>42</v>
      </c>
      <c r="B43" s="30"/>
      <c r="C43" s="31"/>
      <c r="D43" s="32">
        <f t="shared" ref="D43:M43" si="10">SUM(D44:D46)</f>
        <v>49010</v>
      </c>
      <c r="E43" s="32">
        <f t="shared" si="10"/>
        <v>2000</v>
      </c>
      <c r="F43" s="32">
        <f t="shared" si="10"/>
        <v>0</v>
      </c>
      <c r="G43" s="32">
        <f t="shared" si="10"/>
        <v>0</v>
      </c>
      <c r="H43" s="32">
        <f t="shared" si="10"/>
        <v>0</v>
      </c>
      <c r="I43" s="32">
        <f t="shared" si="10"/>
        <v>0</v>
      </c>
      <c r="J43" s="32">
        <f t="shared" si="10"/>
        <v>0</v>
      </c>
      <c r="K43" s="32">
        <f t="shared" si="10"/>
        <v>0</v>
      </c>
      <c r="L43" s="32">
        <f t="shared" si="10"/>
        <v>0</v>
      </c>
      <c r="M43" s="32">
        <f t="shared" si="10"/>
        <v>0</v>
      </c>
      <c r="N43" s="32">
        <f t="shared" si="7"/>
        <v>51010</v>
      </c>
      <c r="O43" s="45">
        <f t="shared" si="8"/>
        <v>4.4994266560818561</v>
      </c>
      <c r="P43" s="10"/>
    </row>
    <row r="44" spans="1:16">
      <c r="A44" s="13"/>
      <c r="B44" s="39">
        <v>351.1</v>
      </c>
      <c r="C44" s="21" t="s">
        <v>51</v>
      </c>
      <c r="D44" s="46">
        <v>43401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7"/>
        <v>43401</v>
      </c>
      <c r="O44" s="47">
        <f t="shared" si="8"/>
        <v>3.8282614448266736</v>
      </c>
      <c r="P44" s="9"/>
    </row>
    <row r="45" spans="1:16">
      <c r="A45" s="13"/>
      <c r="B45" s="39">
        <v>354</v>
      </c>
      <c r="C45" s="21" t="s">
        <v>52</v>
      </c>
      <c r="D45" s="46">
        <v>5609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7"/>
        <v>5609</v>
      </c>
      <c r="O45" s="47">
        <f t="shared" si="8"/>
        <v>0.4947516979800653</v>
      </c>
      <c r="P45" s="9"/>
    </row>
    <row r="46" spans="1:16">
      <c r="A46" s="13"/>
      <c r="B46" s="39">
        <v>359</v>
      </c>
      <c r="C46" s="21" t="s">
        <v>82</v>
      </c>
      <c r="D46" s="46">
        <v>0</v>
      </c>
      <c r="E46" s="46">
        <v>2000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7"/>
        <v>2000</v>
      </c>
      <c r="O46" s="47">
        <f t="shared" si="8"/>
        <v>0.17641351327511687</v>
      </c>
      <c r="P46" s="9"/>
    </row>
    <row r="47" spans="1:16" ht="15.75">
      <c r="A47" s="29" t="s">
        <v>3</v>
      </c>
      <c r="B47" s="30"/>
      <c r="C47" s="31"/>
      <c r="D47" s="32">
        <f t="shared" ref="D47:M47" si="11">SUM(D48:D53)</f>
        <v>231413</v>
      </c>
      <c r="E47" s="32">
        <f t="shared" si="11"/>
        <v>0</v>
      </c>
      <c r="F47" s="32">
        <f t="shared" si="11"/>
        <v>0</v>
      </c>
      <c r="G47" s="32">
        <f t="shared" si="11"/>
        <v>0</v>
      </c>
      <c r="H47" s="32">
        <f t="shared" si="11"/>
        <v>0</v>
      </c>
      <c r="I47" s="32">
        <f t="shared" si="11"/>
        <v>863</v>
      </c>
      <c r="J47" s="32">
        <f t="shared" si="11"/>
        <v>0</v>
      </c>
      <c r="K47" s="32">
        <f t="shared" si="11"/>
        <v>0</v>
      </c>
      <c r="L47" s="32">
        <f t="shared" si="11"/>
        <v>0</v>
      </c>
      <c r="M47" s="32">
        <f t="shared" si="11"/>
        <v>0</v>
      </c>
      <c r="N47" s="32">
        <f t="shared" si="7"/>
        <v>232276</v>
      </c>
      <c r="O47" s="45">
        <f t="shared" si="8"/>
        <v>20.488312604745524</v>
      </c>
      <c r="P47" s="10"/>
    </row>
    <row r="48" spans="1:16">
      <c r="A48" s="12"/>
      <c r="B48" s="25">
        <v>361.1</v>
      </c>
      <c r="C48" s="20" t="s">
        <v>53</v>
      </c>
      <c r="D48" s="46">
        <v>11132</v>
      </c>
      <c r="E48" s="46">
        <v>0</v>
      </c>
      <c r="F48" s="46">
        <v>0</v>
      </c>
      <c r="G48" s="46">
        <v>0</v>
      </c>
      <c r="H48" s="46">
        <v>0</v>
      </c>
      <c r="I48" s="46">
        <v>863</v>
      </c>
      <c r="J48" s="46">
        <v>0</v>
      </c>
      <c r="K48" s="46">
        <v>0</v>
      </c>
      <c r="L48" s="46">
        <v>0</v>
      </c>
      <c r="M48" s="46">
        <v>0</v>
      </c>
      <c r="N48" s="46">
        <f t="shared" si="7"/>
        <v>11995</v>
      </c>
      <c r="O48" s="47">
        <f t="shared" si="8"/>
        <v>1.0580400458675134</v>
      </c>
      <c r="P48" s="9"/>
    </row>
    <row r="49" spans="1:119">
      <c r="A49" s="12"/>
      <c r="B49" s="25">
        <v>362</v>
      </c>
      <c r="C49" s="20" t="s">
        <v>54</v>
      </c>
      <c r="D49" s="46">
        <v>6760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7"/>
        <v>6760</v>
      </c>
      <c r="O49" s="47">
        <f t="shared" si="8"/>
        <v>0.59627767486989502</v>
      </c>
      <c r="P49" s="9"/>
    </row>
    <row r="50" spans="1:119">
      <c r="A50" s="12"/>
      <c r="B50" s="25">
        <v>364</v>
      </c>
      <c r="C50" s="20" t="s">
        <v>105</v>
      </c>
      <c r="D50" s="46">
        <v>10394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7"/>
        <v>10394</v>
      </c>
      <c r="O50" s="47">
        <f t="shared" si="8"/>
        <v>0.9168210284907824</v>
      </c>
      <c r="P50" s="9"/>
    </row>
    <row r="51" spans="1:119">
      <c r="A51" s="12"/>
      <c r="B51" s="25">
        <v>365</v>
      </c>
      <c r="C51" s="20" t="s">
        <v>106</v>
      </c>
      <c r="D51" s="46">
        <v>71195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7"/>
        <v>71195</v>
      </c>
      <c r="O51" s="47">
        <f t="shared" si="8"/>
        <v>6.2798800388109726</v>
      </c>
      <c r="P51" s="9"/>
    </row>
    <row r="52" spans="1:119">
      <c r="A52" s="12"/>
      <c r="B52" s="25">
        <v>366</v>
      </c>
      <c r="C52" s="20" t="s">
        <v>57</v>
      </c>
      <c r="D52" s="46">
        <v>9222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7"/>
        <v>9222</v>
      </c>
      <c r="O52" s="47">
        <f t="shared" si="8"/>
        <v>0.81344270971156396</v>
      </c>
      <c r="P52" s="9"/>
    </row>
    <row r="53" spans="1:119">
      <c r="A53" s="12"/>
      <c r="B53" s="25">
        <v>369.9</v>
      </c>
      <c r="C53" s="20" t="s">
        <v>58</v>
      </c>
      <c r="D53" s="46">
        <v>122710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7"/>
        <v>122710</v>
      </c>
      <c r="O53" s="47">
        <f t="shared" si="8"/>
        <v>10.823851106994796</v>
      </c>
      <c r="P53" s="9"/>
    </row>
    <row r="54" spans="1:119" ht="15.75">
      <c r="A54" s="29" t="s">
        <v>43</v>
      </c>
      <c r="B54" s="30"/>
      <c r="C54" s="31"/>
      <c r="D54" s="32">
        <f t="shared" ref="D54:M54" si="12">SUM(D55:D55)</f>
        <v>142703</v>
      </c>
      <c r="E54" s="32">
        <f t="shared" si="12"/>
        <v>48019</v>
      </c>
      <c r="F54" s="32">
        <f t="shared" si="12"/>
        <v>0</v>
      </c>
      <c r="G54" s="32">
        <f t="shared" si="12"/>
        <v>0</v>
      </c>
      <c r="H54" s="32">
        <f t="shared" si="12"/>
        <v>0</v>
      </c>
      <c r="I54" s="32">
        <f t="shared" si="12"/>
        <v>0</v>
      </c>
      <c r="J54" s="32">
        <f t="shared" si="12"/>
        <v>0</v>
      </c>
      <c r="K54" s="32">
        <f t="shared" si="12"/>
        <v>0</v>
      </c>
      <c r="L54" s="32">
        <f t="shared" si="12"/>
        <v>0</v>
      </c>
      <c r="M54" s="32">
        <f t="shared" si="12"/>
        <v>0</v>
      </c>
      <c r="N54" s="32">
        <f t="shared" si="7"/>
        <v>190722</v>
      </c>
      <c r="O54" s="45">
        <f t="shared" si="8"/>
        <v>16.822969039428422</v>
      </c>
      <c r="P54" s="9"/>
    </row>
    <row r="55" spans="1:119" ht="15.75" thickBot="1">
      <c r="A55" s="12"/>
      <c r="B55" s="25">
        <v>381</v>
      </c>
      <c r="C55" s="20" t="s">
        <v>59</v>
      </c>
      <c r="D55" s="46">
        <v>142703</v>
      </c>
      <c r="E55" s="46">
        <v>48019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7"/>
        <v>190722</v>
      </c>
      <c r="O55" s="47">
        <f t="shared" si="8"/>
        <v>16.822969039428422</v>
      </c>
      <c r="P55" s="9"/>
    </row>
    <row r="56" spans="1:119" ht="16.5" thickBot="1">
      <c r="A56" s="14" t="s">
        <v>49</v>
      </c>
      <c r="B56" s="23"/>
      <c r="C56" s="22"/>
      <c r="D56" s="15">
        <f t="shared" ref="D56:M56" si="13">SUM(D5,D13,D27,D38,D43,D47,D54)</f>
        <v>9341181</v>
      </c>
      <c r="E56" s="15">
        <f t="shared" si="13"/>
        <v>538271</v>
      </c>
      <c r="F56" s="15">
        <f t="shared" si="13"/>
        <v>0</v>
      </c>
      <c r="G56" s="15">
        <f t="shared" si="13"/>
        <v>0</v>
      </c>
      <c r="H56" s="15">
        <f t="shared" si="13"/>
        <v>0</v>
      </c>
      <c r="I56" s="15">
        <f t="shared" si="13"/>
        <v>3669877</v>
      </c>
      <c r="J56" s="15">
        <f t="shared" si="13"/>
        <v>0</v>
      </c>
      <c r="K56" s="15">
        <f t="shared" si="13"/>
        <v>0</v>
      </c>
      <c r="L56" s="15">
        <f t="shared" si="13"/>
        <v>0</v>
      </c>
      <c r="M56" s="15">
        <f t="shared" si="13"/>
        <v>0</v>
      </c>
      <c r="N56" s="15">
        <f t="shared" si="7"/>
        <v>13549329</v>
      </c>
      <c r="O56" s="38">
        <f t="shared" si="8"/>
        <v>1195.142365705213</v>
      </c>
      <c r="P56" s="6"/>
      <c r="Q56" s="2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</row>
    <row r="57" spans="1:119">
      <c r="A57" s="16"/>
      <c r="B57" s="18"/>
      <c r="C57" s="18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9"/>
    </row>
    <row r="58" spans="1:119">
      <c r="A58" s="40"/>
      <c r="B58" s="41"/>
      <c r="C58" s="41"/>
      <c r="D58" s="42"/>
      <c r="E58" s="42"/>
      <c r="F58" s="42"/>
      <c r="G58" s="42"/>
      <c r="H58" s="42"/>
      <c r="I58" s="42"/>
      <c r="J58" s="42"/>
      <c r="K58" s="42"/>
      <c r="L58" s="48" t="s">
        <v>107</v>
      </c>
      <c r="M58" s="48"/>
      <c r="N58" s="48"/>
      <c r="O58" s="43">
        <v>11337</v>
      </c>
    </row>
    <row r="59" spans="1:119">
      <c r="A59" s="49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1"/>
    </row>
    <row r="60" spans="1:119" ht="15.75" customHeight="1" thickBot="1">
      <c r="A60" s="52" t="s">
        <v>72</v>
      </c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4"/>
    </row>
  </sheetData>
  <mergeCells count="10">
    <mergeCell ref="L58:N58"/>
    <mergeCell ref="A59:O59"/>
    <mergeCell ref="A60:O6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61</v>
      </c>
      <c r="B3" s="62"/>
      <c r="C3" s="63"/>
      <c r="D3" s="67" t="s">
        <v>37</v>
      </c>
      <c r="E3" s="68"/>
      <c r="F3" s="68"/>
      <c r="G3" s="68"/>
      <c r="H3" s="69"/>
      <c r="I3" s="67" t="s">
        <v>38</v>
      </c>
      <c r="J3" s="69"/>
      <c r="K3" s="67" t="s">
        <v>40</v>
      </c>
      <c r="L3" s="69"/>
      <c r="M3" s="36"/>
      <c r="N3" s="37"/>
      <c r="O3" s="70" t="s">
        <v>66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62</v>
      </c>
      <c r="F4" s="34" t="s">
        <v>63</v>
      </c>
      <c r="G4" s="34" t="s">
        <v>64</v>
      </c>
      <c r="H4" s="34" t="s">
        <v>5</v>
      </c>
      <c r="I4" s="34" t="s">
        <v>6</v>
      </c>
      <c r="J4" s="35" t="s">
        <v>65</v>
      </c>
      <c r="K4" s="35" t="s">
        <v>7</v>
      </c>
      <c r="L4" s="35" t="s">
        <v>8</v>
      </c>
      <c r="M4" s="35" t="s">
        <v>9</v>
      </c>
      <c r="N4" s="35" t="s">
        <v>39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5134300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5134300</v>
      </c>
      <c r="O5" s="33">
        <f t="shared" ref="O5:O36" si="1">(N5/O$57)</f>
        <v>457.35791911633709</v>
      </c>
      <c r="P5" s="6"/>
    </row>
    <row r="6" spans="1:133">
      <c r="A6" s="12"/>
      <c r="B6" s="25">
        <v>311</v>
      </c>
      <c r="C6" s="20" t="s">
        <v>2</v>
      </c>
      <c r="D6" s="46">
        <v>3354636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3354636</v>
      </c>
      <c r="O6" s="47">
        <f t="shared" si="1"/>
        <v>298.82736504543027</v>
      </c>
      <c r="P6" s="9"/>
    </row>
    <row r="7" spans="1:133">
      <c r="A7" s="12"/>
      <c r="B7" s="25">
        <v>312.41000000000003</v>
      </c>
      <c r="C7" s="20" t="s">
        <v>11</v>
      </c>
      <c r="D7" s="46">
        <v>106160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106160</v>
      </c>
      <c r="O7" s="47">
        <f t="shared" si="1"/>
        <v>9.456618564047746</v>
      </c>
      <c r="P7" s="9"/>
    </row>
    <row r="8" spans="1:133">
      <c r="A8" s="12"/>
      <c r="B8" s="25">
        <v>312.42</v>
      </c>
      <c r="C8" s="20" t="s">
        <v>10</v>
      </c>
      <c r="D8" s="46">
        <v>79231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79231</v>
      </c>
      <c r="O8" s="47">
        <f t="shared" si="1"/>
        <v>7.057812221628363</v>
      </c>
      <c r="P8" s="9"/>
    </row>
    <row r="9" spans="1:133">
      <c r="A9" s="12"/>
      <c r="B9" s="25">
        <v>314.10000000000002</v>
      </c>
      <c r="C9" s="20" t="s">
        <v>12</v>
      </c>
      <c r="D9" s="46">
        <v>888770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888770</v>
      </c>
      <c r="O9" s="47">
        <f t="shared" si="1"/>
        <v>79.17067521824336</v>
      </c>
      <c r="P9" s="9"/>
    </row>
    <row r="10" spans="1:133">
      <c r="A10" s="12"/>
      <c r="B10" s="25">
        <v>314.39999999999998</v>
      </c>
      <c r="C10" s="20" t="s">
        <v>13</v>
      </c>
      <c r="D10" s="46">
        <v>53080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53080</v>
      </c>
      <c r="O10" s="47">
        <f t="shared" si="1"/>
        <v>4.728309282023873</v>
      </c>
      <c r="P10" s="9"/>
    </row>
    <row r="11" spans="1:133">
      <c r="A11" s="12"/>
      <c r="B11" s="25">
        <v>315</v>
      </c>
      <c r="C11" s="20" t="s">
        <v>14</v>
      </c>
      <c r="D11" s="46">
        <v>507632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507632</v>
      </c>
      <c r="O11" s="47">
        <f t="shared" si="1"/>
        <v>45.219312310707288</v>
      </c>
      <c r="P11" s="9"/>
    </row>
    <row r="12" spans="1:133">
      <c r="A12" s="12"/>
      <c r="B12" s="25">
        <v>316</v>
      </c>
      <c r="C12" s="20" t="s">
        <v>15</v>
      </c>
      <c r="D12" s="46">
        <v>144791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144791</v>
      </c>
      <c r="O12" s="47">
        <f t="shared" si="1"/>
        <v>12.89782647425619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SUM(D14:D25)</f>
        <v>1647915</v>
      </c>
      <c r="E13" s="32">
        <f t="shared" si="3"/>
        <v>596364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81504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>SUM(D13:M13)</f>
        <v>2325783</v>
      </c>
      <c r="O13" s="45">
        <f t="shared" si="1"/>
        <v>207.17824692677712</v>
      </c>
      <c r="P13" s="10"/>
    </row>
    <row r="14" spans="1:133">
      <c r="A14" s="12"/>
      <c r="B14" s="25">
        <v>322</v>
      </c>
      <c r="C14" s="20" t="s">
        <v>0</v>
      </c>
      <c r="D14" s="46">
        <v>249818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249818</v>
      </c>
      <c r="O14" s="47">
        <f t="shared" si="1"/>
        <v>22.2535186174951</v>
      </c>
      <c r="P14" s="9"/>
    </row>
    <row r="15" spans="1:133">
      <c r="A15" s="12"/>
      <c r="B15" s="25">
        <v>323.10000000000002</v>
      </c>
      <c r="C15" s="20" t="s">
        <v>17</v>
      </c>
      <c r="D15" s="46">
        <v>1094789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4" si="4">SUM(D15:M15)</f>
        <v>1094789</v>
      </c>
      <c r="O15" s="47">
        <f t="shared" si="1"/>
        <v>97.52262604667736</v>
      </c>
      <c r="P15" s="9"/>
    </row>
    <row r="16" spans="1:133">
      <c r="A16" s="12"/>
      <c r="B16" s="25">
        <v>323.39999999999998</v>
      </c>
      <c r="C16" s="20" t="s">
        <v>74</v>
      </c>
      <c r="D16" s="46">
        <v>11940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11940</v>
      </c>
      <c r="O16" s="47">
        <f t="shared" si="1"/>
        <v>1.0636023516835917</v>
      </c>
      <c r="P16" s="9"/>
    </row>
    <row r="17" spans="1:16">
      <c r="A17" s="12"/>
      <c r="B17" s="25">
        <v>323.7</v>
      </c>
      <c r="C17" s="20" t="s">
        <v>18</v>
      </c>
      <c r="D17" s="46">
        <v>244604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244604</v>
      </c>
      <c r="O17" s="47">
        <f t="shared" si="1"/>
        <v>21.789061108141812</v>
      </c>
      <c r="P17" s="9"/>
    </row>
    <row r="18" spans="1:16">
      <c r="A18" s="12"/>
      <c r="B18" s="25">
        <v>324.11</v>
      </c>
      <c r="C18" s="20" t="s">
        <v>19</v>
      </c>
      <c r="D18" s="46">
        <v>0</v>
      </c>
      <c r="E18" s="46">
        <v>1755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1755</v>
      </c>
      <c r="O18" s="47">
        <f t="shared" si="1"/>
        <v>0.15633351149118119</v>
      </c>
      <c r="P18" s="9"/>
    </row>
    <row r="19" spans="1:16">
      <c r="A19" s="12"/>
      <c r="B19" s="25">
        <v>324.12</v>
      </c>
      <c r="C19" s="20" t="s">
        <v>20</v>
      </c>
      <c r="D19" s="46">
        <v>0</v>
      </c>
      <c r="E19" s="46">
        <v>42651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42651</v>
      </c>
      <c r="O19" s="47">
        <f t="shared" si="1"/>
        <v>3.7993051843933725</v>
      </c>
      <c r="P19" s="9"/>
    </row>
    <row r="20" spans="1:16">
      <c r="A20" s="12"/>
      <c r="B20" s="25">
        <v>324.22000000000003</v>
      </c>
      <c r="C20" s="20" t="s">
        <v>21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81504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81504</v>
      </c>
      <c r="O20" s="47">
        <f t="shared" si="1"/>
        <v>7.260288615713522</v>
      </c>
      <c r="P20" s="9"/>
    </row>
    <row r="21" spans="1:16">
      <c r="A21" s="12"/>
      <c r="B21" s="25">
        <v>324.31</v>
      </c>
      <c r="C21" s="20" t="s">
        <v>22</v>
      </c>
      <c r="D21" s="46">
        <v>0</v>
      </c>
      <c r="E21" s="46">
        <v>3177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3177</v>
      </c>
      <c r="O21" s="47">
        <f t="shared" si="1"/>
        <v>0.28300374131480494</v>
      </c>
      <c r="P21" s="9"/>
    </row>
    <row r="22" spans="1:16">
      <c r="A22" s="12"/>
      <c r="B22" s="25">
        <v>324.32</v>
      </c>
      <c r="C22" s="20" t="s">
        <v>23</v>
      </c>
      <c r="D22" s="46">
        <v>0</v>
      </c>
      <c r="E22" s="46">
        <v>70681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70681</v>
      </c>
      <c r="O22" s="47">
        <f t="shared" si="1"/>
        <v>6.296187422055942</v>
      </c>
      <c r="P22" s="9"/>
    </row>
    <row r="23" spans="1:16">
      <c r="A23" s="12"/>
      <c r="B23" s="25">
        <v>324.61</v>
      </c>
      <c r="C23" s="20" t="s">
        <v>24</v>
      </c>
      <c r="D23" s="46">
        <v>0</v>
      </c>
      <c r="E23" s="46">
        <v>2485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2485</v>
      </c>
      <c r="O23" s="47">
        <f t="shared" si="1"/>
        <v>0.22136112595759844</v>
      </c>
      <c r="P23" s="9"/>
    </row>
    <row r="24" spans="1:16">
      <c r="A24" s="12"/>
      <c r="B24" s="25">
        <v>325.2</v>
      </c>
      <c r="C24" s="20" t="s">
        <v>25</v>
      </c>
      <c r="D24" s="46">
        <v>0</v>
      </c>
      <c r="E24" s="46">
        <v>475615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475615</v>
      </c>
      <c r="O24" s="47">
        <f t="shared" si="1"/>
        <v>42.367272403349368</v>
      </c>
      <c r="P24" s="9"/>
    </row>
    <row r="25" spans="1:16">
      <c r="A25" s="12"/>
      <c r="B25" s="25">
        <v>329</v>
      </c>
      <c r="C25" s="20" t="s">
        <v>26</v>
      </c>
      <c r="D25" s="46">
        <v>46764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46764</v>
      </c>
      <c r="O25" s="47">
        <f t="shared" si="1"/>
        <v>4.165686798503474</v>
      </c>
      <c r="P25" s="9"/>
    </row>
    <row r="26" spans="1:16" ht="15.75">
      <c r="A26" s="29" t="s">
        <v>27</v>
      </c>
      <c r="B26" s="30"/>
      <c r="C26" s="31"/>
      <c r="D26" s="32">
        <f t="shared" ref="D26:M26" si="5">SUM(D27:D36)</f>
        <v>1052403</v>
      </c>
      <c r="E26" s="32">
        <f t="shared" si="5"/>
        <v>0</v>
      </c>
      <c r="F26" s="32">
        <f t="shared" si="5"/>
        <v>0</v>
      </c>
      <c r="G26" s="32">
        <f t="shared" si="5"/>
        <v>0</v>
      </c>
      <c r="H26" s="32">
        <f t="shared" si="5"/>
        <v>0</v>
      </c>
      <c r="I26" s="32">
        <f t="shared" si="5"/>
        <v>0</v>
      </c>
      <c r="J26" s="32">
        <f t="shared" si="5"/>
        <v>0</v>
      </c>
      <c r="K26" s="32">
        <f t="shared" si="5"/>
        <v>0</v>
      </c>
      <c r="L26" s="32">
        <f t="shared" si="5"/>
        <v>0</v>
      </c>
      <c r="M26" s="32">
        <f t="shared" si="5"/>
        <v>0</v>
      </c>
      <c r="N26" s="44">
        <f>SUM(D26:M26)</f>
        <v>1052403</v>
      </c>
      <c r="O26" s="45">
        <f t="shared" si="1"/>
        <v>93.746926777124528</v>
      </c>
      <c r="P26" s="10"/>
    </row>
    <row r="27" spans="1:16">
      <c r="A27" s="12"/>
      <c r="B27" s="25">
        <v>331.1</v>
      </c>
      <c r="C27" s="20" t="s">
        <v>79</v>
      </c>
      <c r="D27" s="46">
        <v>16613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16613</v>
      </c>
      <c r="O27" s="47">
        <f t="shared" si="1"/>
        <v>1.4798681631925887</v>
      </c>
      <c r="P27" s="9"/>
    </row>
    <row r="28" spans="1:16">
      <c r="A28" s="12"/>
      <c r="B28" s="25">
        <v>331.49</v>
      </c>
      <c r="C28" s="20" t="s">
        <v>80</v>
      </c>
      <c r="D28" s="46">
        <v>161602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161602</v>
      </c>
      <c r="O28" s="47">
        <f t="shared" si="1"/>
        <v>14.395332264386246</v>
      </c>
      <c r="P28" s="9"/>
    </row>
    <row r="29" spans="1:16">
      <c r="A29" s="12"/>
      <c r="B29" s="25">
        <v>331.7</v>
      </c>
      <c r="C29" s="20" t="s">
        <v>81</v>
      </c>
      <c r="D29" s="46">
        <v>131684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131684</v>
      </c>
      <c r="O29" s="47">
        <f t="shared" si="1"/>
        <v>11.730269018350258</v>
      </c>
      <c r="P29" s="9"/>
    </row>
    <row r="30" spans="1:16">
      <c r="A30" s="12"/>
      <c r="B30" s="25">
        <v>335.12</v>
      </c>
      <c r="C30" s="20" t="s">
        <v>31</v>
      </c>
      <c r="D30" s="46">
        <v>202278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5" si="6">SUM(D30:M30)</f>
        <v>202278</v>
      </c>
      <c r="O30" s="47">
        <f t="shared" si="1"/>
        <v>18.018706574024584</v>
      </c>
      <c r="P30" s="9"/>
    </row>
    <row r="31" spans="1:16">
      <c r="A31" s="12"/>
      <c r="B31" s="25">
        <v>335.14</v>
      </c>
      <c r="C31" s="20" t="s">
        <v>32</v>
      </c>
      <c r="D31" s="46">
        <v>32825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32825</v>
      </c>
      <c r="O31" s="47">
        <f t="shared" si="1"/>
        <v>2.924015677890611</v>
      </c>
      <c r="P31" s="9"/>
    </row>
    <row r="32" spans="1:16">
      <c r="A32" s="12"/>
      <c r="B32" s="25">
        <v>335.15</v>
      </c>
      <c r="C32" s="20" t="s">
        <v>33</v>
      </c>
      <c r="D32" s="46">
        <v>11283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11283</v>
      </c>
      <c r="O32" s="47">
        <f t="shared" si="1"/>
        <v>1.0050774986638162</v>
      </c>
      <c r="P32" s="9"/>
    </row>
    <row r="33" spans="1:16">
      <c r="A33" s="12"/>
      <c r="B33" s="25">
        <v>335.18</v>
      </c>
      <c r="C33" s="20" t="s">
        <v>34</v>
      </c>
      <c r="D33" s="46">
        <v>470793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470793</v>
      </c>
      <c r="O33" s="47">
        <f t="shared" si="1"/>
        <v>41.937733832175304</v>
      </c>
      <c r="P33" s="9"/>
    </row>
    <row r="34" spans="1:16">
      <c r="A34" s="12"/>
      <c r="B34" s="25">
        <v>335.19</v>
      </c>
      <c r="C34" s="20" t="s">
        <v>44</v>
      </c>
      <c r="D34" s="46">
        <v>3000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3000</v>
      </c>
      <c r="O34" s="47">
        <f t="shared" si="1"/>
        <v>0.26723677177979688</v>
      </c>
      <c r="P34" s="9"/>
    </row>
    <row r="35" spans="1:16">
      <c r="A35" s="12"/>
      <c r="B35" s="25">
        <v>335.49</v>
      </c>
      <c r="C35" s="20" t="s">
        <v>76</v>
      </c>
      <c r="D35" s="46">
        <v>9165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9165</v>
      </c>
      <c r="O35" s="47">
        <f t="shared" si="1"/>
        <v>0.8164083377872795</v>
      </c>
      <c r="P35" s="9"/>
    </row>
    <row r="36" spans="1:16">
      <c r="A36" s="12"/>
      <c r="B36" s="25">
        <v>338</v>
      </c>
      <c r="C36" s="20" t="s">
        <v>36</v>
      </c>
      <c r="D36" s="46">
        <v>13160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55" si="7">SUM(D36:M36)</f>
        <v>13160</v>
      </c>
      <c r="O36" s="47">
        <f t="shared" si="1"/>
        <v>1.1722786388740425</v>
      </c>
      <c r="P36" s="9"/>
    </row>
    <row r="37" spans="1:16" ht="15.75">
      <c r="A37" s="29" t="s">
        <v>41</v>
      </c>
      <c r="B37" s="30"/>
      <c r="C37" s="31"/>
      <c r="D37" s="32">
        <f t="shared" ref="D37:M37" si="8">SUM(D38:D41)</f>
        <v>1174526</v>
      </c>
      <c r="E37" s="32">
        <f t="shared" si="8"/>
        <v>0</v>
      </c>
      <c r="F37" s="32">
        <f t="shared" si="8"/>
        <v>0</v>
      </c>
      <c r="G37" s="32">
        <f t="shared" si="8"/>
        <v>0</v>
      </c>
      <c r="H37" s="32">
        <f t="shared" si="8"/>
        <v>0</v>
      </c>
      <c r="I37" s="32">
        <f t="shared" si="8"/>
        <v>3420232</v>
      </c>
      <c r="J37" s="32">
        <f t="shared" si="8"/>
        <v>0</v>
      </c>
      <c r="K37" s="32">
        <f t="shared" si="8"/>
        <v>0</v>
      </c>
      <c r="L37" s="32">
        <f t="shared" si="8"/>
        <v>0</v>
      </c>
      <c r="M37" s="32">
        <f t="shared" si="8"/>
        <v>0</v>
      </c>
      <c r="N37" s="32">
        <f t="shared" si="7"/>
        <v>4594758</v>
      </c>
      <c r="O37" s="45">
        <f t="shared" ref="O37:O55" si="9">(N37/O$57)</f>
        <v>409.29609834313203</v>
      </c>
      <c r="P37" s="10"/>
    </row>
    <row r="38" spans="1:16">
      <c r="A38" s="12"/>
      <c r="B38" s="25">
        <v>341.2</v>
      </c>
      <c r="C38" s="20" t="s">
        <v>45</v>
      </c>
      <c r="D38" s="46">
        <v>1166214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1166214</v>
      </c>
      <c r="O38" s="47">
        <f t="shared" si="9"/>
        <v>103.88508818813469</v>
      </c>
      <c r="P38" s="9"/>
    </row>
    <row r="39" spans="1:16">
      <c r="A39" s="12"/>
      <c r="B39" s="25">
        <v>343.3</v>
      </c>
      <c r="C39" s="20" t="s">
        <v>46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2516028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2516028</v>
      </c>
      <c r="O39" s="47">
        <f t="shared" si="9"/>
        <v>224.12506680919296</v>
      </c>
      <c r="P39" s="9"/>
    </row>
    <row r="40" spans="1:16">
      <c r="A40" s="12"/>
      <c r="B40" s="25">
        <v>343.5</v>
      </c>
      <c r="C40" s="20" t="s">
        <v>47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904204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904204</v>
      </c>
      <c r="O40" s="47">
        <f t="shared" si="9"/>
        <v>80.545519330126496</v>
      </c>
      <c r="P40" s="9"/>
    </row>
    <row r="41" spans="1:16">
      <c r="A41" s="12"/>
      <c r="B41" s="25">
        <v>347.4</v>
      </c>
      <c r="C41" s="20" t="s">
        <v>48</v>
      </c>
      <c r="D41" s="46">
        <v>8312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8312</v>
      </c>
      <c r="O41" s="47">
        <f t="shared" si="9"/>
        <v>0.74042401567789062</v>
      </c>
      <c r="P41" s="9"/>
    </row>
    <row r="42" spans="1:16" ht="15.75">
      <c r="A42" s="29" t="s">
        <v>42</v>
      </c>
      <c r="B42" s="30"/>
      <c r="C42" s="31"/>
      <c r="D42" s="32">
        <f t="shared" ref="D42:M42" si="10">SUM(D43:D45)</f>
        <v>59692</v>
      </c>
      <c r="E42" s="32">
        <f t="shared" si="10"/>
        <v>2000</v>
      </c>
      <c r="F42" s="32">
        <f t="shared" si="10"/>
        <v>0</v>
      </c>
      <c r="G42" s="32">
        <f t="shared" si="10"/>
        <v>0</v>
      </c>
      <c r="H42" s="32">
        <f t="shared" si="10"/>
        <v>0</v>
      </c>
      <c r="I42" s="32">
        <f t="shared" si="10"/>
        <v>0</v>
      </c>
      <c r="J42" s="32">
        <f t="shared" si="10"/>
        <v>0</v>
      </c>
      <c r="K42" s="32">
        <f t="shared" si="10"/>
        <v>0</v>
      </c>
      <c r="L42" s="32">
        <f t="shared" si="10"/>
        <v>0</v>
      </c>
      <c r="M42" s="32">
        <f t="shared" si="10"/>
        <v>0</v>
      </c>
      <c r="N42" s="32">
        <f t="shared" si="7"/>
        <v>61692</v>
      </c>
      <c r="O42" s="45">
        <f t="shared" si="9"/>
        <v>5.4954569748797431</v>
      </c>
      <c r="P42" s="10"/>
    </row>
    <row r="43" spans="1:16">
      <c r="A43" s="13"/>
      <c r="B43" s="39">
        <v>351.1</v>
      </c>
      <c r="C43" s="21" t="s">
        <v>51</v>
      </c>
      <c r="D43" s="46">
        <v>51156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7"/>
        <v>51156</v>
      </c>
      <c r="O43" s="47">
        <f t="shared" si="9"/>
        <v>4.556921432389097</v>
      </c>
      <c r="P43" s="9"/>
    </row>
    <row r="44" spans="1:16">
      <c r="A44" s="13"/>
      <c r="B44" s="39">
        <v>354</v>
      </c>
      <c r="C44" s="21" t="s">
        <v>52</v>
      </c>
      <c r="D44" s="46">
        <v>8536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7"/>
        <v>8536</v>
      </c>
      <c r="O44" s="47">
        <f t="shared" si="9"/>
        <v>0.76037769463744875</v>
      </c>
      <c r="P44" s="9"/>
    </row>
    <row r="45" spans="1:16">
      <c r="A45" s="13"/>
      <c r="B45" s="39">
        <v>359</v>
      </c>
      <c r="C45" s="21" t="s">
        <v>82</v>
      </c>
      <c r="D45" s="46">
        <v>0</v>
      </c>
      <c r="E45" s="46">
        <v>2000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7"/>
        <v>2000</v>
      </c>
      <c r="O45" s="47">
        <f t="shared" si="9"/>
        <v>0.17815784785319794</v>
      </c>
      <c r="P45" s="9"/>
    </row>
    <row r="46" spans="1:16" ht="15.75">
      <c r="A46" s="29" t="s">
        <v>3</v>
      </c>
      <c r="B46" s="30"/>
      <c r="C46" s="31"/>
      <c r="D46" s="32">
        <f t="shared" ref="D46:M46" si="11">SUM(D47:D52)</f>
        <v>197199</v>
      </c>
      <c r="E46" s="32">
        <f t="shared" si="11"/>
        <v>0</v>
      </c>
      <c r="F46" s="32">
        <f t="shared" si="11"/>
        <v>0</v>
      </c>
      <c r="G46" s="32">
        <f t="shared" si="11"/>
        <v>0</v>
      </c>
      <c r="H46" s="32">
        <f t="shared" si="11"/>
        <v>0</v>
      </c>
      <c r="I46" s="32">
        <f t="shared" si="11"/>
        <v>27383</v>
      </c>
      <c r="J46" s="32">
        <f t="shared" si="11"/>
        <v>0</v>
      </c>
      <c r="K46" s="32">
        <f t="shared" si="11"/>
        <v>0</v>
      </c>
      <c r="L46" s="32">
        <f t="shared" si="11"/>
        <v>0</v>
      </c>
      <c r="M46" s="32">
        <f t="shared" si="11"/>
        <v>0</v>
      </c>
      <c r="N46" s="32">
        <f t="shared" si="7"/>
        <v>224582</v>
      </c>
      <c r="O46" s="45">
        <f t="shared" si="9"/>
        <v>20.005522893283448</v>
      </c>
      <c r="P46" s="10"/>
    </row>
    <row r="47" spans="1:16">
      <c r="A47" s="12"/>
      <c r="B47" s="25">
        <v>361.1</v>
      </c>
      <c r="C47" s="20" t="s">
        <v>53</v>
      </c>
      <c r="D47" s="46">
        <v>20011</v>
      </c>
      <c r="E47" s="46">
        <v>0</v>
      </c>
      <c r="F47" s="46">
        <v>0</v>
      </c>
      <c r="G47" s="46">
        <v>0</v>
      </c>
      <c r="H47" s="46">
        <v>0</v>
      </c>
      <c r="I47" s="46">
        <v>8657</v>
      </c>
      <c r="J47" s="46">
        <v>0</v>
      </c>
      <c r="K47" s="46">
        <v>0</v>
      </c>
      <c r="L47" s="46">
        <v>0</v>
      </c>
      <c r="M47" s="46">
        <v>0</v>
      </c>
      <c r="N47" s="46">
        <f t="shared" si="7"/>
        <v>28668</v>
      </c>
      <c r="O47" s="47">
        <f t="shared" si="9"/>
        <v>2.553714591127739</v>
      </c>
      <c r="P47" s="9"/>
    </row>
    <row r="48" spans="1:16">
      <c r="A48" s="12"/>
      <c r="B48" s="25">
        <v>362</v>
      </c>
      <c r="C48" s="20" t="s">
        <v>54</v>
      </c>
      <c r="D48" s="46">
        <v>6470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7"/>
        <v>6470</v>
      </c>
      <c r="O48" s="47">
        <f t="shared" si="9"/>
        <v>0.57634063780509537</v>
      </c>
      <c r="P48" s="9"/>
    </row>
    <row r="49" spans="1:119">
      <c r="A49" s="12"/>
      <c r="B49" s="25">
        <v>364</v>
      </c>
      <c r="C49" s="20" t="s">
        <v>55</v>
      </c>
      <c r="D49" s="46">
        <v>27282</v>
      </c>
      <c r="E49" s="46">
        <v>0</v>
      </c>
      <c r="F49" s="46">
        <v>0</v>
      </c>
      <c r="G49" s="46">
        <v>0</v>
      </c>
      <c r="H49" s="46">
        <v>0</v>
      </c>
      <c r="I49" s="46">
        <v>18726</v>
      </c>
      <c r="J49" s="46">
        <v>0</v>
      </c>
      <c r="K49" s="46">
        <v>0</v>
      </c>
      <c r="L49" s="46">
        <v>0</v>
      </c>
      <c r="M49" s="46">
        <v>0</v>
      </c>
      <c r="N49" s="46">
        <f t="shared" si="7"/>
        <v>46008</v>
      </c>
      <c r="O49" s="47">
        <f t="shared" si="9"/>
        <v>4.098343132014965</v>
      </c>
      <c r="P49" s="9"/>
    </row>
    <row r="50" spans="1:119">
      <c r="A50" s="12"/>
      <c r="B50" s="25">
        <v>365</v>
      </c>
      <c r="C50" s="20" t="s">
        <v>56</v>
      </c>
      <c r="D50" s="46">
        <v>6201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7"/>
        <v>6201</v>
      </c>
      <c r="O50" s="47">
        <f t="shared" si="9"/>
        <v>0.55237840726884024</v>
      </c>
      <c r="P50" s="9"/>
    </row>
    <row r="51" spans="1:119">
      <c r="A51" s="12"/>
      <c r="B51" s="25">
        <v>366</v>
      </c>
      <c r="C51" s="20" t="s">
        <v>57</v>
      </c>
      <c r="D51" s="46">
        <v>11568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7"/>
        <v>11568</v>
      </c>
      <c r="O51" s="47">
        <f t="shared" si="9"/>
        <v>1.0304649919828968</v>
      </c>
      <c r="P51" s="9"/>
    </row>
    <row r="52" spans="1:119">
      <c r="A52" s="12"/>
      <c r="B52" s="25">
        <v>369.9</v>
      </c>
      <c r="C52" s="20" t="s">
        <v>58</v>
      </c>
      <c r="D52" s="46">
        <v>125667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7"/>
        <v>125667</v>
      </c>
      <c r="O52" s="47">
        <f t="shared" si="9"/>
        <v>11.194281133083912</v>
      </c>
      <c r="P52" s="9"/>
    </row>
    <row r="53" spans="1:119" ht="15.75">
      <c r="A53" s="29" t="s">
        <v>43</v>
      </c>
      <c r="B53" s="30"/>
      <c r="C53" s="31"/>
      <c r="D53" s="32">
        <f t="shared" ref="D53:M53" si="12">SUM(D54:D54)</f>
        <v>297344</v>
      </c>
      <c r="E53" s="32">
        <f t="shared" si="12"/>
        <v>18636</v>
      </c>
      <c r="F53" s="32">
        <f t="shared" si="12"/>
        <v>0</v>
      </c>
      <c r="G53" s="32">
        <f t="shared" si="12"/>
        <v>0</v>
      </c>
      <c r="H53" s="32">
        <f t="shared" si="12"/>
        <v>0</v>
      </c>
      <c r="I53" s="32">
        <f t="shared" si="12"/>
        <v>0</v>
      </c>
      <c r="J53" s="32">
        <f t="shared" si="12"/>
        <v>0</v>
      </c>
      <c r="K53" s="32">
        <f t="shared" si="12"/>
        <v>0</v>
      </c>
      <c r="L53" s="32">
        <f t="shared" si="12"/>
        <v>0</v>
      </c>
      <c r="M53" s="32">
        <f t="shared" si="12"/>
        <v>0</v>
      </c>
      <c r="N53" s="32">
        <f t="shared" si="7"/>
        <v>315980</v>
      </c>
      <c r="O53" s="45">
        <f t="shared" si="9"/>
        <v>28.14715838232674</v>
      </c>
      <c r="P53" s="9"/>
    </row>
    <row r="54" spans="1:119" ht="15.75" thickBot="1">
      <c r="A54" s="12"/>
      <c r="B54" s="25">
        <v>381</v>
      </c>
      <c r="C54" s="20" t="s">
        <v>59</v>
      </c>
      <c r="D54" s="46">
        <v>297344</v>
      </c>
      <c r="E54" s="46">
        <v>18636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7"/>
        <v>315980</v>
      </c>
      <c r="O54" s="47">
        <f t="shared" si="9"/>
        <v>28.14715838232674</v>
      </c>
      <c r="P54" s="9"/>
    </row>
    <row r="55" spans="1:119" ht="16.5" thickBot="1">
      <c r="A55" s="14" t="s">
        <v>49</v>
      </c>
      <c r="B55" s="23"/>
      <c r="C55" s="22"/>
      <c r="D55" s="15">
        <f t="shared" ref="D55:M55" si="13">SUM(D5,D13,D26,D37,D42,D46,D53)</f>
        <v>9563379</v>
      </c>
      <c r="E55" s="15">
        <f t="shared" si="13"/>
        <v>617000</v>
      </c>
      <c r="F55" s="15">
        <f t="shared" si="13"/>
        <v>0</v>
      </c>
      <c r="G55" s="15">
        <f t="shared" si="13"/>
        <v>0</v>
      </c>
      <c r="H55" s="15">
        <f t="shared" si="13"/>
        <v>0</v>
      </c>
      <c r="I55" s="15">
        <f t="shared" si="13"/>
        <v>3529119</v>
      </c>
      <c r="J55" s="15">
        <f t="shared" si="13"/>
        <v>0</v>
      </c>
      <c r="K55" s="15">
        <f t="shared" si="13"/>
        <v>0</v>
      </c>
      <c r="L55" s="15">
        <f t="shared" si="13"/>
        <v>0</v>
      </c>
      <c r="M55" s="15">
        <f t="shared" si="13"/>
        <v>0</v>
      </c>
      <c r="N55" s="15">
        <f t="shared" si="7"/>
        <v>13709498</v>
      </c>
      <c r="O55" s="38">
        <f t="shared" si="9"/>
        <v>1221.2273294138606</v>
      </c>
      <c r="P55" s="6"/>
      <c r="Q55" s="2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</row>
    <row r="56" spans="1:119">
      <c r="A56" s="16"/>
      <c r="B56" s="18"/>
      <c r="C56" s="18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9"/>
    </row>
    <row r="57" spans="1:119">
      <c r="A57" s="40"/>
      <c r="B57" s="41"/>
      <c r="C57" s="41"/>
      <c r="D57" s="42"/>
      <c r="E57" s="42"/>
      <c r="F57" s="42"/>
      <c r="G57" s="42"/>
      <c r="H57" s="42"/>
      <c r="I57" s="42"/>
      <c r="J57" s="42"/>
      <c r="K57" s="42"/>
      <c r="L57" s="48" t="s">
        <v>83</v>
      </c>
      <c r="M57" s="48"/>
      <c r="N57" s="48"/>
      <c r="O57" s="43">
        <v>11226</v>
      </c>
    </row>
    <row r="58" spans="1:119">
      <c r="A58" s="49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1"/>
    </row>
    <row r="59" spans="1:119" ht="15.75" customHeight="1" thickBot="1">
      <c r="A59" s="52" t="s">
        <v>72</v>
      </c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4"/>
    </row>
  </sheetData>
  <mergeCells count="10">
    <mergeCell ref="L57:N57"/>
    <mergeCell ref="A58:O58"/>
    <mergeCell ref="A59:O5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61</v>
      </c>
      <c r="B3" s="62"/>
      <c r="C3" s="63"/>
      <c r="D3" s="67" t="s">
        <v>37</v>
      </c>
      <c r="E3" s="68"/>
      <c r="F3" s="68"/>
      <c r="G3" s="68"/>
      <c r="H3" s="69"/>
      <c r="I3" s="67" t="s">
        <v>38</v>
      </c>
      <c r="J3" s="69"/>
      <c r="K3" s="67" t="s">
        <v>40</v>
      </c>
      <c r="L3" s="69"/>
      <c r="M3" s="36"/>
      <c r="N3" s="37"/>
      <c r="O3" s="70" t="s">
        <v>66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62</v>
      </c>
      <c r="F4" s="34" t="s">
        <v>63</v>
      </c>
      <c r="G4" s="34" t="s">
        <v>64</v>
      </c>
      <c r="H4" s="34" t="s">
        <v>5</v>
      </c>
      <c r="I4" s="34" t="s">
        <v>6</v>
      </c>
      <c r="J4" s="35" t="s">
        <v>65</v>
      </c>
      <c r="K4" s="35" t="s">
        <v>7</v>
      </c>
      <c r="L4" s="35" t="s">
        <v>8</v>
      </c>
      <c r="M4" s="35" t="s">
        <v>9</v>
      </c>
      <c r="N4" s="35" t="s">
        <v>39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5072422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5072422</v>
      </c>
      <c r="O5" s="33">
        <f t="shared" ref="O5:O36" si="1">(N5/O$55)</f>
        <v>455.21152292919322</v>
      </c>
      <c r="P5" s="6"/>
    </row>
    <row r="6" spans="1:133">
      <c r="A6" s="12"/>
      <c r="B6" s="25">
        <v>311</v>
      </c>
      <c r="C6" s="20" t="s">
        <v>2</v>
      </c>
      <c r="D6" s="46">
        <v>3254075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3254075</v>
      </c>
      <c r="O6" s="47">
        <f t="shared" si="1"/>
        <v>292.02862783810463</v>
      </c>
      <c r="P6" s="9"/>
    </row>
    <row r="7" spans="1:133">
      <c r="A7" s="12"/>
      <c r="B7" s="25">
        <v>312.41000000000003</v>
      </c>
      <c r="C7" s="20" t="s">
        <v>11</v>
      </c>
      <c r="D7" s="46">
        <v>105821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105821</v>
      </c>
      <c r="O7" s="47">
        <f t="shared" si="1"/>
        <v>9.4966346585300183</v>
      </c>
      <c r="P7" s="9"/>
    </row>
    <row r="8" spans="1:133">
      <c r="A8" s="12"/>
      <c r="B8" s="25">
        <v>312.42</v>
      </c>
      <c r="C8" s="20" t="s">
        <v>10</v>
      </c>
      <c r="D8" s="46">
        <v>78886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78886</v>
      </c>
      <c r="O8" s="47">
        <f t="shared" si="1"/>
        <v>7.0794220586915548</v>
      </c>
      <c r="P8" s="9"/>
    </row>
    <row r="9" spans="1:133">
      <c r="A9" s="12"/>
      <c r="B9" s="25">
        <v>314.10000000000002</v>
      </c>
      <c r="C9" s="20" t="s">
        <v>12</v>
      </c>
      <c r="D9" s="46">
        <v>927054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927054</v>
      </c>
      <c r="O9" s="47">
        <f t="shared" si="1"/>
        <v>83.1960872296509</v>
      </c>
      <c r="P9" s="9"/>
    </row>
    <row r="10" spans="1:133">
      <c r="A10" s="12"/>
      <c r="B10" s="25">
        <v>314.39999999999998</v>
      </c>
      <c r="C10" s="20" t="s">
        <v>13</v>
      </c>
      <c r="D10" s="46">
        <v>57484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57484</v>
      </c>
      <c r="O10" s="47">
        <f t="shared" si="1"/>
        <v>5.1587543749439106</v>
      </c>
      <c r="P10" s="9"/>
    </row>
    <row r="11" spans="1:133">
      <c r="A11" s="12"/>
      <c r="B11" s="25">
        <v>315</v>
      </c>
      <c r="C11" s="20" t="s">
        <v>14</v>
      </c>
      <c r="D11" s="46">
        <v>502070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502070</v>
      </c>
      <c r="O11" s="47">
        <f t="shared" si="1"/>
        <v>45.056986448891678</v>
      </c>
      <c r="P11" s="9"/>
    </row>
    <row r="12" spans="1:133">
      <c r="A12" s="12"/>
      <c r="B12" s="25">
        <v>316</v>
      </c>
      <c r="C12" s="20" t="s">
        <v>15</v>
      </c>
      <c r="D12" s="46">
        <v>147032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147032</v>
      </c>
      <c r="O12" s="47">
        <f t="shared" si="1"/>
        <v>13.195010320380508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SUM(D14:D25)</f>
        <v>1553414</v>
      </c>
      <c r="E13" s="32">
        <f t="shared" si="3"/>
        <v>531576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16560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>SUM(D13:M13)</f>
        <v>2101550</v>
      </c>
      <c r="O13" s="45">
        <f t="shared" si="1"/>
        <v>188.59822309970386</v>
      </c>
      <c r="P13" s="10"/>
    </row>
    <row r="14" spans="1:133">
      <c r="A14" s="12"/>
      <c r="B14" s="25">
        <v>322</v>
      </c>
      <c r="C14" s="20" t="s">
        <v>0</v>
      </c>
      <c r="D14" s="46">
        <v>164308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164308</v>
      </c>
      <c r="O14" s="47">
        <f t="shared" si="1"/>
        <v>14.745400699991025</v>
      </c>
      <c r="P14" s="9"/>
    </row>
    <row r="15" spans="1:133">
      <c r="A15" s="12"/>
      <c r="B15" s="25">
        <v>323.10000000000002</v>
      </c>
      <c r="C15" s="20" t="s">
        <v>17</v>
      </c>
      <c r="D15" s="46">
        <v>1125485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4" si="4">SUM(D15:M15)</f>
        <v>1125485</v>
      </c>
      <c r="O15" s="47">
        <f t="shared" si="1"/>
        <v>101.00376918244638</v>
      </c>
      <c r="P15" s="9"/>
    </row>
    <row r="16" spans="1:133">
      <c r="A16" s="12"/>
      <c r="B16" s="25">
        <v>323.39999999999998</v>
      </c>
      <c r="C16" s="20" t="s">
        <v>74</v>
      </c>
      <c r="D16" s="46">
        <v>16941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16941</v>
      </c>
      <c r="O16" s="47">
        <f t="shared" si="1"/>
        <v>1.5203266624786862</v>
      </c>
      <c r="P16" s="9"/>
    </row>
    <row r="17" spans="1:16">
      <c r="A17" s="12"/>
      <c r="B17" s="25">
        <v>323.7</v>
      </c>
      <c r="C17" s="20" t="s">
        <v>18</v>
      </c>
      <c r="D17" s="46">
        <v>205298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205298</v>
      </c>
      <c r="O17" s="47">
        <f t="shared" si="1"/>
        <v>18.423943282778424</v>
      </c>
      <c r="P17" s="9"/>
    </row>
    <row r="18" spans="1:16">
      <c r="A18" s="12"/>
      <c r="B18" s="25">
        <v>324.11</v>
      </c>
      <c r="C18" s="20" t="s">
        <v>19</v>
      </c>
      <c r="D18" s="46">
        <v>0</v>
      </c>
      <c r="E18" s="46">
        <v>439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439</v>
      </c>
      <c r="O18" s="47">
        <f t="shared" si="1"/>
        <v>3.9396930808579374E-2</v>
      </c>
      <c r="P18" s="9"/>
    </row>
    <row r="19" spans="1:16">
      <c r="A19" s="12"/>
      <c r="B19" s="25">
        <v>324.12</v>
      </c>
      <c r="C19" s="20" t="s">
        <v>20</v>
      </c>
      <c r="D19" s="46">
        <v>0</v>
      </c>
      <c r="E19" s="46">
        <v>6569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6569</v>
      </c>
      <c r="O19" s="47">
        <f t="shared" si="1"/>
        <v>0.58951808310149867</v>
      </c>
      <c r="P19" s="9"/>
    </row>
    <row r="20" spans="1:16">
      <c r="A20" s="12"/>
      <c r="B20" s="25">
        <v>324.22000000000003</v>
      </c>
      <c r="C20" s="20" t="s">
        <v>21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16560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16560</v>
      </c>
      <c r="O20" s="47">
        <f t="shared" si="1"/>
        <v>1.4861347931436777</v>
      </c>
      <c r="P20" s="9"/>
    </row>
    <row r="21" spans="1:16">
      <c r="A21" s="12"/>
      <c r="B21" s="25">
        <v>324.31</v>
      </c>
      <c r="C21" s="20" t="s">
        <v>22</v>
      </c>
      <c r="D21" s="46">
        <v>0</v>
      </c>
      <c r="E21" s="46">
        <v>794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794</v>
      </c>
      <c r="O21" s="47">
        <f t="shared" si="1"/>
        <v>7.1255496724400971E-2</v>
      </c>
      <c r="P21" s="9"/>
    </row>
    <row r="22" spans="1:16">
      <c r="A22" s="12"/>
      <c r="B22" s="25">
        <v>324.32</v>
      </c>
      <c r="C22" s="20" t="s">
        <v>23</v>
      </c>
      <c r="D22" s="46">
        <v>0</v>
      </c>
      <c r="E22" s="46">
        <v>10483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10483</v>
      </c>
      <c r="O22" s="47">
        <f t="shared" si="1"/>
        <v>0.94076999012833173</v>
      </c>
      <c r="P22" s="9"/>
    </row>
    <row r="23" spans="1:16">
      <c r="A23" s="12"/>
      <c r="B23" s="25">
        <v>324.61</v>
      </c>
      <c r="C23" s="20" t="s">
        <v>24</v>
      </c>
      <c r="D23" s="46">
        <v>0</v>
      </c>
      <c r="E23" s="46">
        <v>621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621</v>
      </c>
      <c r="O23" s="47">
        <f t="shared" si="1"/>
        <v>5.5730054742887912E-2</v>
      </c>
      <c r="P23" s="9"/>
    </row>
    <row r="24" spans="1:16">
      <c r="A24" s="12"/>
      <c r="B24" s="25">
        <v>325.2</v>
      </c>
      <c r="C24" s="20" t="s">
        <v>25</v>
      </c>
      <c r="D24" s="46">
        <v>0</v>
      </c>
      <c r="E24" s="46">
        <v>512670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512670</v>
      </c>
      <c r="O24" s="47">
        <f t="shared" si="1"/>
        <v>46.008256304406352</v>
      </c>
      <c r="P24" s="9"/>
    </row>
    <row r="25" spans="1:16">
      <c r="A25" s="12"/>
      <c r="B25" s="25">
        <v>329</v>
      </c>
      <c r="C25" s="20" t="s">
        <v>26</v>
      </c>
      <c r="D25" s="46">
        <v>41382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41382</v>
      </c>
      <c r="O25" s="47">
        <f t="shared" si="1"/>
        <v>3.7137216189536031</v>
      </c>
      <c r="P25" s="9"/>
    </row>
    <row r="26" spans="1:16" ht="15.75">
      <c r="A26" s="29" t="s">
        <v>27</v>
      </c>
      <c r="B26" s="30"/>
      <c r="C26" s="31"/>
      <c r="D26" s="32">
        <f t="shared" ref="D26:M26" si="5">SUM(D27:D35)</f>
        <v>703843</v>
      </c>
      <c r="E26" s="32">
        <f t="shared" si="5"/>
        <v>0</v>
      </c>
      <c r="F26" s="32">
        <f t="shared" si="5"/>
        <v>0</v>
      </c>
      <c r="G26" s="32">
        <f t="shared" si="5"/>
        <v>0</v>
      </c>
      <c r="H26" s="32">
        <f t="shared" si="5"/>
        <v>0</v>
      </c>
      <c r="I26" s="32">
        <f t="shared" si="5"/>
        <v>0</v>
      </c>
      <c r="J26" s="32">
        <f t="shared" si="5"/>
        <v>0</v>
      </c>
      <c r="K26" s="32">
        <f t="shared" si="5"/>
        <v>0</v>
      </c>
      <c r="L26" s="32">
        <f t="shared" si="5"/>
        <v>0</v>
      </c>
      <c r="M26" s="32">
        <f t="shared" si="5"/>
        <v>0</v>
      </c>
      <c r="N26" s="44">
        <f>SUM(D26:M26)</f>
        <v>703843</v>
      </c>
      <c r="O26" s="45">
        <f t="shared" si="1"/>
        <v>63.164587633491877</v>
      </c>
      <c r="P26" s="10"/>
    </row>
    <row r="27" spans="1:16">
      <c r="A27" s="12"/>
      <c r="B27" s="25">
        <v>331.2</v>
      </c>
      <c r="C27" s="20" t="s">
        <v>75</v>
      </c>
      <c r="D27" s="46">
        <v>14373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14373</v>
      </c>
      <c r="O27" s="47">
        <f t="shared" si="1"/>
        <v>1.2898680786143768</v>
      </c>
      <c r="P27" s="9"/>
    </row>
    <row r="28" spans="1:16">
      <c r="A28" s="12"/>
      <c r="B28" s="25">
        <v>331.62</v>
      </c>
      <c r="C28" s="20" t="s">
        <v>29</v>
      </c>
      <c r="D28" s="46">
        <v>6734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6734</v>
      </c>
      <c r="O28" s="47">
        <f t="shared" si="1"/>
        <v>0.60432558556941574</v>
      </c>
      <c r="P28" s="9"/>
    </row>
    <row r="29" spans="1:16">
      <c r="A29" s="12"/>
      <c r="B29" s="25">
        <v>335.12</v>
      </c>
      <c r="C29" s="20" t="s">
        <v>31</v>
      </c>
      <c r="D29" s="46">
        <v>185866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4" si="6">SUM(D29:M29)</f>
        <v>185866</v>
      </c>
      <c r="O29" s="47">
        <f t="shared" si="1"/>
        <v>16.680068204253793</v>
      </c>
      <c r="P29" s="9"/>
    </row>
    <row r="30" spans="1:16">
      <c r="A30" s="12"/>
      <c r="B30" s="25">
        <v>335.14</v>
      </c>
      <c r="C30" s="20" t="s">
        <v>32</v>
      </c>
      <c r="D30" s="46">
        <v>32319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32319</v>
      </c>
      <c r="O30" s="47">
        <f t="shared" si="1"/>
        <v>2.9003858924885577</v>
      </c>
      <c r="P30" s="9"/>
    </row>
    <row r="31" spans="1:16">
      <c r="A31" s="12"/>
      <c r="B31" s="25">
        <v>335.15</v>
      </c>
      <c r="C31" s="20" t="s">
        <v>33</v>
      </c>
      <c r="D31" s="46">
        <v>11245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11245</v>
      </c>
      <c r="O31" s="47">
        <f t="shared" si="1"/>
        <v>1.0091537287983487</v>
      </c>
      <c r="P31" s="9"/>
    </row>
    <row r="32" spans="1:16">
      <c r="A32" s="12"/>
      <c r="B32" s="25">
        <v>335.18</v>
      </c>
      <c r="C32" s="20" t="s">
        <v>34</v>
      </c>
      <c r="D32" s="46">
        <v>426278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426278</v>
      </c>
      <c r="O32" s="47">
        <f t="shared" si="1"/>
        <v>38.255227497083368</v>
      </c>
      <c r="P32" s="9"/>
    </row>
    <row r="33" spans="1:16">
      <c r="A33" s="12"/>
      <c r="B33" s="25">
        <v>335.19</v>
      </c>
      <c r="C33" s="20" t="s">
        <v>44</v>
      </c>
      <c r="D33" s="46">
        <v>2102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2102</v>
      </c>
      <c r="O33" s="47">
        <f t="shared" si="1"/>
        <v>0.18863860719734363</v>
      </c>
      <c r="P33" s="9"/>
    </row>
    <row r="34" spans="1:16">
      <c r="A34" s="12"/>
      <c r="B34" s="25">
        <v>335.49</v>
      </c>
      <c r="C34" s="20" t="s">
        <v>76</v>
      </c>
      <c r="D34" s="46">
        <v>9813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9813</v>
      </c>
      <c r="O34" s="47">
        <f t="shared" si="1"/>
        <v>0.88064255586466844</v>
      </c>
      <c r="P34" s="9"/>
    </row>
    <row r="35" spans="1:16">
      <c r="A35" s="12"/>
      <c r="B35" s="25">
        <v>338</v>
      </c>
      <c r="C35" s="20" t="s">
        <v>36</v>
      </c>
      <c r="D35" s="46">
        <v>15113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53" si="7">SUM(D35:M35)</f>
        <v>15113</v>
      </c>
      <c r="O35" s="47">
        <f t="shared" si="1"/>
        <v>1.3562774836220048</v>
      </c>
      <c r="P35" s="9"/>
    </row>
    <row r="36" spans="1:16" ht="15.75">
      <c r="A36" s="29" t="s">
        <v>41</v>
      </c>
      <c r="B36" s="30"/>
      <c r="C36" s="31"/>
      <c r="D36" s="32">
        <f t="shared" ref="D36:M36" si="8">SUM(D37:D40)</f>
        <v>1052772</v>
      </c>
      <c r="E36" s="32">
        <f t="shared" si="8"/>
        <v>0</v>
      </c>
      <c r="F36" s="32">
        <f t="shared" si="8"/>
        <v>0</v>
      </c>
      <c r="G36" s="32">
        <f t="shared" si="8"/>
        <v>0</v>
      </c>
      <c r="H36" s="32">
        <f t="shared" si="8"/>
        <v>0</v>
      </c>
      <c r="I36" s="32">
        <f t="shared" si="8"/>
        <v>3538409</v>
      </c>
      <c r="J36" s="32">
        <f t="shared" si="8"/>
        <v>0</v>
      </c>
      <c r="K36" s="32">
        <f t="shared" si="8"/>
        <v>0</v>
      </c>
      <c r="L36" s="32">
        <f t="shared" si="8"/>
        <v>0</v>
      </c>
      <c r="M36" s="32">
        <f t="shared" si="8"/>
        <v>0</v>
      </c>
      <c r="N36" s="32">
        <f t="shared" si="7"/>
        <v>4591181</v>
      </c>
      <c r="O36" s="45">
        <f t="shared" si="1"/>
        <v>412.02378174638784</v>
      </c>
      <c r="P36" s="10"/>
    </row>
    <row r="37" spans="1:16">
      <c r="A37" s="12"/>
      <c r="B37" s="25">
        <v>341.2</v>
      </c>
      <c r="C37" s="20" t="s">
        <v>45</v>
      </c>
      <c r="D37" s="46">
        <v>1047178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1047178</v>
      </c>
      <c r="O37" s="47">
        <f t="shared" ref="O37:O53" si="9">(N37/O$55)</f>
        <v>93.976307996051332</v>
      </c>
      <c r="P37" s="9"/>
    </row>
    <row r="38" spans="1:16">
      <c r="A38" s="12"/>
      <c r="B38" s="25">
        <v>343.3</v>
      </c>
      <c r="C38" s="20" t="s">
        <v>46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2640831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2640831</v>
      </c>
      <c r="O38" s="47">
        <f t="shared" si="9"/>
        <v>236.99461545364804</v>
      </c>
      <c r="P38" s="9"/>
    </row>
    <row r="39" spans="1:16">
      <c r="A39" s="12"/>
      <c r="B39" s="25">
        <v>343.5</v>
      </c>
      <c r="C39" s="20" t="s">
        <v>47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897578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897578</v>
      </c>
      <c r="O39" s="47">
        <f t="shared" si="9"/>
        <v>80.550839091806509</v>
      </c>
      <c r="P39" s="9"/>
    </row>
    <row r="40" spans="1:16">
      <c r="A40" s="12"/>
      <c r="B40" s="25">
        <v>347.4</v>
      </c>
      <c r="C40" s="20" t="s">
        <v>48</v>
      </c>
      <c r="D40" s="46">
        <v>5594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5594</v>
      </c>
      <c r="O40" s="47">
        <f t="shared" si="9"/>
        <v>0.5020192048819887</v>
      </c>
      <c r="P40" s="9"/>
    </row>
    <row r="41" spans="1:16" ht="15.75">
      <c r="A41" s="29" t="s">
        <v>42</v>
      </c>
      <c r="B41" s="30"/>
      <c r="C41" s="31"/>
      <c r="D41" s="32">
        <f t="shared" ref="D41:M41" si="10">SUM(D42:D43)</f>
        <v>51899</v>
      </c>
      <c r="E41" s="32">
        <f t="shared" si="10"/>
        <v>0</v>
      </c>
      <c r="F41" s="32">
        <f t="shared" si="10"/>
        <v>0</v>
      </c>
      <c r="G41" s="32">
        <f t="shared" si="10"/>
        <v>0</v>
      </c>
      <c r="H41" s="32">
        <f t="shared" si="10"/>
        <v>0</v>
      </c>
      <c r="I41" s="32">
        <f t="shared" si="10"/>
        <v>0</v>
      </c>
      <c r="J41" s="32">
        <f t="shared" si="10"/>
        <v>0</v>
      </c>
      <c r="K41" s="32">
        <f t="shared" si="10"/>
        <v>0</v>
      </c>
      <c r="L41" s="32">
        <f t="shared" si="10"/>
        <v>0</v>
      </c>
      <c r="M41" s="32">
        <f t="shared" si="10"/>
        <v>0</v>
      </c>
      <c r="N41" s="32">
        <f t="shared" si="7"/>
        <v>51899</v>
      </c>
      <c r="O41" s="45">
        <f t="shared" si="9"/>
        <v>4.6575428520147177</v>
      </c>
      <c r="P41" s="10"/>
    </row>
    <row r="42" spans="1:16">
      <c r="A42" s="13"/>
      <c r="B42" s="39">
        <v>351.1</v>
      </c>
      <c r="C42" s="21" t="s">
        <v>51</v>
      </c>
      <c r="D42" s="46">
        <v>45824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45824</v>
      </c>
      <c r="O42" s="47">
        <f t="shared" si="9"/>
        <v>4.1123575338777707</v>
      </c>
      <c r="P42" s="9"/>
    </row>
    <row r="43" spans="1:16">
      <c r="A43" s="13"/>
      <c r="B43" s="39">
        <v>354</v>
      </c>
      <c r="C43" s="21" t="s">
        <v>52</v>
      </c>
      <c r="D43" s="46">
        <v>6075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7"/>
        <v>6075</v>
      </c>
      <c r="O43" s="47">
        <f t="shared" si="9"/>
        <v>0.54518531813694693</v>
      </c>
      <c r="P43" s="9"/>
    </row>
    <row r="44" spans="1:16" ht="15.75">
      <c r="A44" s="29" t="s">
        <v>3</v>
      </c>
      <c r="B44" s="30"/>
      <c r="C44" s="31"/>
      <c r="D44" s="32">
        <f t="shared" ref="D44:M44" si="11">SUM(D45:D50)</f>
        <v>222174</v>
      </c>
      <c r="E44" s="32">
        <f t="shared" si="11"/>
        <v>119</v>
      </c>
      <c r="F44" s="32">
        <f t="shared" si="11"/>
        <v>0</v>
      </c>
      <c r="G44" s="32">
        <f t="shared" si="11"/>
        <v>0</v>
      </c>
      <c r="H44" s="32">
        <f t="shared" si="11"/>
        <v>0</v>
      </c>
      <c r="I44" s="32">
        <f t="shared" si="11"/>
        <v>7241</v>
      </c>
      <c r="J44" s="32">
        <f t="shared" si="11"/>
        <v>0</v>
      </c>
      <c r="K44" s="32">
        <f t="shared" si="11"/>
        <v>0</v>
      </c>
      <c r="L44" s="32">
        <f t="shared" si="11"/>
        <v>0</v>
      </c>
      <c r="M44" s="32">
        <f t="shared" si="11"/>
        <v>0</v>
      </c>
      <c r="N44" s="32">
        <f t="shared" si="7"/>
        <v>229534</v>
      </c>
      <c r="O44" s="45">
        <f t="shared" si="9"/>
        <v>20.598941039217447</v>
      </c>
      <c r="P44" s="10"/>
    </row>
    <row r="45" spans="1:16">
      <c r="A45" s="12"/>
      <c r="B45" s="25">
        <v>361.1</v>
      </c>
      <c r="C45" s="20" t="s">
        <v>53</v>
      </c>
      <c r="D45" s="46">
        <v>18645</v>
      </c>
      <c r="E45" s="46">
        <v>119</v>
      </c>
      <c r="F45" s="46">
        <v>0</v>
      </c>
      <c r="G45" s="46">
        <v>0</v>
      </c>
      <c r="H45" s="46">
        <v>0</v>
      </c>
      <c r="I45" s="46">
        <v>7241</v>
      </c>
      <c r="J45" s="46">
        <v>0</v>
      </c>
      <c r="K45" s="46">
        <v>0</v>
      </c>
      <c r="L45" s="46">
        <v>0</v>
      </c>
      <c r="M45" s="46">
        <v>0</v>
      </c>
      <c r="N45" s="46">
        <f t="shared" si="7"/>
        <v>26005</v>
      </c>
      <c r="O45" s="47">
        <f t="shared" si="9"/>
        <v>2.3337521313829308</v>
      </c>
      <c r="P45" s="9"/>
    </row>
    <row r="46" spans="1:16">
      <c r="A46" s="12"/>
      <c r="B46" s="25">
        <v>362</v>
      </c>
      <c r="C46" s="20" t="s">
        <v>54</v>
      </c>
      <c r="D46" s="46">
        <v>5168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7"/>
        <v>5168</v>
      </c>
      <c r="O46" s="47">
        <f t="shared" si="9"/>
        <v>0.46378892578300279</v>
      </c>
      <c r="P46" s="9"/>
    </row>
    <row r="47" spans="1:16">
      <c r="A47" s="12"/>
      <c r="B47" s="25">
        <v>364</v>
      </c>
      <c r="C47" s="20" t="s">
        <v>55</v>
      </c>
      <c r="D47" s="46">
        <v>20975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7"/>
        <v>20975</v>
      </c>
      <c r="O47" s="47">
        <f t="shared" si="9"/>
        <v>1.8823476622094588</v>
      </c>
      <c r="P47" s="9"/>
    </row>
    <row r="48" spans="1:16">
      <c r="A48" s="12"/>
      <c r="B48" s="25">
        <v>365</v>
      </c>
      <c r="C48" s="20" t="s">
        <v>56</v>
      </c>
      <c r="D48" s="46">
        <v>46904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7"/>
        <v>46904</v>
      </c>
      <c r="O48" s="47">
        <f t="shared" si="9"/>
        <v>4.2092793682132283</v>
      </c>
      <c r="P48" s="9"/>
    </row>
    <row r="49" spans="1:119">
      <c r="A49" s="12"/>
      <c r="B49" s="25">
        <v>366</v>
      </c>
      <c r="C49" s="20" t="s">
        <v>57</v>
      </c>
      <c r="D49" s="46">
        <v>841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7"/>
        <v>841</v>
      </c>
      <c r="O49" s="47">
        <f t="shared" si="9"/>
        <v>7.5473391366777345E-2</v>
      </c>
      <c r="P49" s="9"/>
    </row>
    <row r="50" spans="1:119">
      <c r="A50" s="12"/>
      <c r="B50" s="25">
        <v>369.9</v>
      </c>
      <c r="C50" s="20" t="s">
        <v>58</v>
      </c>
      <c r="D50" s="46">
        <v>129641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7"/>
        <v>129641</v>
      </c>
      <c r="O50" s="47">
        <f t="shared" si="9"/>
        <v>11.634299560262049</v>
      </c>
      <c r="P50" s="9"/>
    </row>
    <row r="51" spans="1:119" ht="15.75">
      <c r="A51" s="29" t="s">
        <v>43</v>
      </c>
      <c r="B51" s="30"/>
      <c r="C51" s="31"/>
      <c r="D51" s="32">
        <f t="shared" ref="D51:M51" si="12">SUM(D52:D52)</f>
        <v>238754</v>
      </c>
      <c r="E51" s="32">
        <f t="shared" si="12"/>
        <v>17103</v>
      </c>
      <c r="F51" s="32">
        <f t="shared" si="12"/>
        <v>0</v>
      </c>
      <c r="G51" s="32">
        <f t="shared" si="12"/>
        <v>0</v>
      </c>
      <c r="H51" s="32">
        <f t="shared" si="12"/>
        <v>0</v>
      </c>
      <c r="I51" s="32">
        <f t="shared" si="12"/>
        <v>0</v>
      </c>
      <c r="J51" s="32">
        <f t="shared" si="12"/>
        <v>0</v>
      </c>
      <c r="K51" s="32">
        <f t="shared" si="12"/>
        <v>0</v>
      </c>
      <c r="L51" s="32">
        <f t="shared" si="12"/>
        <v>0</v>
      </c>
      <c r="M51" s="32">
        <f t="shared" si="12"/>
        <v>0</v>
      </c>
      <c r="N51" s="32">
        <f t="shared" si="7"/>
        <v>255857</v>
      </c>
      <c r="O51" s="45">
        <f t="shared" si="9"/>
        <v>22.961231266265816</v>
      </c>
      <c r="P51" s="9"/>
    </row>
    <row r="52" spans="1:119" ht="15.75" thickBot="1">
      <c r="A52" s="12"/>
      <c r="B52" s="25">
        <v>381</v>
      </c>
      <c r="C52" s="20" t="s">
        <v>59</v>
      </c>
      <c r="D52" s="46">
        <v>238754</v>
      </c>
      <c r="E52" s="46">
        <v>17103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7"/>
        <v>255857</v>
      </c>
      <c r="O52" s="47">
        <f t="shared" si="9"/>
        <v>22.961231266265816</v>
      </c>
      <c r="P52" s="9"/>
    </row>
    <row r="53" spans="1:119" ht="16.5" thickBot="1">
      <c r="A53" s="14" t="s">
        <v>49</v>
      </c>
      <c r="B53" s="23"/>
      <c r="C53" s="22"/>
      <c r="D53" s="15">
        <f t="shared" ref="D53:M53" si="13">SUM(D5,D13,D26,D36,D41,D44,D51)</f>
        <v>8895278</v>
      </c>
      <c r="E53" s="15">
        <f t="shared" si="13"/>
        <v>548798</v>
      </c>
      <c r="F53" s="15">
        <f t="shared" si="13"/>
        <v>0</v>
      </c>
      <c r="G53" s="15">
        <f t="shared" si="13"/>
        <v>0</v>
      </c>
      <c r="H53" s="15">
        <f t="shared" si="13"/>
        <v>0</v>
      </c>
      <c r="I53" s="15">
        <f t="shared" si="13"/>
        <v>3562210</v>
      </c>
      <c r="J53" s="15">
        <f t="shared" si="13"/>
        <v>0</v>
      </c>
      <c r="K53" s="15">
        <f t="shared" si="13"/>
        <v>0</v>
      </c>
      <c r="L53" s="15">
        <f t="shared" si="13"/>
        <v>0</v>
      </c>
      <c r="M53" s="15">
        <f t="shared" si="13"/>
        <v>0</v>
      </c>
      <c r="N53" s="15">
        <f t="shared" si="7"/>
        <v>13006286</v>
      </c>
      <c r="O53" s="38">
        <f t="shared" si="9"/>
        <v>1167.2158305662747</v>
      </c>
      <c r="P53" s="6"/>
      <c r="Q53" s="2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</row>
    <row r="54" spans="1:119">
      <c r="A54" s="16"/>
      <c r="B54" s="18"/>
      <c r="C54" s="18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9"/>
    </row>
    <row r="55" spans="1:119">
      <c r="A55" s="40"/>
      <c r="B55" s="41"/>
      <c r="C55" s="41"/>
      <c r="D55" s="42"/>
      <c r="E55" s="42"/>
      <c r="F55" s="42"/>
      <c r="G55" s="42"/>
      <c r="H55" s="42"/>
      <c r="I55" s="42"/>
      <c r="J55" s="42"/>
      <c r="K55" s="42"/>
      <c r="L55" s="48" t="s">
        <v>77</v>
      </c>
      <c r="M55" s="48"/>
      <c r="N55" s="48"/>
      <c r="O55" s="43">
        <v>11143</v>
      </c>
    </row>
    <row r="56" spans="1:119">
      <c r="A56" s="49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1"/>
    </row>
    <row r="57" spans="1:119" ht="15.75" customHeight="1" thickBot="1">
      <c r="A57" s="52" t="s">
        <v>72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4"/>
    </row>
  </sheetData>
  <mergeCells count="10">
    <mergeCell ref="L55:N55"/>
    <mergeCell ref="A56:O56"/>
    <mergeCell ref="A57:O5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61</v>
      </c>
      <c r="B3" s="62"/>
      <c r="C3" s="63"/>
      <c r="D3" s="67" t="s">
        <v>37</v>
      </c>
      <c r="E3" s="68"/>
      <c r="F3" s="68"/>
      <c r="G3" s="68"/>
      <c r="H3" s="69"/>
      <c r="I3" s="67" t="s">
        <v>38</v>
      </c>
      <c r="J3" s="69"/>
      <c r="K3" s="67" t="s">
        <v>40</v>
      </c>
      <c r="L3" s="69"/>
      <c r="M3" s="36"/>
      <c r="N3" s="37"/>
      <c r="O3" s="70" t="s">
        <v>66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62</v>
      </c>
      <c r="F4" s="34" t="s">
        <v>63</v>
      </c>
      <c r="G4" s="34" t="s">
        <v>64</v>
      </c>
      <c r="H4" s="34" t="s">
        <v>5</v>
      </c>
      <c r="I4" s="34" t="s">
        <v>6</v>
      </c>
      <c r="J4" s="35" t="s">
        <v>65</v>
      </c>
      <c r="K4" s="35" t="s">
        <v>7</v>
      </c>
      <c r="L4" s="35" t="s">
        <v>8</v>
      </c>
      <c r="M4" s="35" t="s">
        <v>9</v>
      </c>
      <c r="N4" s="35" t="s">
        <v>39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5050900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5050900</v>
      </c>
      <c r="O5" s="33">
        <f t="shared" ref="O5:O36" si="1">(N5/O$56)</f>
        <v>476.54495707142183</v>
      </c>
      <c r="P5" s="6"/>
    </row>
    <row r="6" spans="1:133">
      <c r="A6" s="12"/>
      <c r="B6" s="25">
        <v>311</v>
      </c>
      <c r="C6" s="20" t="s">
        <v>2</v>
      </c>
      <c r="D6" s="46">
        <v>3203920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3203920</v>
      </c>
      <c r="O6" s="47">
        <f t="shared" si="1"/>
        <v>302.28512123785265</v>
      </c>
      <c r="P6" s="9"/>
    </row>
    <row r="7" spans="1:133">
      <c r="A7" s="12"/>
      <c r="B7" s="25">
        <v>312.41000000000003</v>
      </c>
      <c r="C7" s="20" t="s">
        <v>11</v>
      </c>
      <c r="D7" s="46">
        <v>106728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106728</v>
      </c>
      <c r="O7" s="47">
        <f t="shared" si="1"/>
        <v>10.069629210302859</v>
      </c>
      <c r="P7" s="9"/>
    </row>
    <row r="8" spans="1:133">
      <c r="A8" s="12"/>
      <c r="B8" s="25">
        <v>312.42</v>
      </c>
      <c r="C8" s="20" t="s">
        <v>10</v>
      </c>
      <c r="D8" s="46">
        <v>78677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78677</v>
      </c>
      <c r="O8" s="47">
        <f t="shared" si="1"/>
        <v>7.4230587791301064</v>
      </c>
      <c r="P8" s="9"/>
    </row>
    <row r="9" spans="1:133">
      <c r="A9" s="12"/>
      <c r="B9" s="25">
        <v>314.10000000000002</v>
      </c>
      <c r="C9" s="20" t="s">
        <v>12</v>
      </c>
      <c r="D9" s="46">
        <v>949406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949406</v>
      </c>
      <c r="O9" s="47">
        <f t="shared" si="1"/>
        <v>89.575054250400981</v>
      </c>
      <c r="P9" s="9"/>
    </row>
    <row r="10" spans="1:133">
      <c r="A10" s="12"/>
      <c r="B10" s="25">
        <v>314.39999999999998</v>
      </c>
      <c r="C10" s="20" t="s">
        <v>13</v>
      </c>
      <c r="D10" s="46">
        <v>73473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73473</v>
      </c>
      <c r="O10" s="47">
        <f t="shared" si="1"/>
        <v>6.9320690631191626</v>
      </c>
      <c r="P10" s="9"/>
    </row>
    <row r="11" spans="1:133">
      <c r="A11" s="12"/>
      <c r="B11" s="25">
        <v>315</v>
      </c>
      <c r="C11" s="20" t="s">
        <v>14</v>
      </c>
      <c r="D11" s="46">
        <v>500298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500298</v>
      </c>
      <c r="O11" s="47">
        <f t="shared" si="1"/>
        <v>47.202377582790831</v>
      </c>
      <c r="P11" s="9"/>
    </row>
    <row r="12" spans="1:133">
      <c r="A12" s="12"/>
      <c r="B12" s="25">
        <v>316</v>
      </c>
      <c r="C12" s="20" t="s">
        <v>15</v>
      </c>
      <c r="D12" s="46">
        <v>138398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138398</v>
      </c>
      <c r="O12" s="47">
        <f t="shared" si="1"/>
        <v>13.057646947825267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SUM(D14:D24)</f>
        <v>1547296</v>
      </c>
      <c r="E13" s="32">
        <f t="shared" si="3"/>
        <v>683327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3907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>SUM(D13:M13)</f>
        <v>2234530</v>
      </c>
      <c r="O13" s="45">
        <f t="shared" si="1"/>
        <v>210.82460609491463</v>
      </c>
      <c r="P13" s="10"/>
    </row>
    <row r="14" spans="1:133">
      <c r="A14" s="12"/>
      <c r="B14" s="25">
        <v>322</v>
      </c>
      <c r="C14" s="20" t="s">
        <v>0</v>
      </c>
      <c r="D14" s="46">
        <v>145269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145269</v>
      </c>
      <c r="O14" s="47">
        <f t="shared" si="1"/>
        <v>13.705915652420039</v>
      </c>
      <c r="P14" s="9"/>
    </row>
    <row r="15" spans="1:133">
      <c r="A15" s="12"/>
      <c r="B15" s="25">
        <v>323.10000000000002</v>
      </c>
      <c r="C15" s="20" t="s">
        <v>17</v>
      </c>
      <c r="D15" s="46">
        <v>1169914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3" si="4">SUM(D15:M15)</f>
        <v>1169914</v>
      </c>
      <c r="O15" s="47">
        <f t="shared" si="1"/>
        <v>110.37965845834513</v>
      </c>
      <c r="P15" s="9"/>
    </row>
    <row r="16" spans="1:133">
      <c r="A16" s="12"/>
      <c r="B16" s="25">
        <v>323.7</v>
      </c>
      <c r="C16" s="20" t="s">
        <v>18</v>
      </c>
      <c r="D16" s="46">
        <v>204199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204199</v>
      </c>
      <c r="O16" s="47">
        <f t="shared" si="1"/>
        <v>19.265874139069723</v>
      </c>
      <c r="P16" s="9"/>
    </row>
    <row r="17" spans="1:16">
      <c r="A17" s="12"/>
      <c r="B17" s="25">
        <v>324.11</v>
      </c>
      <c r="C17" s="20" t="s">
        <v>19</v>
      </c>
      <c r="D17" s="46">
        <v>0</v>
      </c>
      <c r="E17" s="46">
        <v>2633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2633</v>
      </c>
      <c r="O17" s="47">
        <f t="shared" si="1"/>
        <v>0.24841966223228606</v>
      </c>
      <c r="P17" s="9"/>
    </row>
    <row r="18" spans="1:16">
      <c r="A18" s="12"/>
      <c r="B18" s="25">
        <v>324.12</v>
      </c>
      <c r="C18" s="20" t="s">
        <v>20</v>
      </c>
      <c r="D18" s="46">
        <v>0</v>
      </c>
      <c r="E18" s="46">
        <v>14526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14526</v>
      </c>
      <c r="O18" s="47">
        <f t="shared" si="1"/>
        <v>1.370506651570903</v>
      </c>
      <c r="P18" s="9"/>
    </row>
    <row r="19" spans="1:16">
      <c r="A19" s="12"/>
      <c r="B19" s="25">
        <v>324.22000000000003</v>
      </c>
      <c r="C19" s="20" t="s">
        <v>21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3907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3907</v>
      </c>
      <c r="O19" s="47">
        <f t="shared" si="1"/>
        <v>0.36861968110199078</v>
      </c>
      <c r="P19" s="9"/>
    </row>
    <row r="20" spans="1:16">
      <c r="A20" s="12"/>
      <c r="B20" s="25">
        <v>324.31</v>
      </c>
      <c r="C20" s="20" t="s">
        <v>22</v>
      </c>
      <c r="D20" s="46">
        <v>0</v>
      </c>
      <c r="E20" s="46">
        <v>4765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4765</v>
      </c>
      <c r="O20" s="47">
        <f t="shared" si="1"/>
        <v>0.44957071421832251</v>
      </c>
      <c r="P20" s="9"/>
    </row>
    <row r="21" spans="1:16">
      <c r="A21" s="12"/>
      <c r="B21" s="25">
        <v>324.32</v>
      </c>
      <c r="C21" s="20" t="s">
        <v>23</v>
      </c>
      <c r="D21" s="46">
        <v>0</v>
      </c>
      <c r="E21" s="46">
        <v>33561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33561</v>
      </c>
      <c r="O21" s="47">
        <f t="shared" si="1"/>
        <v>3.1664307953580528</v>
      </c>
      <c r="P21" s="9"/>
    </row>
    <row r="22" spans="1:16">
      <c r="A22" s="12"/>
      <c r="B22" s="25">
        <v>324.61</v>
      </c>
      <c r="C22" s="20" t="s">
        <v>24</v>
      </c>
      <c r="D22" s="46">
        <v>0</v>
      </c>
      <c r="E22" s="46">
        <v>3727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3727</v>
      </c>
      <c r="O22" s="47">
        <f t="shared" si="1"/>
        <v>0.35163694688178132</v>
      </c>
      <c r="P22" s="9"/>
    </row>
    <row r="23" spans="1:16">
      <c r="A23" s="12"/>
      <c r="B23" s="25">
        <v>325.2</v>
      </c>
      <c r="C23" s="20" t="s">
        <v>25</v>
      </c>
      <c r="D23" s="46">
        <v>0</v>
      </c>
      <c r="E23" s="46">
        <v>624115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624115</v>
      </c>
      <c r="O23" s="47">
        <f t="shared" si="1"/>
        <v>58.884328710255687</v>
      </c>
      <c r="P23" s="9"/>
    </row>
    <row r="24" spans="1:16">
      <c r="A24" s="12"/>
      <c r="B24" s="25">
        <v>329</v>
      </c>
      <c r="C24" s="20" t="s">
        <v>26</v>
      </c>
      <c r="D24" s="46">
        <v>27914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27914</v>
      </c>
      <c r="O24" s="47">
        <f t="shared" si="1"/>
        <v>2.6336446834607039</v>
      </c>
      <c r="P24" s="9"/>
    </row>
    <row r="25" spans="1:16" ht="15.75">
      <c r="A25" s="29" t="s">
        <v>27</v>
      </c>
      <c r="B25" s="30"/>
      <c r="C25" s="31"/>
      <c r="D25" s="32">
        <f t="shared" ref="D25:M25" si="5">SUM(D26:D36)</f>
        <v>1042706</v>
      </c>
      <c r="E25" s="32">
        <f t="shared" si="5"/>
        <v>0</v>
      </c>
      <c r="F25" s="32">
        <f t="shared" si="5"/>
        <v>0</v>
      </c>
      <c r="G25" s="32">
        <f t="shared" si="5"/>
        <v>0</v>
      </c>
      <c r="H25" s="32">
        <f t="shared" si="5"/>
        <v>0</v>
      </c>
      <c r="I25" s="32">
        <f t="shared" si="5"/>
        <v>0</v>
      </c>
      <c r="J25" s="32">
        <f t="shared" si="5"/>
        <v>0</v>
      </c>
      <c r="K25" s="32">
        <f t="shared" si="5"/>
        <v>0</v>
      </c>
      <c r="L25" s="32">
        <f t="shared" si="5"/>
        <v>0</v>
      </c>
      <c r="M25" s="32">
        <f t="shared" si="5"/>
        <v>0</v>
      </c>
      <c r="N25" s="44">
        <f>SUM(D25:M25)</f>
        <v>1042706</v>
      </c>
      <c r="O25" s="45">
        <f t="shared" si="1"/>
        <v>98.377771487876217</v>
      </c>
      <c r="P25" s="10"/>
    </row>
    <row r="26" spans="1:16">
      <c r="A26" s="12"/>
      <c r="B26" s="25">
        <v>331.62</v>
      </c>
      <c r="C26" s="20" t="s">
        <v>29</v>
      </c>
      <c r="D26" s="46">
        <v>3815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3815</v>
      </c>
      <c r="O26" s="47">
        <f t="shared" si="1"/>
        <v>0.35993961694499482</v>
      </c>
      <c r="P26" s="9"/>
    </row>
    <row r="27" spans="1:16">
      <c r="A27" s="12"/>
      <c r="B27" s="25">
        <v>334.2</v>
      </c>
      <c r="C27" s="20" t="s">
        <v>28</v>
      </c>
      <c r="D27" s="46">
        <v>189843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189843</v>
      </c>
      <c r="O27" s="47">
        <f t="shared" si="1"/>
        <v>17.911406736484572</v>
      </c>
      <c r="P27" s="9"/>
    </row>
    <row r="28" spans="1:16">
      <c r="A28" s="12"/>
      <c r="B28" s="25">
        <v>334.49</v>
      </c>
      <c r="C28" s="20" t="s">
        <v>70</v>
      </c>
      <c r="D28" s="46">
        <v>205981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5" si="6">SUM(D28:M28)</f>
        <v>205981</v>
      </c>
      <c r="O28" s="47">
        <f t="shared" si="1"/>
        <v>19.434003207849798</v>
      </c>
      <c r="P28" s="9"/>
    </row>
    <row r="29" spans="1:16">
      <c r="A29" s="12"/>
      <c r="B29" s="25">
        <v>334.7</v>
      </c>
      <c r="C29" s="20" t="s">
        <v>30</v>
      </c>
      <c r="D29" s="46">
        <v>11863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11863</v>
      </c>
      <c r="O29" s="47">
        <f t="shared" si="1"/>
        <v>1.1192565336352487</v>
      </c>
      <c r="P29" s="9"/>
    </row>
    <row r="30" spans="1:16">
      <c r="A30" s="12"/>
      <c r="B30" s="25">
        <v>335.12</v>
      </c>
      <c r="C30" s="20" t="s">
        <v>31</v>
      </c>
      <c r="D30" s="46">
        <v>173227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173227</v>
      </c>
      <c r="O30" s="47">
        <f t="shared" si="1"/>
        <v>16.343711670912349</v>
      </c>
      <c r="P30" s="9"/>
    </row>
    <row r="31" spans="1:16">
      <c r="A31" s="12"/>
      <c r="B31" s="25">
        <v>335.14</v>
      </c>
      <c r="C31" s="20" t="s">
        <v>32</v>
      </c>
      <c r="D31" s="46">
        <v>30990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30990</v>
      </c>
      <c r="O31" s="47">
        <f t="shared" si="1"/>
        <v>2.9238607415793942</v>
      </c>
      <c r="P31" s="9"/>
    </row>
    <row r="32" spans="1:16">
      <c r="A32" s="12"/>
      <c r="B32" s="25">
        <v>335.15</v>
      </c>
      <c r="C32" s="20" t="s">
        <v>33</v>
      </c>
      <c r="D32" s="46">
        <v>11867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11867</v>
      </c>
      <c r="O32" s="47">
        <f t="shared" si="1"/>
        <v>1.119633927729031</v>
      </c>
      <c r="P32" s="9"/>
    </row>
    <row r="33" spans="1:16">
      <c r="A33" s="12"/>
      <c r="B33" s="25">
        <v>335.18</v>
      </c>
      <c r="C33" s="20" t="s">
        <v>34</v>
      </c>
      <c r="D33" s="46">
        <v>386763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386763</v>
      </c>
      <c r="O33" s="47">
        <f t="shared" si="1"/>
        <v>36.490517973393715</v>
      </c>
      <c r="P33" s="9"/>
    </row>
    <row r="34" spans="1:16">
      <c r="A34" s="12"/>
      <c r="B34" s="25">
        <v>335.19</v>
      </c>
      <c r="C34" s="20" t="s">
        <v>44</v>
      </c>
      <c r="D34" s="46">
        <v>3000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3000</v>
      </c>
      <c r="O34" s="47">
        <f t="shared" si="1"/>
        <v>0.2830455703368242</v>
      </c>
      <c r="P34" s="9"/>
    </row>
    <row r="35" spans="1:16">
      <c r="A35" s="12"/>
      <c r="B35" s="25">
        <v>335.41</v>
      </c>
      <c r="C35" s="20" t="s">
        <v>35</v>
      </c>
      <c r="D35" s="46">
        <v>11371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11371</v>
      </c>
      <c r="O35" s="47">
        <f t="shared" si="1"/>
        <v>1.0728370601000095</v>
      </c>
      <c r="P35" s="9"/>
    </row>
    <row r="36" spans="1:16">
      <c r="A36" s="12"/>
      <c r="B36" s="25">
        <v>338</v>
      </c>
      <c r="C36" s="20" t="s">
        <v>36</v>
      </c>
      <c r="D36" s="46">
        <v>13986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54" si="7">SUM(D36:M36)</f>
        <v>13986</v>
      </c>
      <c r="O36" s="47">
        <f t="shared" si="1"/>
        <v>1.3195584489102745</v>
      </c>
      <c r="P36" s="9"/>
    </row>
    <row r="37" spans="1:16" ht="15.75">
      <c r="A37" s="29" t="s">
        <v>41</v>
      </c>
      <c r="B37" s="30"/>
      <c r="C37" s="31"/>
      <c r="D37" s="32">
        <f t="shared" ref="D37:M37" si="8">SUM(D38:D41)</f>
        <v>1005846</v>
      </c>
      <c r="E37" s="32">
        <f t="shared" si="8"/>
        <v>0</v>
      </c>
      <c r="F37" s="32">
        <f t="shared" si="8"/>
        <v>0</v>
      </c>
      <c r="G37" s="32">
        <f t="shared" si="8"/>
        <v>0</v>
      </c>
      <c r="H37" s="32">
        <f t="shared" si="8"/>
        <v>0</v>
      </c>
      <c r="I37" s="32">
        <f t="shared" si="8"/>
        <v>3415060</v>
      </c>
      <c r="J37" s="32">
        <f t="shared" si="8"/>
        <v>0</v>
      </c>
      <c r="K37" s="32">
        <f t="shared" si="8"/>
        <v>0</v>
      </c>
      <c r="L37" s="32">
        <f t="shared" si="8"/>
        <v>0</v>
      </c>
      <c r="M37" s="32">
        <f t="shared" si="8"/>
        <v>0</v>
      </c>
      <c r="N37" s="32">
        <f t="shared" si="7"/>
        <v>4420906</v>
      </c>
      <c r="O37" s="45">
        <f t="shared" ref="O37:O54" si="9">(N37/O$56)</f>
        <v>417.10595339182942</v>
      </c>
      <c r="P37" s="10"/>
    </row>
    <row r="38" spans="1:16">
      <c r="A38" s="12"/>
      <c r="B38" s="25">
        <v>341.2</v>
      </c>
      <c r="C38" s="20" t="s">
        <v>45</v>
      </c>
      <c r="D38" s="46">
        <v>1004694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1004694</v>
      </c>
      <c r="O38" s="47">
        <f t="shared" si="9"/>
        <v>94.791395414661764</v>
      </c>
      <c r="P38" s="9"/>
    </row>
    <row r="39" spans="1:16">
      <c r="A39" s="12"/>
      <c r="B39" s="25">
        <v>343.3</v>
      </c>
      <c r="C39" s="20" t="s">
        <v>46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2600019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2600019</v>
      </c>
      <c r="O39" s="47">
        <f t="shared" si="9"/>
        <v>245.30795358052646</v>
      </c>
      <c r="P39" s="9"/>
    </row>
    <row r="40" spans="1:16">
      <c r="A40" s="12"/>
      <c r="B40" s="25">
        <v>343.5</v>
      </c>
      <c r="C40" s="20" t="s">
        <v>47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815041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815041</v>
      </c>
      <c r="O40" s="47">
        <f t="shared" si="9"/>
        <v>76.89791489763185</v>
      </c>
      <c r="P40" s="9"/>
    </row>
    <row r="41" spans="1:16">
      <c r="A41" s="12"/>
      <c r="B41" s="25">
        <v>347.4</v>
      </c>
      <c r="C41" s="20" t="s">
        <v>48</v>
      </c>
      <c r="D41" s="46">
        <v>1152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1152</v>
      </c>
      <c r="O41" s="47">
        <f t="shared" si="9"/>
        <v>0.10868949900934051</v>
      </c>
      <c r="P41" s="9"/>
    </row>
    <row r="42" spans="1:16" ht="15.75">
      <c r="A42" s="29" t="s">
        <v>42</v>
      </c>
      <c r="B42" s="30"/>
      <c r="C42" s="31"/>
      <c r="D42" s="32">
        <f t="shared" ref="D42:M42" si="10">SUM(D43:D44)</f>
        <v>71927</v>
      </c>
      <c r="E42" s="32">
        <f t="shared" si="10"/>
        <v>7150</v>
      </c>
      <c r="F42" s="32">
        <f t="shared" si="10"/>
        <v>0</v>
      </c>
      <c r="G42" s="32">
        <f t="shared" si="10"/>
        <v>0</v>
      </c>
      <c r="H42" s="32">
        <f t="shared" si="10"/>
        <v>0</v>
      </c>
      <c r="I42" s="32">
        <f t="shared" si="10"/>
        <v>0</v>
      </c>
      <c r="J42" s="32">
        <f t="shared" si="10"/>
        <v>0</v>
      </c>
      <c r="K42" s="32">
        <f t="shared" si="10"/>
        <v>0</v>
      </c>
      <c r="L42" s="32">
        <f t="shared" si="10"/>
        <v>0</v>
      </c>
      <c r="M42" s="32">
        <f t="shared" si="10"/>
        <v>0</v>
      </c>
      <c r="N42" s="32">
        <f t="shared" si="7"/>
        <v>79077</v>
      </c>
      <c r="O42" s="45">
        <f t="shared" si="9"/>
        <v>7.4607981885083499</v>
      </c>
      <c r="P42" s="10"/>
    </row>
    <row r="43" spans="1:16">
      <c r="A43" s="13"/>
      <c r="B43" s="39">
        <v>351.1</v>
      </c>
      <c r="C43" s="21" t="s">
        <v>51</v>
      </c>
      <c r="D43" s="46">
        <v>65637</v>
      </c>
      <c r="E43" s="46">
        <v>7150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7"/>
        <v>72787</v>
      </c>
      <c r="O43" s="47">
        <f t="shared" si="9"/>
        <v>6.8673459760354749</v>
      </c>
      <c r="P43" s="9"/>
    </row>
    <row r="44" spans="1:16">
      <c r="A44" s="13"/>
      <c r="B44" s="39">
        <v>354</v>
      </c>
      <c r="C44" s="21" t="s">
        <v>52</v>
      </c>
      <c r="D44" s="46">
        <v>6290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7"/>
        <v>6290</v>
      </c>
      <c r="O44" s="47">
        <f t="shared" si="9"/>
        <v>0.59345221247287483</v>
      </c>
      <c r="P44" s="9"/>
    </row>
    <row r="45" spans="1:16" ht="15.75">
      <c r="A45" s="29" t="s">
        <v>3</v>
      </c>
      <c r="B45" s="30"/>
      <c r="C45" s="31"/>
      <c r="D45" s="32">
        <f t="shared" ref="D45:M45" si="11">SUM(D46:D51)</f>
        <v>202048</v>
      </c>
      <c r="E45" s="32">
        <f t="shared" si="11"/>
        <v>307</v>
      </c>
      <c r="F45" s="32">
        <f t="shared" si="11"/>
        <v>0</v>
      </c>
      <c r="G45" s="32">
        <f t="shared" si="11"/>
        <v>0</v>
      </c>
      <c r="H45" s="32">
        <f t="shared" si="11"/>
        <v>0</v>
      </c>
      <c r="I45" s="32">
        <f t="shared" si="11"/>
        <v>23439</v>
      </c>
      <c r="J45" s="32">
        <f t="shared" si="11"/>
        <v>0</v>
      </c>
      <c r="K45" s="32">
        <f t="shared" si="11"/>
        <v>0</v>
      </c>
      <c r="L45" s="32">
        <f t="shared" si="11"/>
        <v>0</v>
      </c>
      <c r="M45" s="32">
        <f t="shared" si="11"/>
        <v>0</v>
      </c>
      <c r="N45" s="32">
        <f t="shared" si="7"/>
        <v>225794</v>
      </c>
      <c r="O45" s="45">
        <f t="shared" si="9"/>
        <v>21.303330502877628</v>
      </c>
      <c r="P45" s="10"/>
    </row>
    <row r="46" spans="1:16">
      <c r="A46" s="12"/>
      <c r="B46" s="25">
        <v>361.1</v>
      </c>
      <c r="C46" s="20" t="s">
        <v>53</v>
      </c>
      <c r="D46" s="46">
        <v>35341</v>
      </c>
      <c r="E46" s="46">
        <v>307</v>
      </c>
      <c r="F46" s="46">
        <v>0</v>
      </c>
      <c r="G46" s="46">
        <v>0</v>
      </c>
      <c r="H46" s="46">
        <v>0</v>
      </c>
      <c r="I46" s="46">
        <v>16437</v>
      </c>
      <c r="J46" s="46">
        <v>0</v>
      </c>
      <c r="K46" s="46">
        <v>0</v>
      </c>
      <c r="L46" s="46">
        <v>0</v>
      </c>
      <c r="M46" s="46">
        <v>0</v>
      </c>
      <c r="N46" s="46">
        <f t="shared" si="7"/>
        <v>52085</v>
      </c>
      <c r="O46" s="47">
        <f t="shared" si="9"/>
        <v>4.9141428436644965</v>
      </c>
      <c r="P46" s="9"/>
    </row>
    <row r="47" spans="1:16">
      <c r="A47" s="12"/>
      <c r="B47" s="25">
        <v>362</v>
      </c>
      <c r="C47" s="20" t="s">
        <v>54</v>
      </c>
      <c r="D47" s="46">
        <v>5923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7"/>
        <v>5923</v>
      </c>
      <c r="O47" s="47">
        <f t="shared" si="9"/>
        <v>0.55882630436833669</v>
      </c>
      <c r="P47" s="9"/>
    </row>
    <row r="48" spans="1:16">
      <c r="A48" s="12"/>
      <c r="B48" s="25">
        <v>364</v>
      </c>
      <c r="C48" s="20" t="s">
        <v>55</v>
      </c>
      <c r="D48" s="46">
        <v>6065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7"/>
        <v>6065</v>
      </c>
      <c r="O48" s="47">
        <f t="shared" si="9"/>
        <v>0.57222379469761298</v>
      </c>
      <c r="P48" s="9"/>
    </row>
    <row r="49" spans="1:119">
      <c r="A49" s="12"/>
      <c r="B49" s="25">
        <v>365</v>
      </c>
      <c r="C49" s="20" t="s">
        <v>56</v>
      </c>
      <c r="D49" s="46">
        <v>2039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7"/>
        <v>2039</v>
      </c>
      <c r="O49" s="47">
        <f t="shared" si="9"/>
        <v>0.19237663930559487</v>
      </c>
      <c r="P49" s="9"/>
    </row>
    <row r="50" spans="1:119">
      <c r="A50" s="12"/>
      <c r="B50" s="25">
        <v>366</v>
      </c>
      <c r="C50" s="20" t="s">
        <v>57</v>
      </c>
      <c r="D50" s="46">
        <v>255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7"/>
        <v>255</v>
      </c>
      <c r="O50" s="47">
        <f t="shared" si="9"/>
        <v>2.4058873478630061E-2</v>
      </c>
      <c r="P50" s="9"/>
    </row>
    <row r="51" spans="1:119">
      <c r="A51" s="12"/>
      <c r="B51" s="25">
        <v>369.9</v>
      </c>
      <c r="C51" s="20" t="s">
        <v>58</v>
      </c>
      <c r="D51" s="46">
        <v>152425</v>
      </c>
      <c r="E51" s="46">
        <v>0</v>
      </c>
      <c r="F51" s="46">
        <v>0</v>
      </c>
      <c r="G51" s="46">
        <v>0</v>
      </c>
      <c r="H51" s="46">
        <v>0</v>
      </c>
      <c r="I51" s="46">
        <v>7002</v>
      </c>
      <c r="J51" s="46">
        <v>0</v>
      </c>
      <c r="K51" s="46">
        <v>0</v>
      </c>
      <c r="L51" s="46">
        <v>0</v>
      </c>
      <c r="M51" s="46">
        <v>0</v>
      </c>
      <c r="N51" s="46">
        <f t="shared" si="7"/>
        <v>159427</v>
      </c>
      <c r="O51" s="47">
        <f t="shared" si="9"/>
        <v>15.041702047362959</v>
      </c>
      <c r="P51" s="9"/>
    </row>
    <row r="52" spans="1:119" ht="15.75">
      <c r="A52" s="29" t="s">
        <v>43</v>
      </c>
      <c r="B52" s="30"/>
      <c r="C52" s="31"/>
      <c r="D52" s="32">
        <f t="shared" ref="D52:M52" si="12">SUM(D53:D53)</f>
        <v>258310</v>
      </c>
      <c r="E52" s="32">
        <f t="shared" si="12"/>
        <v>16413</v>
      </c>
      <c r="F52" s="32">
        <f t="shared" si="12"/>
        <v>0</v>
      </c>
      <c r="G52" s="32">
        <f t="shared" si="12"/>
        <v>0</v>
      </c>
      <c r="H52" s="32">
        <f t="shared" si="12"/>
        <v>0</v>
      </c>
      <c r="I52" s="32">
        <f t="shared" si="12"/>
        <v>0</v>
      </c>
      <c r="J52" s="32">
        <f t="shared" si="12"/>
        <v>0</v>
      </c>
      <c r="K52" s="32">
        <f t="shared" si="12"/>
        <v>0</v>
      </c>
      <c r="L52" s="32">
        <f t="shared" si="12"/>
        <v>0</v>
      </c>
      <c r="M52" s="32">
        <f t="shared" si="12"/>
        <v>0</v>
      </c>
      <c r="N52" s="32">
        <f t="shared" si="7"/>
        <v>274723</v>
      </c>
      <c r="O52" s="45">
        <f t="shared" si="9"/>
        <v>25.919709406547788</v>
      </c>
      <c r="P52" s="9"/>
    </row>
    <row r="53" spans="1:119" ht="15.75" thickBot="1">
      <c r="A53" s="12"/>
      <c r="B53" s="25">
        <v>381</v>
      </c>
      <c r="C53" s="20" t="s">
        <v>59</v>
      </c>
      <c r="D53" s="46">
        <v>258310</v>
      </c>
      <c r="E53" s="46">
        <v>16413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7"/>
        <v>274723</v>
      </c>
      <c r="O53" s="47">
        <f t="shared" si="9"/>
        <v>25.919709406547788</v>
      </c>
      <c r="P53" s="9"/>
    </row>
    <row r="54" spans="1:119" ht="16.5" thickBot="1">
      <c r="A54" s="14" t="s">
        <v>49</v>
      </c>
      <c r="B54" s="23"/>
      <c r="C54" s="22"/>
      <c r="D54" s="15">
        <f t="shared" ref="D54:M54" si="13">SUM(D5,D13,D25,D37,D42,D45,D52)</f>
        <v>9179033</v>
      </c>
      <c r="E54" s="15">
        <f t="shared" si="13"/>
        <v>707197</v>
      </c>
      <c r="F54" s="15">
        <f t="shared" si="13"/>
        <v>0</v>
      </c>
      <c r="G54" s="15">
        <f t="shared" si="13"/>
        <v>0</v>
      </c>
      <c r="H54" s="15">
        <f t="shared" si="13"/>
        <v>0</v>
      </c>
      <c r="I54" s="15">
        <f t="shared" si="13"/>
        <v>3442406</v>
      </c>
      <c r="J54" s="15">
        <f t="shared" si="13"/>
        <v>0</v>
      </c>
      <c r="K54" s="15">
        <f t="shared" si="13"/>
        <v>0</v>
      </c>
      <c r="L54" s="15">
        <f t="shared" si="13"/>
        <v>0</v>
      </c>
      <c r="M54" s="15">
        <f t="shared" si="13"/>
        <v>0</v>
      </c>
      <c r="N54" s="15">
        <f t="shared" si="7"/>
        <v>13328636</v>
      </c>
      <c r="O54" s="38">
        <f t="shared" si="9"/>
        <v>1257.5371261439759</v>
      </c>
      <c r="P54" s="6"/>
      <c r="Q54" s="2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</row>
    <row r="55" spans="1:119">
      <c r="A55" s="16"/>
      <c r="B55" s="18"/>
      <c r="C55" s="18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9"/>
    </row>
    <row r="56" spans="1:119">
      <c r="A56" s="40"/>
      <c r="B56" s="41"/>
      <c r="C56" s="41"/>
      <c r="D56" s="42"/>
      <c r="E56" s="42"/>
      <c r="F56" s="42"/>
      <c r="G56" s="42"/>
      <c r="H56" s="42"/>
      <c r="I56" s="42"/>
      <c r="J56" s="42"/>
      <c r="K56" s="42"/>
      <c r="L56" s="48" t="s">
        <v>71</v>
      </c>
      <c r="M56" s="48"/>
      <c r="N56" s="48"/>
      <c r="O56" s="43">
        <v>10599</v>
      </c>
    </row>
    <row r="57" spans="1:119">
      <c r="A57" s="49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1"/>
    </row>
    <row r="58" spans="1:119" ht="15.75" thickBot="1">
      <c r="A58" s="52" t="s">
        <v>72</v>
      </c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4"/>
    </row>
  </sheetData>
  <mergeCells count="10">
    <mergeCell ref="A58:O58"/>
    <mergeCell ref="L56:N56"/>
    <mergeCell ref="A57:O5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8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50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61</v>
      </c>
      <c r="B3" s="62"/>
      <c r="C3" s="63"/>
      <c r="D3" s="67" t="s">
        <v>37</v>
      </c>
      <c r="E3" s="68"/>
      <c r="F3" s="68"/>
      <c r="G3" s="68"/>
      <c r="H3" s="69"/>
      <c r="I3" s="67" t="s">
        <v>38</v>
      </c>
      <c r="J3" s="69"/>
      <c r="K3" s="67" t="s">
        <v>40</v>
      </c>
      <c r="L3" s="69"/>
      <c r="M3" s="36"/>
      <c r="N3" s="37"/>
      <c r="O3" s="70" t="s">
        <v>66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62</v>
      </c>
      <c r="F4" s="34" t="s">
        <v>63</v>
      </c>
      <c r="G4" s="34" t="s">
        <v>64</v>
      </c>
      <c r="H4" s="34" t="s">
        <v>5</v>
      </c>
      <c r="I4" s="34" t="s">
        <v>6</v>
      </c>
      <c r="J4" s="35" t="s">
        <v>65</v>
      </c>
      <c r="K4" s="35" t="s">
        <v>7</v>
      </c>
      <c r="L4" s="35" t="s">
        <v>8</v>
      </c>
      <c r="M4" s="35" t="s">
        <v>9</v>
      </c>
      <c r="N4" s="35" t="s">
        <v>39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4823250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4823250</v>
      </c>
      <c r="O5" s="33">
        <f t="shared" ref="O5:O36" si="1">(N5/O$56)</f>
        <v>472.72860923257866</v>
      </c>
      <c r="P5" s="6"/>
    </row>
    <row r="6" spans="1:133">
      <c r="A6" s="12"/>
      <c r="B6" s="25">
        <v>311</v>
      </c>
      <c r="C6" s="20" t="s">
        <v>2</v>
      </c>
      <c r="D6" s="46">
        <v>3094975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3094975</v>
      </c>
      <c r="O6" s="47">
        <f t="shared" si="1"/>
        <v>303.33970400862489</v>
      </c>
      <c r="P6" s="9"/>
    </row>
    <row r="7" spans="1:133">
      <c r="A7" s="12"/>
      <c r="B7" s="25">
        <v>312.41000000000003</v>
      </c>
      <c r="C7" s="20" t="s">
        <v>11</v>
      </c>
      <c r="D7" s="46">
        <v>105353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105353</v>
      </c>
      <c r="O7" s="47">
        <f t="shared" si="1"/>
        <v>10.325688522983436</v>
      </c>
      <c r="P7" s="9"/>
    </row>
    <row r="8" spans="1:133">
      <c r="A8" s="12"/>
      <c r="B8" s="25">
        <v>312.42</v>
      </c>
      <c r="C8" s="20" t="s">
        <v>10</v>
      </c>
      <c r="D8" s="46">
        <v>82870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82870</v>
      </c>
      <c r="O8" s="47">
        <f t="shared" si="1"/>
        <v>8.1221209448201517</v>
      </c>
      <c r="P8" s="9"/>
    </row>
    <row r="9" spans="1:133">
      <c r="A9" s="12"/>
      <c r="B9" s="25">
        <v>314.10000000000002</v>
      </c>
      <c r="C9" s="20" t="s">
        <v>12</v>
      </c>
      <c r="D9" s="46">
        <v>821553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821553</v>
      </c>
      <c r="O9" s="47">
        <f t="shared" si="1"/>
        <v>80.520729197294912</v>
      </c>
      <c r="P9" s="9"/>
    </row>
    <row r="10" spans="1:133">
      <c r="A10" s="12"/>
      <c r="B10" s="25">
        <v>314.39999999999998</v>
      </c>
      <c r="C10" s="20" t="s">
        <v>13</v>
      </c>
      <c r="D10" s="46">
        <v>55908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55908</v>
      </c>
      <c r="O10" s="47">
        <f t="shared" si="1"/>
        <v>5.4795648338723906</v>
      </c>
      <c r="P10" s="9"/>
    </row>
    <row r="11" spans="1:133">
      <c r="A11" s="12"/>
      <c r="B11" s="25">
        <v>315</v>
      </c>
      <c r="C11" s="20" t="s">
        <v>14</v>
      </c>
      <c r="D11" s="46">
        <v>499067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499067</v>
      </c>
      <c r="O11" s="47">
        <f t="shared" si="1"/>
        <v>48.913750857590905</v>
      </c>
      <c r="P11" s="9"/>
    </row>
    <row r="12" spans="1:133">
      <c r="A12" s="12"/>
      <c r="B12" s="25">
        <v>316</v>
      </c>
      <c r="C12" s="20" t="s">
        <v>15</v>
      </c>
      <c r="D12" s="46">
        <v>163524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163524</v>
      </c>
      <c r="O12" s="47">
        <f t="shared" si="1"/>
        <v>16.027050867391942</v>
      </c>
      <c r="P12" s="9"/>
    </row>
    <row r="13" spans="1:133" ht="15.75">
      <c r="A13" s="29" t="s">
        <v>16</v>
      </c>
      <c r="B13" s="30"/>
      <c r="C13" s="31"/>
      <c r="D13" s="32">
        <f>SUM(D14:D24)</f>
        <v>1466989</v>
      </c>
      <c r="E13" s="32">
        <f t="shared" ref="E13:M13" si="3">SUM(E14:E24)</f>
        <v>646513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127971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>SUM(D13:M13)</f>
        <v>2241473</v>
      </c>
      <c r="O13" s="45">
        <f t="shared" si="1"/>
        <v>219.68764088993433</v>
      </c>
      <c r="P13" s="10"/>
    </row>
    <row r="14" spans="1:133">
      <c r="A14" s="12"/>
      <c r="B14" s="25">
        <v>322</v>
      </c>
      <c r="C14" s="20" t="s">
        <v>0</v>
      </c>
      <c r="D14" s="46">
        <v>129315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129315</v>
      </c>
      <c r="O14" s="47">
        <f t="shared" si="1"/>
        <v>12.674213466627462</v>
      </c>
      <c r="P14" s="9"/>
    </row>
    <row r="15" spans="1:133">
      <c r="A15" s="12"/>
      <c r="B15" s="25">
        <v>323.10000000000002</v>
      </c>
      <c r="C15" s="20" t="s">
        <v>17</v>
      </c>
      <c r="D15" s="46">
        <v>1107942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4" si="4">SUM(D15:M15)</f>
        <v>1107942</v>
      </c>
      <c r="O15" s="47">
        <f t="shared" si="1"/>
        <v>108.58982652161129</v>
      </c>
      <c r="P15" s="9"/>
    </row>
    <row r="16" spans="1:133">
      <c r="A16" s="12"/>
      <c r="B16" s="25">
        <v>323.7</v>
      </c>
      <c r="C16" s="20" t="s">
        <v>18</v>
      </c>
      <c r="D16" s="46">
        <v>204164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204164</v>
      </c>
      <c r="O16" s="47">
        <f t="shared" si="1"/>
        <v>20.010193080466529</v>
      </c>
      <c r="P16" s="9"/>
    </row>
    <row r="17" spans="1:16">
      <c r="A17" s="12"/>
      <c r="B17" s="25">
        <v>324.02</v>
      </c>
      <c r="C17" s="20" t="s">
        <v>19</v>
      </c>
      <c r="D17" s="46">
        <v>0</v>
      </c>
      <c r="E17" s="46">
        <v>2413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2413</v>
      </c>
      <c r="O17" s="47">
        <f t="shared" si="1"/>
        <v>0.23649906890130354</v>
      </c>
      <c r="P17" s="9"/>
    </row>
    <row r="18" spans="1:16">
      <c r="A18" s="12"/>
      <c r="B18" s="25">
        <v>324.03100000000001</v>
      </c>
      <c r="C18" s="20" t="s">
        <v>21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127971</v>
      </c>
      <c r="J18" s="46">
        <v>0</v>
      </c>
      <c r="K18" s="46">
        <v>0</v>
      </c>
      <c r="L18" s="46">
        <v>0</v>
      </c>
      <c r="M18" s="46">
        <v>0</v>
      </c>
      <c r="N18" s="46">
        <f>SUM(D18:M18)</f>
        <v>127971</v>
      </c>
      <c r="O18" s="47">
        <f t="shared" si="1"/>
        <v>12.542487503675389</v>
      </c>
      <c r="P18" s="9"/>
    </row>
    <row r="19" spans="1:16">
      <c r="A19" s="12"/>
      <c r="B19" s="25">
        <v>324.04000000000002</v>
      </c>
      <c r="C19" s="20" t="s">
        <v>22</v>
      </c>
      <c r="D19" s="46">
        <v>0</v>
      </c>
      <c r="E19" s="46">
        <v>4368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>SUM(D19:M19)</f>
        <v>4368</v>
      </c>
      <c r="O19" s="47">
        <f t="shared" si="1"/>
        <v>0.42810937959423701</v>
      </c>
      <c r="P19" s="9"/>
    </row>
    <row r="20" spans="1:16">
      <c r="A20" s="12"/>
      <c r="B20" s="25">
        <v>324.041</v>
      </c>
      <c r="C20" s="20" t="s">
        <v>23</v>
      </c>
      <c r="D20" s="46">
        <v>0</v>
      </c>
      <c r="E20" s="46">
        <v>45090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>SUM(D20:M20)</f>
        <v>45090</v>
      </c>
      <c r="O20" s="47">
        <f t="shared" si="1"/>
        <v>4.419288444575125</v>
      </c>
      <c r="P20" s="9"/>
    </row>
    <row r="21" spans="1:16">
      <c r="A21" s="12"/>
      <c r="B21" s="25">
        <v>324.07</v>
      </c>
      <c r="C21" s="20" t="s">
        <v>24</v>
      </c>
      <c r="D21" s="46">
        <v>0</v>
      </c>
      <c r="E21" s="46">
        <v>3416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>SUM(D21:M21)</f>
        <v>3416</v>
      </c>
      <c r="O21" s="47">
        <f t="shared" si="1"/>
        <v>0.33480348916985203</v>
      </c>
      <c r="P21" s="9"/>
    </row>
    <row r="22" spans="1:16">
      <c r="A22" s="12"/>
      <c r="B22" s="25">
        <v>324.12</v>
      </c>
      <c r="C22" s="20" t="s">
        <v>20</v>
      </c>
      <c r="D22" s="46">
        <v>0</v>
      </c>
      <c r="E22" s="46">
        <v>26510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26510</v>
      </c>
      <c r="O22" s="47">
        <f t="shared" si="1"/>
        <v>2.5982554150739978</v>
      </c>
      <c r="P22" s="9"/>
    </row>
    <row r="23" spans="1:16">
      <c r="A23" s="12"/>
      <c r="B23" s="25">
        <v>325.2</v>
      </c>
      <c r="C23" s="20" t="s">
        <v>25</v>
      </c>
      <c r="D23" s="46">
        <v>0</v>
      </c>
      <c r="E23" s="46">
        <v>564716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564716</v>
      </c>
      <c r="O23" s="47">
        <f t="shared" si="1"/>
        <v>55.348034891698518</v>
      </c>
      <c r="P23" s="9"/>
    </row>
    <row r="24" spans="1:16">
      <c r="A24" s="12"/>
      <c r="B24" s="25">
        <v>329</v>
      </c>
      <c r="C24" s="20" t="s">
        <v>26</v>
      </c>
      <c r="D24" s="46">
        <v>25568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25568</v>
      </c>
      <c r="O24" s="47">
        <f t="shared" si="1"/>
        <v>2.5059296285406254</v>
      </c>
      <c r="P24" s="9"/>
    </row>
    <row r="25" spans="1:16" ht="15.75">
      <c r="A25" s="29" t="s">
        <v>27</v>
      </c>
      <c r="B25" s="30"/>
      <c r="C25" s="31"/>
      <c r="D25" s="32">
        <f t="shared" ref="D25:M25" si="5">SUM(D26:D35)</f>
        <v>705529</v>
      </c>
      <c r="E25" s="32">
        <f t="shared" si="5"/>
        <v>0</v>
      </c>
      <c r="F25" s="32">
        <f t="shared" si="5"/>
        <v>0</v>
      </c>
      <c r="G25" s="32">
        <f t="shared" si="5"/>
        <v>0</v>
      </c>
      <c r="H25" s="32">
        <f t="shared" si="5"/>
        <v>0</v>
      </c>
      <c r="I25" s="32">
        <f t="shared" si="5"/>
        <v>0</v>
      </c>
      <c r="J25" s="32">
        <f t="shared" si="5"/>
        <v>0</v>
      </c>
      <c r="K25" s="32">
        <f t="shared" si="5"/>
        <v>0</v>
      </c>
      <c r="L25" s="32">
        <f t="shared" si="5"/>
        <v>0</v>
      </c>
      <c r="M25" s="32">
        <f t="shared" si="5"/>
        <v>0</v>
      </c>
      <c r="N25" s="44">
        <f>SUM(D25:M25)</f>
        <v>705529</v>
      </c>
      <c r="O25" s="45">
        <f t="shared" si="1"/>
        <v>69.149171812212089</v>
      </c>
      <c r="P25" s="10"/>
    </row>
    <row r="26" spans="1:16">
      <c r="A26" s="12"/>
      <c r="B26" s="25">
        <v>331.62</v>
      </c>
      <c r="C26" s="20" t="s">
        <v>29</v>
      </c>
      <c r="D26" s="46">
        <v>44925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4" si="6">SUM(D26:M26)</f>
        <v>44925</v>
      </c>
      <c r="O26" s="47">
        <f t="shared" si="1"/>
        <v>4.4031167303734193</v>
      </c>
      <c r="P26" s="9"/>
    </row>
    <row r="27" spans="1:16">
      <c r="A27" s="12"/>
      <c r="B27" s="25">
        <v>334.2</v>
      </c>
      <c r="C27" s="20" t="s">
        <v>28</v>
      </c>
      <c r="D27" s="46">
        <v>4146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4146</v>
      </c>
      <c r="O27" s="47">
        <f t="shared" si="1"/>
        <v>0.40635107321376068</v>
      </c>
      <c r="P27" s="9"/>
    </row>
    <row r="28" spans="1:16">
      <c r="A28" s="12"/>
      <c r="B28" s="25">
        <v>334.7</v>
      </c>
      <c r="C28" s="20" t="s">
        <v>30</v>
      </c>
      <c r="D28" s="46">
        <v>12149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12149</v>
      </c>
      <c r="O28" s="47">
        <f t="shared" si="1"/>
        <v>1.1907282171910223</v>
      </c>
      <c r="P28" s="9"/>
    </row>
    <row r="29" spans="1:16">
      <c r="A29" s="12"/>
      <c r="B29" s="25">
        <v>335.12</v>
      </c>
      <c r="C29" s="20" t="s">
        <v>31</v>
      </c>
      <c r="D29" s="46">
        <v>175334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175334</v>
      </c>
      <c r="O29" s="47">
        <f t="shared" si="1"/>
        <v>17.184553562677642</v>
      </c>
      <c r="P29" s="9"/>
    </row>
    <row r="30" spans="1:16">
      <c r="A30" s="12"/>
      <c r="B30" s="25">
        <v>335.14</v>
      </c>
      <c r="C30" s="20" t="s">
        <v>32</v>
      </c>
      <c r="D30" s="46">
        <v>33787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33787</v>
      </c>
      <c r="O30" s="47">
        <f t="shared" si="1"/>
        <v>3.3114770165637557</v>
      </c>
      <c r="P30" s="9"/>
    </row>
    <row r="31" spans="1:16">
      <c r="A31" s="12"/>
      <c r="B31" s="25">
        <v>335.15</v>
      </c>
      <c r="C31" s="20" t="s">
        <v>33</v>
      </c>
      <c r="D31" s="46">
        <v>9703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9703</v>
      </c>
      <c r="O31" s="47">
        <f t="shared" si="1"/>
        <v>0.95099480544937764</v>
      </c>
      <c r="P31" s="9"/>
    </row>
    <row r="32" spans="1:16">
      <c r="A32" s="12"/>
      <c r="B32" s="25">
        <v>335.18</v>
      </c>
      <c r="C32" s="20" t="s">
        <v>34</v>
      </c>
      <c r="D32" s="46">
        <v>399435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399435</v>
      </c>
      <c r="O32" s="47">
        <f t="shared" si="1"/>
        <v>39.148779770655686</v>
      </c>
      <c r="P32" s="9"/>
    </row>
    <row r="33" spans="1:16">
      <c r="A33" s="12"/>
      <c r="B33" s="25">
        <v>335.19</v>
      </c>
      <c r="C33" s="20" t="s">
        <v>44</v>
      </c>
      <c r="D33" s="46">
        <v>1920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1920</v>
      </c>
      <c r="O33" s="47">
        <f t="shared" si="1"/>
        <v>0.1881799470743899</v>
      </c>
      <c r="P33" s="9"/>
    </row>
    <row r="34" spans="1:16">
      <c r="A34" s="12"/>
      <c r="B34" s="25">
        <v>335.41</v>
      </c>
      <c r="C34" s="20" t="s">
        <v>35</v>
      </c>
      <c r="D34" s="46">
        <v>10343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10343</v>
      </c>
      <c r="O34" s="47">
        <f t="shared" si="1"/>
        <v>1.0137214544741742</v>
      </c>
      <c r="P34" s="9"/>
    </row>
    <row r="35" spans="1:16">
      <c r="A35" s="12"/>
      <c r="B35" s="25">
        <v>338</v>
      </c>
      <c r="C35" s="20" t="s">
        <v>36</v>
      </c>
      <c r="D35" s="46">
        <v>13787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54" si="7">SUM(D35:M35)</f>
        <v>13787</v>
      </c>
      <c r="O35" s="47">
        <f t="shared" si="1"/>
        <v>1.3512692345388611</v>
      </c>
      <c r="P35" s="9"/>
    </row>
    <row r="36" spans="1:16" ht="15.75">
      <c r="A36" s="29" t="s">
        <v>41</v>
      </c>
      <c r="B36" s="30"/>
      <c r="C36" s="31"/>
      <c r="D36" s="32">
        <f t="shared" ref="D36:M36" si="8">SUM(D37:D40)</f>
        <v>70911</v>
      </c>
      <c r="E36" s="32">
        <f t="shared" si="8"/>
        <v>0</v>
      </c>
      <c r="F36" s="32">
        <f t="shared" si="8"/>
        <v>0</v>
      </c>
      <c r="G36" s="32">
        <f t="shared" si="8"/>
        <v>0</v>
      </c>
      <c r="H36" s="32">
        <f t="shared" si="8"/>
        <v>0</v>
      </c>
      <c r="I36" s="32">
        <f t="shared" si="8"/>
        <v>3265022</v>
      </c>
      <c r="J36" s="32">
        <f t="shared" si="8"/>
        <v>0</v>
      </c>
      <c r="K36" s="32">
        <f t="shared" si="8"/>
        <v>0</v>
      </c>
      <c r="L36" s="32">
        <f t="shared" si="8"/>
        <v>0</v>
      </c>
      <c r="M36" s="32">
        <f t="shared" si="8"/>
        <v>0</v>
      </c>
      <c r="N36" s="32">
        <f t="shared" si="7"/>
        <v>3335933</v>
      </c>
      <c r="O36" s="45">
        <f t="shared" si="1"/>
        <v>326.95609134568264</v>
      </c>
      <c r="P36" s="10"/>
    </row>
    <row r="37" spans="1:16">
      <c r="A37" s="12"/>
      <c r="B37" s="25">
        <v>341.2</v>
      </c>
      <c r="C37" s="20" t="s">
        <v>45</v>
      </c>
      <c r="D37" s="46">
        <v>70786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70786</v>
      </c>
      <c r="O37" s="47">
        <f t="shared" ref="O37:O54" si="9">(N37/O$56)</f>
        <v>6.9377634029207096</v>
      </c>
      <c r="P37" s="9"/>
    </row>
    <row r="38" spans="1:16">
      <c r="A38" s="12"/>
      <c r="B38" s="25">
        <v>343.3</v>
      </c>
      <c r="C38" s="20" t="s">
        <v>46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2473859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2473859</v>
      </c>
      <c r="O38" s="47">
        <f t="shared" si="9"/>
        <v>242.4638831716162</v>
      </c>
      <c r="P38" s="9"/>
    </row>
    <row r="39" spans="1:16">
      <c r="A39" s="12"/>
      <c r="B39" s="25">
        <v>343.5</v>
      </c>
      <c r="C39" s="20" t="s">
        <v>47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791163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791163</v>
      </c>
      <c r="O39" s="47">
        <f t="shared" si="9"/>
        <v>77.542193472508089</v>
      </c>
      <c r="P39" s="9"/>
    </row>
    <row r="40" spans="1:16">
      <c r="A40" s="12"/>
      <c r="B40" s="25">
        <v>347.4</v>
      </c>
      <c r="C40" s="20" t="s">
        <v>48</v>
      </c>
      <c r="D40" s="46">
        <v>125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125</v>
      </c>
      <c r="O40" s="47">
        <f t="shared" si="9"/>
        <v>1.2251298637655592E-2</v>
      </c>
      <c r="P40" s="9"/>
    </row>
    <row r="41" spans="1:16" ht="15.75">
      <c r="A41" s="29" t="s">
        <v>42</v>
      </c>
      <c r="B41" s="30"/>
      <c r="C41" s="31"/>
      <c r="D41" s="32">
        <f t="shared" ref="D41:M41" si="10">SUM(D42:D43)</f>
        <v>143766</v>
      </c>
      <c r="E41" s="32">
        <f t="shared" si="10"/>
        <v>5109</v>
      </c>
      <c r="F41" s="32">
        <f t="shared" si="10"/>
        <v>0</v>
      </c>
      <c r="G41" s="32">
        <f t="shared" si="10"/>
        <v>0</v>
      </c>
      <c r="H41" s="32">
        <f t="shared" si="10"/>
        <v>0</v>
      </c>
      <c r="I41" s="32">
        <f t="shared" si="10"/>
        <v>0</v>
      </c>
      <c r="J41" s="32">
        <f t="shared" si="10"/>
        <v>0</v>
      </c>
      <c r="K41" s="32">
        <f t="shared" si="10"/>
        <v>0</v>
      </c>
      <c r="L41" s="32">
        <f t="shared" si="10"/>
        <v>0</v>
      </c>
      <c r="M41" s="32">
        <f t="shared" si="10"/>
        <v>0</v>
      </c>
      <c r="N41" s="32">
        <f t="shared" si="7"/>
        <v>148875</v>
      </c>
      <c r="O41" s="45">
        <f t="shared" si="9"/>
        <v>14.59129667744781</v>
      </c>
      <c r="P41" s="10"/>
    </row>
    <row r="42" spans="1:16">
      <c r="A42" s="13"/>
      <c r="B42" s="39">
        <v>351.1</v>
      </c>
      <c r="C42" s="21" t="s">
        <v>51</v>
      </c>
      <c r="D42" s="46">
        <v>127611</v>
      </c>
      <c r="E42" s="46">
        <v>5109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132720</v>
      </c>
      <c r="O42" s="47">
        <f t="shared" si="9"/>
        <v>13.0079388415172</v>
      </c>
      <c r="P42" s="9"/>
    </row>
    <row r="43" spans="1:16">
      <c r="A43" s="13"/>
      <c r="B43" s="39">
        <v>354</v>
      </c>
      <c r="C43" s="21" t="s">
        <v>52</v>
      </c>
      <c r="D43" s="46">
        <v>16155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7"/>
        <v>16155</v>
      </c>
      <c r="O43" s="47">
        <f t="shared" si="9"/>
        <v>1.5833578359306086</v>
      </c>
      <c r="P43" s="9"/>
    </row>
    <row r="44" spans="1:16" ht="15.75">
      <c r="A44" s="29" t="s">
        <v>3</v>
      </c>
      <c r="B44" s="30"/>
      <c r="C44" s="31"/>
      <c r="D44" s="32">
        <f t="shared" ref="D44:M44" si="11">SUM(D45:D50)</f>
        <v>174401</v>
      </c>
      <c r="E44" s="32">
        <f t="shared" si="11"/>
        <v>20085</v>
      </c>
      <c r="F44" s="32">
        <f t="shared" si="11"/>
        <v>0</v>
      </c>
      <c r="G44" s="32">
        <f t="shared" si="11"/>
        <v>0</v>
      </c>
      <c r="H44" s="32">
        <f t="shared" si="11"/>
        <v>0</v>
      </c>
      <c r="I44" s="32">
        <f t="shared" si="11"/>
        <v>-21708</v>
      </c>
      <c r="J44" s="32">
        <f t="shared" si="11"/>
        <v>0</v>
      </c>
      <c r="K44" s="32">
        <f t="shared" si="11"/>
        <v>0</v>
      </c>
      <c r="L44" s="32">
        <f t="shared" si="11"/>
        <v>0</v>
      </c>
      <c r="M44" s="32">
        <f t="shared" si="11"/>
        <v>0</v>
      </c>
      <c r="N44" s="32">
        <f t="shared" si="7"/>
        <v>172778</v>
      </c>
      <c r="O44" s="45">
        <f t="shared" si="9"/>
        <v>16.934039008134864</v>
      </c>
      <c r="P44" s="10"/>
    </row>
    <row r="45" spans="1:16">
      <c r="A45" s="12"/>
      <c r="B45" s="25">
        <v>361.1</v>
      </c>
      <c r="C45" s="20" t="s">
        <v>53</v>
      </c>
      <c r="D45" s="46">
        <v>-37429</v>
      </c>
      <c r="E45" s="46">
        <v>794</v>
      </c>
      <c r="F45" s="46">
        <v>0</v>
      </c>
      <c r="G45" s="46">
        <v>0</v>
      </c>
      <c r="H45" s="46">
        <v>0</v>
      </c>
      <c r="I45" s="46">
        <v>-21708</v>
      </c>
      <c r="J45" s="46">
        <v>0</v>
      </c>
      <c r="K45" s="46">
        <v>0</v>
      </c>
      <c r="L45" s="46">
        <v>0</v>
      </c>
      <c r="M45" s="46">
        <v>0</v>
      </c>
      <c r="N45" s="46">
        <f t="shared" si="7"/>
        <v>-58343</v>
      </c>
      <c r="O45" s="47">
        <f t="shared" si="9"/>
        <v>-5.7182201313339212</v>
      </c>
      <c r="P45" s="9"/>
    </row>
    <row r="46" spans="1:16">
      <c r="A46" s="12"/>
      <c r="B46" s="25">
        <v>362</v>
      </c>
      <c r="C46" s="20" t="s">
        <v>54</v>
      </c>
      <c r="D46" s="46">
        <v>5880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7"/>
        <v>5880</v>
      </c>
      <c r="O46" s="47">
        <f t="shared" si="9"/>
        <v>0.57630108791531898</v>
      </c>
      <c r="P46" s="9"/>
    </row>
    <row r="47" spans="1:16">
      <c r="A47" s="12"/>
      <c r="B47" s="25">
        <v>364</v>
      </c>
      <c r="C47" s="20" t="s">
        <v>55</v>
      </c>
      <c r="D47" s="46">
        <v>53603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7"/>
        <v>53603</v>
      </c>
      <c r="O47" s="47">
        <f t="shared" si="9"/>
        <v>5.2536508869940217</v>
      </c>
      <c r="P47" s="9"/>
    </row>
    <row r="48" spans="1:16">
      <c r="A48" s="12"/>
      <c r="B48" s="25">
        <v>365</v>
      </c>
      <c r="C48" s="20" t="s">
        <v>56</v>
      </c>
      <c r="D48" s="46">
        <v>995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7"/>
        <v>995</v>
      </c>
      <c r="O48" s="47">
        <f t="shared" si="9"/>
        <v>9.7520337155738504E-2</v>
      </c>
      <c r="P48" s="9"/>
    </row>
    <row r="49" spans="1:119">
      <c r="A49" s="12"/>
      <c r="B49" s="25">
        <v>366</v>
      </c>
      <c r="C49" s="20" t="s">
        <v>57</v>
      </c>
      <c r="D49" s="46">
        <v>655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7"/>
        <v>655</v>
      </c>
      <c r="O49" s="47">
        <f t="shared" si="9"/>
        <v>6.4196804861315293E-2</v>
      </c>
      <c r="P49" s="9"/>
    </row>
    <row r="50" spans="1:119">
      <c r="A50" s="12"/>
      <c r="B50" s="25">
        <v>369.9</v>
      </c>
      <c r="C50" s="20" t="s">
        <v>58</v>
      </c>
      <c r="D50" s="46">
        <v>150697</v>
      </c>
      <c r="E50" s="46">
        <v>19291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7"/>
        <v>169988</v>
      </c>
      <c r="O50" s="47">
        <f t="shared" si="9"/>
        <v>16.66059002254239</v>
      </c>
      <c r="P50" s="9"/>
    </row>
    <row r="51" spans="1:119" ht="15.75">
      <c r="A51" s="29" t="s">
        <v>43</v>
      </c>
      <c r="B51" s="30"/>
      <c r="C51" s="31"/>
      <c r="D51" s="32">
        <f t="shared" ref="D51:M51" si="12">SUM(D52:D53)</f>
        <v>309636</v>
      </c>
      <c r="E51" s="32">
        <f t="shared" si="12"/>
        <v>587238</v>
      </c>
      <c r="F51" s="32">
        <f t="shared" si="12"/>
        <v>0</v>
      </c>
      <c r="G51" s="32">
        <f t="shared" si="12"/>
        <v>0</v>
      </c>
      <c r="H51" s="32">
        <f t="shared" si="12"/>
        <v>0</v>
      </c>
      <c r="I51" s="32">
        <f t="shared" si="12"/>
        <v>0</v>
      </c>
      <c r="J51" s="32">
        <f t="shared" si="12"/>
        <v>0</v>
      </c>
      <c r="K51" s="32">
        <f t="shared" si="12"/>
        <v>0</v>
      </c>
      <c r="L51" s="32">
        <f t="shared" si="12"/>
        <v>0</v>
      </c>
      <c r="M51" s="32">
        <f t="shared" si="12"/>
        <v>0</v>
      </c>
      <c r="N51" s="32">
        <f t="shared" si="7"/>
        <v>896874</v>
      </c>
      <c r="O51" s="45">
        <f t="shared" si="9"/>
        <v>87.902969714789762</v>
      </c>
      <c r="P51" s="9"/>
    </row>
    <row r="52" spans="1:119">
      <c r="A52" s="12"/>
      <c r="B52" s="25">
        <v>381</v>
      </c>
      <c r="C52" s="20" t="s">
        <v>59</v>
      </c>
      <c r="D52" s="46">
        <v>309636</v>
      </c>
      <c r="E52" s="46">
        <v>39238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7"/>
        <v>348874</v>
      </c>
      <c r="O52" s="47">
        <f t="shared" si="9"/>
        <v>34.193276487307656</v>
      </c>
      <c r="P52" s="9"/>
    </row>
    <row r="53" spans="1:119" ht="15.75" thickBot="1">
      <c r="A53" s="12"/>
      <c r="B53" s="25">
        <v>384</v>
      </c>
      <c r="C53" s="20" t="s">
        <v>60</v>
      </c>
      <c r="D53" s="46">
        <v>0</v>
      </c>
      <c r="E53" s="46">
        <v>548000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7"/>
        <v>548000</v>
      </c>
      <c r="O53" s="47">
        <f t="shared" si="9"/>
        <v>53.709693227482113</v>
      </c>
      <c r="P53" s="9"/>
    </row>
    <row r="54" spans="1:119" ht="16.5" thickBot="1">
      <c r="A54" s="14" t="s">
        <v>49</v>
      </c>
      <c r="B54" s="23"/>
      <c r="C54" s="22"/>
      <c r="D54" s="15">
        <f t="shared" ref="D54:M54" si="13">SUM(D5,D13,D25,D36,D41,D44,D51)</f>
        <v>7694482</v>
      </c>
      <c r="E54" s="15">
        <f t="shared" si="13"/>
        <v>1258945</v>
      </c>
      <c r="F54" s="15">
        <f t="shared" si="13"/>
        <v>0</v>
      </c>
      <c r="G54" s="15">
        <f t="shared" si="13"/>
        <v>0</v>
      </c>
      <c r="H54" s="15">
        <f t="shared" si="13"/>
        <v>0</v>
      </c>
      <c r="I54" s="15">
        <f t="shared" si="13"/>
        <v>3371285</v>
      </c>
      <c r="J54" s="15">
        <f t="shared" si="13"/>
        <v>0</v>
      </c>
      <c r="K54" s="15">
        <f t="shared" si="13"/>
        <v>0</v>
      </c>
      <c r="L54" s="15">
        <f t="shared" si="13"/>
        <v>0</v>
      </c>
      <c r="M54" s="15">
        <f t="shared" si="13"/>
        <v>0</v>
      </c>
      <c r="N54" s="15">
        <f t="shared" si="7"/>
        <v>12324712</v>
      </c>
      <c r="O54" s="38">
        <f t="shared" si="9"/>
        <v>1207.9498186807803</v>
      </c>
      <c r="P54" s="6"/>
      <c r="Q54" s="2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</row>
    <row r="55" spans="1:119">
      <c r="A55" s="16"/>
      <c r="B55" s="18"/>
      <c r="C55" s="18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9"/>
    </row>
    <row r="56" spans="1:119">
      <c r="A56" s="40"/>
      <c r="B56" s="41"/>
      <c r="C56" s="41"/>
      <c r="D56" s="42"/>
      <c r="E56" s="42"/>
      <c r="F56" s="42"/>
      <c r="G56" s="42"/>
      <c r="H56" s="42"/>
      <c r="I56" s="42"/>
      <c r="J56" s="42"/>
      <c r="K56" s="42"/>
      <c r="L56" s="48" t="s">
        <v>67</v>
      </c>
      <c r="M56" s="48"/>
      <c r="N56" s="48"/>
      <c r="O56" s="43">
        <v>10203</v>
      </c>
    </row>
    <row r="57" spans="1:119">
      <c r="A57" s="49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1"/>
    </row>
    <row r="58" spans="1:119" ht="15.75" thickBot="1">
      <c r="A58" s="52" t="s">
        <v>72</v>
      </c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4"/>
    </row>
  </sheetData>
  <mergeCells count="10">
    <mergeCell ref="A58:O58"/>
    <mergeCell ref="A57:O57"/>
    <mergeCell ref="L56:N56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61</v>
      </c>
      <c r="B3" s="62"/>
      <c r="C3" s="63"/>
      <c r="D3" s="67" t="s">
        <v>37</v>
      </c>
      <c r="E3" s="68"/>
      <c r="F3" s="68"/>
      <c r="G3" s="68"/>
      <c r="H3" s="69"/>
      <c r="I3" s="67" t="s">
        <v>38</v>
      </c>
      <c r="J3" s="69"/>
      <c r="K3" s="67" t="s">
        <v>40</v>
      </c>
      <c r="L3" s="69"/>
      <c r="M3" s="36"/>
      <c r="N3" s="37"/>
      <c r="O3" s="70" t="s">
        <v>66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62</v>
      </c>
      <c r="F4" s="34" t="s">
        <v>63</v>
      </c>
      <c r="G4" s="34" t="s">
        <v>64</v>
      </c>
      <c r="H4" s="34" t="s">
        <v>5</v>
      </c>
      <c r="I4" s="34" t="s">
        <v>6</v>
      </c>
      <c r="J4" s="35" t="s">
        <v>65</v>
      </c>
      <c r="K4" s="35" t="s">
        <v>7</v>
      </c>
      <c r="L4" s="35" t="s">
        <v>8</v>
      </c>
      <c r="M4" s="35" t="s">
        <v>9</v>
      </c>
      <c r="N4" s="35" t="s">
        <v>39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4791404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4791404</v>
      </c>
      <c r="O5" s="33">
        <f t="shared" ref="O5:O52" si="1">(N5/O$54)</f>
        <v>501.40267894516535</v>
      </c>
      <c r="P5" s="6"/>
    </row>
    <row r="6" spans="1:133">
      <c r="A6" s="12"/>
      <c r="B6" s="25">
        <v>311</v>
      </c>
      <c r="C6" s="20" t="s">
        <v>2</v>
      </c>
      <c r="D6" s="46">
        <v>3099682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3099682</v>
      </c>
      <c r="O6" s="47">
        <f t="shared" si="1"/>
        <v>324.37023859355378</v>
      </c>
      <c r="P6" s="9"/>
    </row>
    <row r="7" spans="1:133">
      <c r="A7" s="12"/>
      <c r="B7" s="25">
        <v>312.41000000000003</v>
      </c>
      <c r="C7" s="20" t="s">
        <v>11</v>
      </c>
      <c r="D7" s="46">
        <v>108565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108565</v>
      </c>
      <c r="O7" s="47">
        <f t="shared" si="1"/>
        <v>11.360925073252407</v>
      </c>
      <c r="P7" s="9"/>
    </row>
    <row r="8" spans="1:133">
      <c r="A8" s="12"/>
      <c r="B8" s="25">
        <v>312.42</v>
      </c>
      <c r="C8" s="20" t="s">
        <v>10</v>
      </c>
      <c r="D8" s="46">
        <v>80095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80095</v>
      </c>
      <c r="O8" s="47">
        <f t="shared" si="1"/>
        <v>8.3816450397655924</v>
      </c>
      <c r="P8" s="9"/>
    </row>
    <row r="9" spans="1:133">
      <c r="A9" s="12"/>
      <c r="B9" s="25">
        <v>314.10000000000002</v>
      </c>
      <c r="C9" s="20" t="s">
        <v>12</v>
      </c>
      <c r="D9" s="46">
        <v>759816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759816</v>
      </c>
      <c r="O9" s="47">
        <f t="shared" si="1"/>
        <v>79.511929677689409</v>
      </c>
      <c r="P9" s="9"/>
    </row>
    <row r="10" spans="1:133">
      <c r="A10" s="12"/>
      <c r="B10" s="25">
        <v>314.39999999999998</v>
      </c>
      <c r="C10" s="20" t="s">
        <v>13</v>
      </c>
      <c r="D10" s="46">
        <v>63872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63872</v>
      </c>
      <c r="O10" s="47">
        <f t="shared" si="1"/>
        <v>6.6839681875261618</v>
      </c>
      <c r="P10" s="9"/>
    </row>
    <row r="11" spans="1:133">
      <c r="A11" s="12"/>
      <c r="B11" s="25">
        <v>315</v>
      </c>
      <c r="C11" s="20" t="s">
        <v>14</v>
      </c>
      <c r="D11" s="46">
        <v>518598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518598</v>
      </c>
      <c r="O11" s="47">
        <f t="shared" si="1"/>
        <v>54.269359564671412</v>
      </c>
      <c r="P11" s="9"/>
    </row>
    <row r="12" spans="1:133">
      <c r="A12" s="12"/>
      <c r="B12" s="25">
        <v>316</v>
      </c>
      <c r="C12" s="20" t="s">
        <v>15</v>
      </c>
      <c r="D12" s="46">
        <v>160776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160776</v>
      </c>
      <c r="O12" s="47">
        <f t="shared" si="1"/>
        <v>16.824612808706572</v>
      </c>
      <c r="P12" s="9"/>
    </row>
    <row r="13" spans="1:133" ht="15.75">
      <c r="A13" s="29" t="s">
        <v>85</v>
      </c>
      <c r="B13" s="30"/>
      <c r="C13" s="31"/>
      <c r="D13" s="32">
        <f t="shared" ref="D13:M13" si="3">SUM(D14:D17)</f>
        <v>1549989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18" si="4">SUM(D13:M13)</f>
        <v>1549989</v>
      </c>
      <c r="O13" s="45">
        <f t="shared" si="1"/>
        <v>162.20060694851404</v>
      </c>
      <c r="P13" s="10"/>
    </row>
    <row r="14" spans="1:133">
      <c r="A14" s="12"/>
      <c r="B14" s="25">
        <v>322</v>
      </c>
      <c r="C14" s="20" t="s">
        <v>0</v>
      </c>
      <c r="D14" s="46">
        <v>376583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376583</v>
      </c>
      <c r="O14" s="47">
        <f t="shared" si="1"/>
        <v>39.408015906236919</v>
      </c>
      <c r="P14" s="9"/>
    </row>
    <row r="15" spans="1:133">
      <c r="A15" s="12"/>
      <c r="B15" s="25">
        <v>323.10000000000002</v>
      </c>
      <c r="C15" s="20" t="s">
        <v>17</v>
      </c>
      <c r="D15" s="46">
        <v>958850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958850</v>
      </c>
      <c r="O15" s="47">
        <f t="shared" si="1"/>
        <v>100.34010046044369</v>
      </c>
      <c r="P15" s="9"/>
    </row>
    <row r="16" spans="1:133">
      <c r="A16" s="12"/>
      <c r="B16" s="25">
        <v>323.7</v>
      </c>
      <c r="C16" s="20" t="s">
        <v>18</v>
      </c>
      <c r="D16" s="46">
        <v>189299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189299</v>
      </c>
      <c r="O16" s="47">
        <f t="shared" si="1"/>
        <v>19.809439095856007</v>
      </c>
      <c r="P16" s="9"/>
    </row>
    <row r="17" spans="1:16">
      <c r="A17" s="12"/>
      <c r="B17" s="25">
        <v>329</v>
      </c>
      <c r="C17" s="20" t="s">
        <v>86</v>
      </c>
      <c r="D17" s="46">
        <v>25257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25257</v>
      </c>
      <c r="O17" s="47">
        <f t="shared" si="1"/>
        <v>2.6430514859773964</v>
      </c>
      <c r="P17" s="9"/>
    </row>
    <row r="18" spans="1:16" ht="15.75">
      <c r="A18" s="29" t="s">
        <v>27</v>
      </c>
      <c r="B18" s="30"/>
      <c r="C18" s="31"/>
      <c r="D18" s="32">
        <f t="shared" ref="D18:M18" si="5">SUM(D19:D28)</f>
        <v>966300</v>
      </c>
      <c r="E18" s="32">
        <f t="shared" si="5"/>
        <v>0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4">
        <f t="shared" si="4"/>
        <v>966300</v>
      </c>
      <c r="O18" s="45">
        <f t="shared" si="1"/>
        <v>101.11971536207618</v>
      </c>
      <c r="P18" s="10"/>
    </row>
    <row r="19" spans="1:16">
      <c r="A19" s="12"/>
      <c r="B19" s="25">
        <v>334.2</v>
      </c>
      <c r="C19" s="20" t="s">
        <v>28</v>
      </c>
      <c r="D19" s="46">
        <v>127483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7" si="6">SUM(D19:M19)</f>
        <v>127483</v>
      </c>
      <c r="O19" s="47">
        <f t="shared" si="1"/>
        <v>13.340623691921307</v>
      </c>
      <c r="P19" s="9"/>
    </row>
    <row r="20" spans="1:16">
      <c r="A20" s="12"/>
      <c r="B20" s="25">
        <v>334.49</v>
      </c>
      <c r="C20" s="20" t="s">
        <v>70</v>
      </c>
      <c r="D20" s="46">
        <v>27573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6"/>
        <v>27573</v>
      </c>
      <c r="O20" s="47">
        <f t="shared" si="1"/>
        <v>2.8854123064043531</v>
      </c>
      <c r="P20" s="9"/>
    </row>
    <row r="21" spans="1:16">
      <c r="A21" s="12"/>
      <c r="B21" s="25">
        <v>334.7</v>
      </c>
      <c r="C21" s="20" t="s">
        <v>30</v>
      </c>
      <c r="D21" s="46">
        <v>55878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55878</v>
      </c>
      <c r="O21" s="47">
        <f t="shared" si="1"/>
        <v>5.84742570113018</v>
      </c>
      <c r="P21" s="9"/>
    </row>
    <row r="22" spans="1:16">
      <c r="A22" s="12"/>
      <c r="B22" s="25">
        <v>335.12</v>
      </c>
      <c r="C22" s="20" t="s">
        <v>31</v>
      </c>
      <c r="D22" s="46">
        <v>198687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198687</v>
      </c>
      <c r="O22" s="47">
        <f t="shared" si="1"/>
        <v>20.791858518208457</v>
      </c>
      <c r="P22" s="9"/>
    </row>
    <row r="23" spans="1:16">
      <c r="A23" s="12"/>
      <c r="B23" s="25">
        <v>335.14</v>
      </c>
      <c r="C23" s="20" t="s">
        <v>32</v>
      </c>
      <c r="D23" s="46">
        <v>31527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31527</v>
      </c>
      <c r="O23" s="47">
        <f t="shared" si="1"/>
        <v>3.2991837588949351</v>
      </c>
      <c r="P23" s="9"/>
    </row>
    <row r="24" spans="1:16">
      <c r="A24" s="12"/>
      <c r="B24" s="25">
        <v>335.15</v>
      </c>
      <c r="C24" s="20" t="s">
        <v>33</v>
      </c>
      <c r="D24" s="46">
        <v>9432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9432</v>
      </c>
      <c r="O24" s="47">
        <f t="shared" si="1"/>
        <v>0.98702385935537884</v>
      </c>
      <c r="P24" s="9"/>
    </row>
    <row r="25" spans="1:16">
      <c r="A25" s="12"/>
      <c r="B25" s="25">
        <v>335.18</v>
      </c>
      <c r="C25" s="20" t="s">
        <v>34</v>
      </c>
      <c r="D25" s="46">
        <v>439453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439453</v>
      </c>
      <c r="O25" s="47">
        <f t="shared" si="1"/>
        <v>45.987128505650901</v>
      </c>
      <c r="P25" s="9"/>
    </row>
    <row r="26" spans="1:16">
      <c r="A26" s="12"/>
      <c r="B26" s="25">
        <v>335.19</v>
      </c>
      <c r="C26" s="20" t="s">
        <v>44</v>
      </c>
      <c r="D26" s="46">
        <v>1460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1460</v>
      </c>
      <c r="O26" s="47">
        <f t="shared" si="1"/>
        <v>0.15278359146086229</v>
      </c>
      <c r="P26" s="9"/>
    </row>
    <row r="27" spans="1:16">
      <c r="A27" s="12"/>
      <c r="B27" s="25">
        <v>335.49</v>
      </c>
      <c r="C27" s="20" t="s">
        <v>76</v>
      </c>
      <c r="D27" s="46">
        <v>9138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9138</v>
      </c>
      <c r="O27" s="47">
        <f t="shared" si="1"/>
        <v>0.95625784847216411</v>
      </c>
      <c r="P27" s="9"/>
    </row>
    <row r="28" spans="1:16">
      <c r="A28" s="12"/>
      <c r="B28" s="25">
        <v>338</v>
      </c>
      <c r="C28" s="20" t="s">
        <v>36</v>
      </c>
      <c r="D28" s="46">
        <v>65669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8" si="7">SUM(D28:M28)</f>
        <v>65669</v>
      </c>
      <c r="O28" s="47">
        <f t="shared" si="1"/>
        <v>6.8720175805776478</v>
      </c>
      <c r="P28" s="9"/>
    </row>
    <row r="29" spans="1:16" ht="15.75">
      <c r="A29" s="29" t="s">
        <v>41</v>
      </c>
      <c r="B29" s="30"/>
      <c r="C29" s="31"/>
      <c r="D29" s="32">
        <f t="shared" ref="D29:M29" si="8">SUM(D30:D33)</f>
        <v>147044</v>
      </c>
      <c r="E29" s="32">
        <f t="shared" si="8"/>
        <v>0</v>
      </c>
      <c r="F29" s="32">
        <f t="shared" si="8"/>
        <v>0</v>
      </c>
      <c r="G29" s="32">
        <f t="shared" si="8"/>
        <v>0</v>
      </c>
      <c r="H29" s="32">
        <f t="shared" si="8"/>
        <v>0</v>
      </c>
      <c r="I29" s="32">
        <f t="shared" si="8"/>
        <v>2873763</v>
      </c>
      <c r="J29" s="32">
        <f t="shared" si="8"/>
        <v>0</v>
      </c>
      <c r="K29" s="32">
        <f t="shared" si="8"/>
        <v>0</v>
      </c>
      <c r="L29" s="32">
        <f t="shared" si="8"/>
        <v>0</v>
      </c>
      <c r="M29" s="32">
        <f t="shared" si="8"/>
        <v>0</v>
      </c>
      <c r="N29" s="32">
        <f t="shared" si="7"/>
        <v>3020807</v>
      </c>
      <c r="O29" s="45">
        <f t="shared" si="1"/>
        <v>316.116262034324</v>
      </c>
      <c r="P29" s="10"/>
    </row>
    <row r="30" spans="1:16">
      <c r="A30" s="12"/>
      <c r="B30" s="25">
        <v>341.2</v>
      </c>
      <c r="C30" s="20" t="s">
        <v>45</v>
      </c>
      <c r="D30" s="46">
        <v>146484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146484</v>
      </c>
      <c r="O30" s="47">
        <f t="shared" si="1"/>
        <v>15.32900795311846</v>
      </c>
      <c r="P30" s="9"/>
    </row>
    <row r="31" spans="1:16">
      <c r="A31" s="12"/>
      <c r="B31" s="25">
        <v>343.3</v>
      </c>
      <c r="C31" s="20" t="s">
        <v>46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2198143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2198143</v>
      </c>
      <c r="O31" s="47">
        <f t="shared" si="1"/>
        <v>230.02752197572207</v>
      </c>
      <c r="P31" s="9"/>
    </row>
    <row r="32" spans="1:16">
      <c r="A32" s="12"/>
      <c r="B32" s="25">
        <v>343.5</v>
      </c>
      <c r="C32" s="20" t="s">
        <v>47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675620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675620</v>
      </c>
      <c r="O32" s="47">
        <f t="shared" si="1"/>
        <v>70.701130179991623</v>
      </c>
      <c r="P32" s="9"/>
    </row>
    <row r="33" spans="1:16">
      <c r="A33" s="12"/>
      <c r="B33" s="25">
        <v>347.2</v>
      </c>
      <c r="C33" s="20" t="s">
        <v>87</v>
      </c>
      <c r="D33" s="46">
        <v>560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560</v>
      </c>
      <c r="O33" s="47">
        <f t="shared" si="1"/>
        <v>5.8601925491837591E-2</v>
      </c>
      <c r="P33" s="9"/>
    </row>
    <row r="34" spans="1:16" ht="15.75">
      <c r="A34" s="29" t="s">
        <v>42</v>
      </c>
      <c r="B34" s="30"/>
      <c r="C34" s="31"/>
      <c r="D34" s="32">
        <f t="shared" ref="D34:M34" si="9">SUM(D35:D36)</f>
        <v>150130</v>
      </c>
      <c r="E34" s="32">
        <f t="shared" si="9"/>
        <v>0</v>
      </c>
      <c r="F34" s="32">
        <f t="shared" si="9"/>
        <v>0</v>
      </c>
      <c r="G34" s="32">
        <f t="shared" si="9"/>
        <v>0</v>
      </c>
      <c r="H34" s="32">
        <f t="shared" si="9"/>
        <v>0</v>
      </c>
      <c r="I34" s="32">
        <f t="shared" si="9"/>
        <v>0</v>
      </c>
      <c r="J34" s="32">
        <f t="shared" si="9"/>
        <v>0</v>
      </c>
      <c r="K34" s="32">
        <f t="shared" si="9"/>
        <v>0</v>
      </c>
      <c r="L34" s="32">
        <f t="shared" si="9"/>
        <v>0</v>
      </c>
      <c r="M34" s="32">
        <f t="shared" si="9"/>
        <v>0</v>
      </c>
      <c r="N34" s="32">
        <f t="shared" si="7"/>
        <v>150130</v>
      </c>
      <c r="O34" s="45">
        <f t="shared" si="1"/>
        <v>15.710548346588531</v>
      </c>
      <c r="P34" s="10"/>
    </row>
    <row r="35" spans="1:16">
      <c r="A35" s="13"/>
      <c r="B35" s="39">
        <v>351.5</v>
      </c>
      <c r="C35" s="21" t="s">
        <v>88</v>
      </c>
      <c r="D35" s="46">
        <v>123682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123682</v>
      </c>
      <c r="O35" s="47">
        <f t="shared" si="1"/>
        <v>12.942863122645459</v>
      </c>
      <c r="P35" s="9"/>
    </row>
    <row r="36" spans="1:16">
      <c r="A36" s="13"/>
      <c r="B36" s="39">
        <v>354</v>
      </c>
      <c r="C36" s="21" t="s">
        <v>52</v>
      </c>
      <c r="D36" s="46">
        <v>26448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26448</v>
      </c>
      <c r="O36" s="47">
        <f t="shared" si="1"/>
        <v>2.7676852239430723</v>
      </c>
      <c r="P36" s="9"/>
    </row>
    <row r="37" spans="1:16" ht="15.75">
      <c r="A37" s="29" t="s">
        <v>3</v>
      </c>
      <c r="B37" s="30"/>
      <c r="C37" s="31"/>
      <c r="D37" s="32">
        <f t="shared" ref="D37:M37" si="10">SUM(D38:D48)</f>
        <v>288538</v>
      </c>
      <c r="E37" s="32">
        <f t="shared" si="10"/>
        <v>894474</v>
      </c>
      <c r="F37" s="32">
        <f t="shared" si="10"/>
        <v>0</v>
      </c>
      <c r="G37" s="32">
        <f t="shared" si="10"/>
        <v>0</v>
      </c>
      <c r="H37" s="32">
        <f t="shared" si="10"/>
        <v>0</v>
      </c>
      <c r="I37" s="32">
        <f t="shared" si="10"/>
        <v>314506</v>
      </c>
      <c r="J37" s="32">
        <f t="shared" si="10"/>
        <v>0</v>
      </c>
      <c r="K37" s="32">
        <f t="shared" si="10"/>
        <v>0</v>
      </c>
      <c r="L37" s="32">
        <f t="shared" si="10"/>
        <v>0</v>
      </c>
      <c r="M37" s="32">
        <f t="shared" si="10"/>
        <v>0</v>
      </c>
      <c r="N37" s="32">
        <f t="shared" si="7"/>
        <v>1497518</v>
      </c>
      <c r="O37" s="45">
        <f t="shared" si="1"/>
        <v>156.70971117622437</v>
      </c>
      <c r="P37" s="10"/>
    </row>
    <row r="38" spans="1:16">
      <c r="A38" s="12"/>
      <c r="B38" s="25">
        <v>361.1</v>
      </c>
      <c r="C38" s="20" t="s">
        <v>53</v>
      </c>
      <c r="D38" s="46">
        <v>110049</v>
      </c>
      <c r="E38" s="46">
        <v>12017</v>
      </c>
      <c r="F38" s="46">
        <v>0</v>
      </c>
      <c r="G38" s="46">
        <v>0</v>
      </c>
      <c r="H38" s="46">
        <v>0</v>
      </c>
      <c r="I38" s="46">
        <v>61135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183201</v>
      </c>
      <c r="O38" s="47">
        <f t="shared" si="1"/>
        <v>19.171305985768104</v>
      </c>
      <c r="P38" s="9"/>
    </row>
    <row r="39" spans="1:16">
      <c r="A39" s="12"/>
      <c r="B39" s="25">
        <v>362</v>
      </c>
      <c r="C39" s="20" t="s">
        <v>54</v>
      </c>
      <c r="D39" s="46">
        <v>741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ref="N39:N48" si="11">SUM(D39:M39)</f>
        <v>741</v>
      </c>
      <c r="O39" s="47">
        <f t="shared" si="1"/>
        <v>7.754290498116366E-2</v>
      </c>
      <c r="P39" s="9"/>
    </row>
    <row r="40" spans="1:16">
      <c r="A40" s="12"/>
      <c r="B40" s="25">
        <v>363.12</v>
      </c>
      <c r="C40" s="20" t="s">
        <v>25</v>
      </c>
      <c r="D40" s="46">
        <v>0</v>
      </c>
      <c r="E40" s="46">
        <v>558184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558184</v>
      </c>
      <c r="O40" s="47">
        <f t="shared" si="1"/>
        <v>58.411887819171199</v>
      </c>
      <c r="P40" s="9"/>
    </row>
    <row r="41" spans="1:16">
      <c r="A41" s="12"/>
      <c r="B41" s="25">
        <v>363.22</v>
      </c>
      <c r="C41" s="20" t="s">
        <v>89</v>
      </c>
      <c r="D41" s="46">
        <v>0</v>
      </c>
      <c r="E41" s="46">
        <v>115990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115990</v>
      </c>
      <c r="O41" s="47">
        <f t="shared" si="1"/>
        <v>12.13792381749686</v>
      </c>
      <c r="P41" s="9"/>
    </row>
    <row r="42" spans="1:16">
      <c r="A42" s="12"/>
      <c r="B42" s="25">
        <v>363.23</v>
      </c>
      <c r="C42" s="20" t="s">
        <v>90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253371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253371</v>
      </c>
      <c r="O42" s="47">
        <f t="shared" si="1"/>
        <v>26.514336542486397</v>
      </c>
      <c r="P42" s="9"/>
    </row>
    <row r="43" spans="1:16">
      <c r="A43" s="12"/>
      <c r="B43" s="25">
        <v>363.24</v>
      </c>
      <c r="C43" s="20" t="s">
        <v>91</v>
      </c>
      <c r="D43" s="46">
        <v>0</v>
      </c>
      <c r="E43" s="46">
        <v>177018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>SUM(D43:M43)</f>
        <v>177018</v>
      </c>
      <c r="O43" s="47">
        <f t="shared" si="1"/>
        <v>18.524277940560903</v>
      </c>
      <c r="P43" s="9"/>
    </row>
    <row r="44" spans="1:16">
      <c r="A44" s="12"/>
      <c r="B44" s="25">
        <v>363.27</v>
      </c>
      <c r="C44" s="20" t="s">
        <v>92</v>
      </c>
      <c r="D44" s="46">
        <v>0</v>
      </c>
      <c r="E44" s="46">
        <v>31265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>SUM(D44:M44)</f>
        <v>31265</v>
      </c>
      <c r="O44" s="47">
        <f t="shared" si="1"/>
        <v>3.2717664294683968</v>
      </c>
      <c r="P44" s="9"/>
    </row>
    <row r="45" spans="1:16">
      <c r="A45" s="12"/>
      <c r="B45" s="25">
        <v>364</v>
      </c>
      <c r="C45" s="20" t="s">
        <v>55</v>
      </c>
      <c r="D45" s="46">
        <v>30201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30201</v>
      </c>
      <c r="O45" s="47">
        <f t="shared" si="1"/>
        <v>3.1604227710339052</v>
      </c>
      <c r="P45" s="9"/>
    </row>
    <row r="46" spans="1:16">
      <c r="A46" s="12"/>
      <c r="B46" s="25">
        <v>365</v>
      </c>
      <c r="C46" s="20" t="s">
        <v>56</v>
      </c>
      <c r="D46" s="46">
        <v>3488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3488</v>
      </c>
      <c r="O46" s="47">
        <f t="shared" si="1"/>
        <v>0.36500627877773129</v>
      </c>
      <c r="P46" s="9"/>
    </row>
    <row r="47" spans="1:16">
      <c r="A47" s="12"/>
      <c r="B47" s="25">
        <v>366</v>
      </c>
      <c r="C47" s="20" t="s">
        <v>57</v>
      </c>
      <c r="D47" s="46">
        <v>3681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3681</v>
      </c>
      <c r="O47" s="47">
        <f t="shared" si="1"/>
        <v>0.38520301381331101</v>
      </c>
      <c r="P47" s="9"/>
    </row>
    <row r="48" spans="1:16">
      <c r="A48" s="12"/>
      <c r="B48" s="25">
        <v>369.9</v>
      </c>
      <c r="C48" s="20" t="s">
        <v>58</v>
      </c>
      <c r="D48" s="46">
        <v>140378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140378</v>
      </c>
      <c r="O48" s="47">
        <f t="shared" si="1"/>
        <v>14.690037672666387</v>
      </c>
      <c r="P48" s="9"/>
    </row>
    <row r="49" spans="1:119" ht="15.75">
      <c r="A49" s="29" t="s">
        <v>43</v>
      </c>
      <c r="B49" s="30"/>
      <c r="C49" s="31"/>
      <c r="D49" s="32">
        <f t="shared" ref="D49:M49" si="12">SUM(D50:D51)</f>
        <v>1483357</v>
      </c>
      <c r="E49" s="32">
        <f t="shared" si="12"/>
        <v>25000</v>
      </c>
      <c r="F49" s="32">
        <f t="shared" si="12"/>
        <v>0</v>
      </c>
      <c r="G49" s="32">
        <f t="shared" si="12"/>
        <v>0</v>
      </c>
      <c r="H49" s="32">
        <f t="shared" si="12"/>
        <v>0</v>
      </c>
      <c r="I49" s="32">
        <f t="shared" si="12"/>
        <v>0</v>
      </c>
      <c r="J49" s="32">
        <f t="shared" si="12"/>
        <v>0</v>
      </c>
      <c r="K49" s="32">
        <f t="shared" si="12"/>
        <v>0</v>
      </c>
      <c r="L49" s="32">
        <f t="shared" si="12"/>
        <v>0</v>
      </c>
      <c r="M49" s="32">
        <f t="shared" si="12"/>
        <v>0</v>
      </c>
      <c r="N49" s="32">
        <f>SUM(D49:M49)</f>
        <v>1508357</v>
      </c>
      <c r="O49" s="45">
        <f t="shared" si="1"/>
        <v>157.84397237337799</v>
      </c>
      <c r="P49" s="9"/>
    </row>
    <row r="50" spans="1:119">
      <c r="A50" s="12"/>
      <c r="B50" s="25">
        <v>381</v>
      </c>
      <c r="C50" s="20" t="s">
        <v>59</v>
      </c>
      <c r="D50" s="46">
        <v>1083357</v>
      </c>
      <c r="E50" s="46">
        <v>25000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>SUM(D50:M50)</f>
        <v>1108357</v>
      </c>
      <c r="O50" s="47">
        <f t="shared" si="1"/>
        <v>115.98545416492256</v>
      </c>
      <c r="P50" s="9"/>
    </row>
    <row r="51" spans="1:119" ht="15.75" thickBot="1">
      <c r="A51" s="12"/>
      <c r="B51" s="25">
        <v>383</v>
      </c>
      <c r="C51" s="20" t="s">
        <v>93</v>
      </c>
      <c r="D51" s="46">
        <v>400000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>SUM(D51:M51)</f>
        <v>400000</v>
      </c>
      <c r="O51" s="47">
        <f t="shared" si="1"/>
        <v>41.858518208455422</v>
      </c>
      <c r="P51" s="9"/>
    </row>
    <row r="52" spans="1:119" ht="16.5" thickBot="1">
      <c r="A52" s="14" t="s">
        <v>49</v>
      </c>
      <c r="B52" s="23"/>
      <c r="C52" s="22"/>
      <c r="D52" s="15">
        <f t="shared" ref="D52:M52" si="13">SUM(D5,D13,D18,D29,D34,D37,D49)</f>
        <v>9376762</v>
      </c>
      <c r="E52" s="15">
        <f t="shared" si="13"/>
        <v>919474</v>
      </c>
      <c r="F52" s="15">
        <f t="shared" si="13"/>
        <v>0</v>
      </c>
      <c r="G52" s="15">
        <f t="shared" si="13"/>
        <v>0</v>
      </c>
      <c r="H52" s="15">
        <f t="shared" si="13"/>
        <v>0</v>
      </c>
      <c r="I52" s="15">
        <f t="shared" si="13"/>
        <v>3188269</v>
      </c>
      <c r="J52" s="15">
        <f t="shared" si="13"/>
        <v>0</v>
      </c>
      <c r="K52" s="15">
        <f t="shared" si="13"/>
        <v>0</v>
      </c>
      <c r="L52" s="15">
        <f t="shared" si="13"/>
        <v>0</v>
      </c>
      <c r="M52" s="15">
        <f t="shared" si="13"/>
        <v>0</v>
      </c>
      <c r="N52" s="15">
        <f>SUM(D52:M52)</f>
        <v>13484505</v>
      </c>
      <c r="O52" s="38">
        <f t="shared" si="1"/>
        <v>1411.1034951862705</v>
      </c>
      <c r="P52" s="6"/>
      <c r="Q52" s="2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</row>
    <row r="53" spans="1:119">
      <c r="A53" s="16"/>
      <c r="B53" s="18"/>
      <c r="C53" s="18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9"/>
    </row>
    <row r="54" spans="1:119">
      <c r="A54" s="40"/>
      <c r="B54" s="41"/>
      <c r="C54" s="41"/>
      <c r="D54" s="42"/>
      <c r="E54" s="42"/>
      <c r="F54" s="42"/>
      <c r="G54" s="42"/>
      <c r="H54" s="42"/>
      <c r="I54" s="42"/>
      <c r="J54" s="42"/>
      <c r="K54" s="42"/>
      <c r="L54" s="48" t="s">
        <v>94</v>
      </c>
      <c r="M54" s="48"/>
      <c r="N54" s="48"/>
      <c r="O54" s="43">
        <v>9556</v>
      </c>
    </row>
    <row r="55" spans="1:119">
      <c r="A55" s="49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1"/>
    </row>
    <row r="56" spans="1:119" ht="15.75" customHeight="1" thickBot="1">
      <c r="A56" s="52" t="s">
        <v>72</v>
      </c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4"/>
    </row>
  </sheetData>
  <mergeCells count="10">
    <mergeCell ref="L54:N54"/>
    <mergeCell ref="A55:O55"/>
    <mergeCell ref="A56:O5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62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68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131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61</v>
      </c>
      <c r="B3" s="62"/>
      <c r="C3" s="63"/>
      <c r="D3" s="67" t="s">
        <v>37</v>
      </c>
      <c r="E3" s="68"/>
      <c r="F3" s="68"/>
      <c r="G3" s="68"/>
      <c r="H3" s="69"/>
      <c r="I3" s="67" t="s">
        <v>38</v>
      </c>
      <c r="J3" s="69"/>
      <c r="K3" s="67" t="s">
        <v>40</v>
      </c>
      <c r="L3" s="68"/>
      <c r="M3" s="69"/>
      <c r="N3" s="36"/>
      <c r="O3" s="37"/>
      <c r="P3" s="70" t="s">
        <v>132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62</v>
      </c>
      <c r="F4" s="34" t="s">
        <v>63</v>
      </c>
      <c r="G4" s="34" t="s">
        <v>64</v>
      </c>
      <c r="H4" s="34" t="s">
        <v>5</v>
      </c>
      <c r="I4" s="34" t="s">
        <v>6</v>
      </c>
      <c r="J4" s="35" t="s">
        <v>65</v>
      </c>
      <c r="K4" s="35" t="s">
        <v>7</v>
      </c>
      <c r="L4" s="35" t="s">
        <v>8</v>
      </c>
      <c r="M4" s="35" t="s">
        <v>133</v>
      </c>
      <c r="N4" s="35" t="s">
        <v>9</v>
      </c>
      <c r="O4" s="35" t="s">
        <v>134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135</v>
      </c>
      <c r="B5" s="26"/>
      <c r="C5" s="26"/>
      <c r="D5" s="27">
        <f t="shared" ref="D5:N5" si="0">SUM(D6:D12)</f>
        <v>8317756</v>
      </c>
      <c r="E5" s="27">
        <f t="shared" si="0"/>
        <v>561095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8878851</v>
      </c>
      <c r="P5" s="33">
        <f t="shared" ref="P5:P36" si="1">(O5/P$60)</f>
        <v>658.5219164874286</v>
      </c>
      <c r="Q5" s="6"/>
    </row>
    <row r="6" spans="1:134">
      <c r="A6" s="12"/>
      <c r="B6" s="25">
        <v>311</v>
      </c>
      <c r="C6" s="20" t="s">
        <v>2</v>
      </c>
      <c r="D6" s="46">
        <v>5927407</v>
      </c>
      <c r="E6" s="46">
        <v>561095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6488502</v>
      </c>
      <c r="P6" s="47">
        <f t="shared" si="1"/>
        <v>481.23577838759923</v>
      </c>
      <c r="Q6" s="9"/>
    </row>
    <row r="7" spans="1:134">
      <c r="A7" s="12"/>
      <c r="B7" s="25">
        <v>312.41000000000003</v>
      </c>
      <c r="C7" s="20" t="s">
        <v>136</v>
      </c>
      <c r="D7" s="46">
        <v>133508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2" si="2">SUM(D7:N7)</f>
        <v>133508</v>
      </c>
      <c r="P7" s="47">
        <f t="shared" si="1"/>
        <v>9.9019506044648811</v>
      </c>
      <c r="Q7" s="9"/>
    </row>
    <row r="8" spans="1:134">
      <c r="A8" s="12"/>
      <c r="B8" s="25">
        <v>312.43</v>
      </c>
      <c r="C8" s="20" t="s">
        <v>137</v>
      </c>
      <c r="D8" s="46">
        <v>97943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97943</v>
      </c>
      <c r="P8" s="47">
        <f t="shared" si="1"/>
        <v>7.2641845286657274</v>
      </c>
      <c r="Q8" s="9"/>
    </row>
    <row r="9" spans="1:134">
      <c r="A9" s="12"/>
      <c r="B9" s="25">
        <v>314.10000000000002</v>
      </c>
      <c r="C9" s="20" t="s">
        <v>12</v>
      </c>
      <c r="D9" s="46">
        <v>1549641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1549641</v>
      </c>
      <c r="P9" s="47">
        <f t="shared" si="1"/>
        <v>114.93295260698658</v>
      </c>
      <c r="Q9" s="9"/>
    </row>
    <row r="10" spans="1:134">
      <c r="A10" s="12"/>
      <c r="B10" s="25">
        <v>314.39999999999998</v>
      </c>
      <c r="C10" s="20" t="s">
        <v>13</v>
      </c>
      <c r="D10" s="46">
        <v>65815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65815</v>
      </c>
      <c r="P10" s="47">
        <f t="shared" si="1"/>
        <v>4.8813320477638511</v>
      </c>
      <c r="Q10" s="9"/>
    </row>
    <row r="11" spans="1:134">
      <c r="A11" s="12"/>
      <c r="B11" s="25">
        <v>315.10000000000002</v>
      </c>
      <c r="C11" s="20" t="s">
        <v>138</v>
      </c>
      <c r="D11" s="46">
        <v>366731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366731</v>
      </c>
      <c r="P11" s="47">
        <f t="shared" si="1"/>
        <v>27.199510494697027</v>
      </c>
      <c r="Q11" s="9"/>
    </row>
    <row r="12" spans="1:134">
      <c r="A12" s="12"/>
      <c r="B12" s="25">
        <v>316</v>
      </c>
      <c r="C12" s="20" t="s">
        <v>97</v>
      </c>
      <c r="D12" s="46">
        <v>176711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176711</v>
      </c>
      <c r="P12" s="47">
        <f t="shared" si="1"/>
        <v>13.106207817251354</v>
      </c>
      <c r="Q12" s="9"/>
    </row>
    <row r="13" spans="1:134" ht="15.75">
      <c r="A13" s="29" t="s">
        <v>16</v>
      </c>
      <c r="B13" s="30"/>
      <c r="C13" s="31"/>
      <c r="D13" s="32">
        <f t="shared" ref="D13:N13" si="3">SUM(D14:D26)</f>
        <v>2521936</v>
      </c>
      <c r="E13" s="32">
        <f t="shared" si="3"/>
        <v>784190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1601472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32">
        <f t="shared" si="3"/>
        <v>0</v>
      </c>
      <c r="O13" s="44">
        <f>SUM(D13:N13)</f>
        <v>4907598</v>
      </c>
      <c r="P13" s="45">
        <f t="shared" si="1"/>
        <v>363.98412816138841</v>
      </c>
      <c r="Q13" s="10"/>
    </row>
    <row r="14" spans="1:134">
      <c r="A14" s="12"/>
      <c r="B14" s="25">
        <v>322</v>
      </c>
      <c r="C14" s="20" t="s">
        <v>139</v>
      </c>
      <c r="D14" s="46">
        <v>1142280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>SUM(D14:N14)</f>
        <v>1142280</v>
      </c>
      <c r="P14" s="47">
        <f t="shared" si="1"/>
        <v>84.720017800192835</v>
      </c>
      <c r="Q14" s="9"/>
    </row>
    <row r="15" spans="1:134">
      <c r="A15" s="12"/>
      <c r="B15" s="25">
        <v>322.89999999999998</v>
      </c>
      <c r="C15" s="20" t="s">
        <v>140</v>
      </c>
      <c r="D15" s="46">
        <v>36557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ref="O15:O26" si="4">SUM(D15:N15)</f>
        <v>36557</v>
      </c>
      <c r="P15" s="47">
        <f t="shared" si="1"/>
        <v>2.7113402061855671</v>
      </c>
      <c r="Q15" s="9"/>
    </row>
    <row r="16" spans="1:134">
      <c r="A16" s="12"/>
      <c r="B16" s="25">
        <v>323.10000000000002</v>
      </c>
      <c r="C16" s="20" t="s">
        <v>17</v>
      </c>
      <c r="D16" s="46">
        <v>1182245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1182245</v>
      </c>
      <c r="P16" s="47">
        <f t="shared" si="1"/>
        <v>87.684120744641405</v>
      </c>
      <c r="Q16" s="9"/>
    </row>
    <row r="17" spans="1:17">
      <c r="A17" s="12"/>
      <c r="B17" s="25">
        <v>323.39999999999998</v>
      </c>
      <c r="C17" s="20" t="s">
        <v>74</v>
      </c>
      <c r="D17" s="46">
        <v>16892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16892</v>
      </c>
      <c r="P17" s="47">
        <f t="shared" si="1"/>
        <v>1.2528369057331454</v>
      </c>
      <c r="Q17" s="9"/>
    </row>
    <row r="18" spans="1:17">
      <c r="A18" s="12"/>
      <c r="B18" s="25">
        <v>323.7</v>
      </c>
      <c r="C18" s="20" t="s">
        <v>18</v>
      </c>
      <c r="D18" s="46">
        <v>143962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143962</v>
      </c>
      <c r="P18" s="47">
        <f t="shared" si="1"/>
        <v>10.677297337387822</v>
      </c>
      <c r="Q18" s="9"/>
    </row>
    <row r="19" spans="1:17">
      <c r="A19" s="12"/>
      <c r="B19" s="25">
        <v>324.11</v>
      </c>
      <c r="C19" s="20" t="s">
        <v>19</v>
      </c>
      <c r="D19" s="46">
        <v>0</v>
      </c>
      <c r="E19" s="46">
        <v>34708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34708</v>
      </c>
      <c r="P19" s="47">
        <f t="shared" si="1"/>
        <v>2.5742045538826672</v>
      </c>
      <c r="Q19" s="9"/>
    </row>
    <row r="20" spans="1:17">
      <c r="A20" s="12"/>
      <c r="B20" s="25">
        <v>324.12</v>
      </c>
      <c r="C20" s="20" t="s">
        <v>20</v>
      </c>
      <c r="D20" s="46">
        <v>0</v>
      </c>
      <c r="E20" s="46">
        <v>101562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101562</v>
      </c>
      <c r="P20" s="47">
        <f t="shared" si="1"/>
        <v>7.5325966031298677</v>
      </c>
      <c r="Q20" s="9"/>
    </row>
    <row r="21" spans="1:17">
      <c r="A21" s="12"/>
      <c r="B21" s="25">
        <v>324.20999999999998</v>
      </c>
      <c r="C21" s="20" t="s">
        <v>129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1331899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1331899</v>
      </c>
      <c r="P21" s="47">
        <f t="shared" si="1"/>
        <v>98.783579322109318</v>
      </c>
      <c r="Q21" s="9"/>
    </row>
    <row r="22" spans="1:17">
      <c r="A22" s="12"/>
      <c r="B22" s="25">
        <v>324.22000000000003</v>
      </c>
      <c r="C22" s="20" t="s">
        <v>21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269573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269573</v>
      </c>
      <c r="P22" s="47">
        <f t="shared" si="1"/>
        <v>19.993547430097159</v>
      </c>
      <c r="Q22" s="9"/>
    </row>
    <row r="23" spans="1:17">
      <c r="A23" s="12"/>
      <c r="B23" s="25">
        <v>324.31</v>
      </c>
      <c r="C23" s="20" t="s">
        <v>22</v>
      </c>
      <c r="D23" s="46">
        <v>0</v>
      </c>
      <c r="E23" s="46">
        <v>62817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4"/>
        <v>62817</v>
      </c>
      <c r="P23" s="47">
        <f t="shared" si="1"/>
        <v>4.6589779722613658</v>
      </c>
      <c r="Q23" s="9"/>
    </row>
    <row r="24" spans="1:17">
      <c r="A24" s="12"/>
      <c r="B24" s="25">
        <v>324.32</v>
      </c>
      <c r="C24" s="20" t="s">
        <v>23</v>
      </c>
      <c r="D24" s="46">
        <v>0</v>
      </c>
      <c r="E24" s="46">
        <v>82947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4"/>
        <v>82947</v>
      </c>
      <c r="P24" s="47">
        <f t="shared" si="1"/>
        <v>6.1519691463324184</v>
      </c>
      <c r="Q24" s="9"/>
    </row>
    <row r="25" spans="1:17">
      <c r="A25" s="12"/>
      <c r="B25" s="25">
        <v>324.61</v>
      </c>
      <c r="C25" s="20" t="s">
        <v>24</v>
      </c>
      <c r="D25" s="46">
        <v>0</v>
      </c>
      <c r="E25" s="46">
        <v>49133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4"/>
        <v>49133</v>
      </c>
      <c r="P25" s="47">
        <f t="shared" si="1"/>
        <v>3.6440703107617001</v>
      </c>
      <c r="Q25" s="9"/>
    </row>
    <row r="26" spans="1:17">
      <c r="A26" s="12"/>
      <c r="B26" s="25">
        <v>325.2</v>
      </c>
      <c r="C26" s="20" t="s">
        <v>25</v>
      </c>
      <c r="D26" s="46">
        <v>0</v>
      </c>
      <c r="E26" s="46">
        <v>453023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4"/>
        <v>453023</v>
      </c>
      <c r="P26" s="47">
        <f t="shared" si="1"/>
        <v>33.599569828673147</v>
      </c>
      <c r="Q26" s="9"/>
    </row>
    <row r="27" spans="1:17" ht="15.75">
      <c r="A27" s="29" t="s">
        <v>141</v>
      </c>
      <c r="B27" s="30"/>
      <c r="C27" s="31"/>
      <c r="D27" s="32">
        <f t="shared" ref="D27:N27" si="5">SUM(D28:D38)</f>
        <v>1613770</v>
      </c>
      <c r="E27" s="32">
        <f t="shared" si="5"/>
        <v>0</v>
      </c>
      <c r="F27" s="32">
        <f t="shared" si="5"/>
        <v>0</v>
      </c>
      <c r="G27" s="32">
        <f t="shared" si="5"/>
        <v>0</v>
      </c>
      <c r="H27" s="32">
        <f t="shared" si="5"/>
        <v>0</v>
      </c>
      <c r="I27" s="32">
        <f t="shared" si="5"/>
        <v>0</v>
      </c>
      <c r="J27" s="32">
        <f t="shared" si="5"/>
        <v>0</v>
      </c>
      <c r="K27" s="32">
        <f t="shared" si="5"/>
        <v>0</v>
      </c>
      <c r="L27" s="32">
        <f t="shared" si="5"/>
        <v>0</v>
      </c>
      <c r="M27" s="32">
        <f t="shared" si="5"/>
        <v>0</v>
      </c>
      <c r="N27" s="32">
        <f t="shared" si="5"/>
        <v>0</v>
      </c>
      <c r="O27" s="44">
        <f>SUM(D27:N27)</f>
        <v>1613770</v>
      </c>
      <c r="P27" s="45">
        <f t="shared" si="1"/>
        <v>119.68923830008158</v>
      </c>
      <c r="Q27" s="10"/>
    </row>
    <row r="28" spans="1:17">
      <c r="A28" s="12"/>
      <c r="B28" s="25">
        <v>331.5</v>
      </c>
      <c r="C28" s="20" t="s">
        <v>124</v>
      </c>
      <c r="D28" s="46">
        <v>64820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ref="O28:O36" si="6">SUM(D28:N28)</f>
        <v>64820</v>
      </c>
      <c r="P28" s="47">
        <f t="shared" si="1"/>
        <v>4.8075354149669955</v>
      </c>
      <c r="Q28" s="9"/>
    </row>
    <row r="29" spans="1:17">
      <c r="A29" s="12"/>
      <c r="B29" s="25">
        <v>334.39</v>
      </c>
      <c r="C29" s="20" t="s">
        <v>113</v>
      </c>
      <c r="D29" s="46">
        <v>28746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6"/>
        <v>28746</v>
      </c>
      <c r="P29" s="47">
        <f t="shared" si="1"/>
        <v>2.132018096862716</v>
      </c>
      <c r="Q29" s="9"/>
    </row>
    <row r="30" spans="1:17">
      <c r="A30" s="12"/>
      <c r="B30" s="25">
        <v>334.7</v>
      </c>
      <c r="C30" s="20" t="s">
        <v>30</v>
      </c>
      <c r="D30" s="46">
        <v>67691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6"/>
        <v>67691</v>
      </c>
      <c r="P30" s="47">
        <f t="shared" si="1"/>
        <v>5.0204702217607355</v>
      </c>
      <c r="Q30" s="9"/>
    </row>
    <row r="31" spans="1:17">
      <c r="A31" s="12"/>
      <c r="B31" s="25">
        <v>335.125</v>
      </c>
      <c r="C31" s="20" t="s">
        <v>142</v>
      </c>
      <c r="D31" s="46">
        <v>430986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6"/>
        <v>430986</v>
      </c>
      <c r="P31" s="47">
        <f t="shared" si="1"/>
        <v>31.96514128903063</v>
      </c>
      <c r="Q31" s="9"/>
    </row>
    <row r="32" spans="1:17">
      <c r="A32" s="12"/>
      <c r="B32" s="25">
        <v>335.14</v>
      </c>
      <c r="C32" s="20" t="s">
        <v>100</v>
      </c>
      <c r="D32" s="46">
        <v>31633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6"/>
        <v>31633</v>
      </c>
      <c r="P32" s="47">
        <f t="shared" si="1"/>
        <v>2.3461395831788177</v>
      </c>
      <c r="Q32" s="9"/>
    </row>
    <row r="33" spans="1:17">
      <c r="A33" s="12"/>
      <c r="B33" s="25">
        <v>335.15</v>
      </c>
      <c r="C33" s="20" t="s">
        <v>101</v>
      </c>
      <c r="D33" s="46">
        <v>15321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6"/>
        <v>15321</v>
      </c>
      <c r="P33" s="47">
        <f t="shared" si="1"/>
        <v>1.1363198101312764</v>
      </c>
      <c r="Q33" s="9"/>
    </row>
    <row r="34" spans="1:17">
      <c r="A34" s="12"/>
      <c r="B34" s="25">
        <v>335.17</v>
      </c>
      <c r="C34" s="20" t="s">
        <v>121</v>
      </c>
      <c r="D34" s="46">
        <v>163710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6"/>
        <v>163710</v>
      </c>
      <c r="P34" s="47">
        <f t="shared" si="1"/>
        <v>12.141956537862493</v>
      </c>
      <c r="Q34" s="9"/>
    </row>
    <row r="35" spans="1:17">
      <c r="A35" s="12"/>
      <c r="B35" s="25">
        <v>335.18</v>
      </c>
      <c r="C35" s="20" t="s">
        <v>143</v>
      </c>
      <c r="D35" s="46">
        <v>774969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6"/>
        <v>774969</v>
      </c>
      <c r="P35" s="47">
        <f t="shared" si="1"/>
        <v>57.477490172810207</v>
      </c>
      <c r="Q35" s="9"/>
    </row>
    <row r="36" spans="1:17">
      <c r="A36" s="12"/>
      <c r="B36" s="25">
        <v>335.21</v>
      </c>
      <c r="C36" s="20" t="s">
        <v>144</v>
      </c>
      <c r="D36" s="46">
        <v>10434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6"/>
        <v>10434</v>
      </c>
      <c r="P36" s="47">
        <f t="shared" si="1"/>
        <v>0.77386338351998818</v>
      </c>
      <c r="Q36" s="9"/>
    </row>
    <row r="37" spans="1:17">
      <c r="A37" s="12"/>
      <c r="B37" s="25">
        <v>335.45</v>
      </c>
      <c r="C37" s="20" t="s">
        <v>145</v>
      </c>
      <c r="D37" s="46">
        <v>14281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ref="O37:O58" si="7">SUM(D37:N37)</f>
        <v>14281</v>
      </c>
      <c r="P37" s="47">
        <f t="shared" ref="P37:P58" si="8">(O37/P$60)</f>
        <v>1.0591856411777794</v>
      </c>
      <c r="Q37" s="9"/>
    </row>
    <row r="38" spans="1:17">
      <c r="A38" s="12"/>
      <c r="B38" s="25">
        <v>338</v>
      </c>
      <c r="C38" s="20" t="s">
        <v>36</v>
      </c>
      <c r="D38" s="46">
        <v>11179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7"/>
        <v>11179</v>
      </c>
      <c r="P38" s="47">
        <f t="shared" si="8"/>
        <v>0.82911814877994516</v>
      </c>
      <c r="Q38" s="9"/>
    </row>
    <row r="39" spans="1:17" ht="15.75">
      <c r="A39" s="29" t="s">
        <v>41</v>
      </c>
      <c r="B39" s="30"/>
      <c r="C39" s="31"/>
      <c r="D39" s="32">
        <f t="shared" ref="D39:N39" si="9">SUM(D40:D44)</f>
        <v>320024</v>
      </c>
      <c r="E39" s="32">
        <f t="shared" si="9"/>
        <v>0</v>
      </c>
      <c r="F39" s="32">
        <f t="shared" si="9"/>
        <v>0</v>
      </c>
      <c r="G39" s="32">
        <f t="shared" si="9"/>
        <v>0</v>
      </c>
      <c r="H39" s="32">
        <f t="shared" si="9"/>
        <v>0</v>
      </c>
      <c r="I39" s="32">
        <f t="shared" si="9"/>
        <v>7628663</v>
      </c>
      <c r="J39" s="32">
        <f t="shared" si="9"/>
        <v>0</v>
      </c>
      <c r="K39" s="32">
        <f t="shared" si="9"/>
        <v>0</v>
      </c>
      <c r="L39" s="32">
        <f t="shared" si="9"/>
        <v>0</v>
      </c>
      <c r="M39" s="32">
        <f t="shared" si="9"/>
        <v>0</v>
      </c>
      <c r="N39" s="32">
        <f t="shared" si="9"/>
        <v>0</v>
      </c>
      <c r="O39" s="32">
        <f t="shared" si="7"/>
        <v>7948687</v>
      </c>
      <c r="P39" s="45">
        <f t="shared" si="8"/>
        <v>589.53400578506262</v>
      </c>
      <c r="Q39" s="10"/>
    </row>
    <row r="40" spans="1:17">
      <c r="A40" s="12"/>
      <c r="B40" s="25">
        <v>341.2</v>
      </c>
      <c r="C40" s="20" t="s">
        <v>104</v>
      </c>
      <c r="D40" s="46">
        <v>310079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7"/>
        <v>310079</v>
      </c>
      <c r="P40" s="47">
        <f t="shared" si="8"/>
        <v>22.997774975895574</v>
      </c>
      <c r="Q40" s="9"/>
    </row>
    <row r="41" spans="1:17">
      <c r="A41" s="12"/>
      <c r="B41" s="25">
        <v>343.3</v>
      </c>
      <c r="C41" s="20" t="s">
        <v>46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4401912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7"/>
        <v>4401912</v>
      </c>
      <c r="P41" s="47">
        <f t="shared" si="8"/>
        <v>326.47867685233257</v>
      </c>
      <c r="Q41" s="9"/>
    </row>
    <row r="42" spans="1:17">
      <c r="A42" s="12"/>
      <c r="B42" s="25">
        <v>343.5</v>
      </c>
      <c r="C42" s="20" t="s">
        <v>47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2506209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7"/>
        <v>2506209</v>
      </c>
      <c r="P42" s="47">
        <f t="shared" si="8"/>
        <v>185.87918119112956</v>
      </c>
      <c r="Q42" s="9"/>
    </row>
    <row r="43" spans="1:17">
      <c r="A43" s="12"/>
      <c r="B43" s="25">
        <v>343.9</v>
      </c>
      <c r="C43" s="20" t="s">
        <v>117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720542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7"/>
        <v>720542</v>
      </c>
      <c r="P43" s="47">
        <f t="shared" si="8"/>
        <v>53.44077727508715</v>
      </c>
      <c r="Q43" s="9"/>
    </row>
    <row r="44" spans="1:17">
      <c r="A44" s="12"/>
      <c r="B44" s="25">
        <v>347.4</v>
      </c>
      <c r="C44" s="20" t="s">
        <v>48</v>
      </c>
      <c r="D44" s="46">
        <v>9945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7"/>
        <v>9945</v>
      </c>
      <c r="P44" s="47">
        <f t="shared" si="8"/>
        <v>0.73759549061781504</v>
      </c>
      <c r="Q44" s="9"/>
    </row>
    <row r="45" spans="1:17" ht="15.75">
      <c r="A45" s="29" t="s">
        <v>42</v>
      </c>
      <c r="B45" s="30"/>
      <c r="C45" s="31"/>
      <c r="D45" s="32">
        <f t="shared" ref="D45:N45" si="10">SUM(D46:D47)</f>
        <v>59866</v>
      </c>
      <c r="E45" s="32">
        <f t="shared" si="10"/>
        <v>0</v>
      </c>
      <c r="F45" s="32">
        <f t="shared" si="10"/>
        <v>0</v>
      </c>
      <c r="G45" s="32">
        <f t="shared" si="10"/>
        <v>0</v>
      </c>
      <c r="H45" s="32">
        <f t="shared" si="10"/>
        <v>0</v>
      </c>
      <c r="I45" s="32">
        <f t="shared" si="10"/>
        <v>0</v>
      </c>
      <c r="J45" s="32">
        <f t="shared" si="10"/>
        <v>0</v>
      </c>
      <c r="K45" s="32">
        <f t="shared" si="10"/>
        <v>0</v>
      </c>
      <c r="L45" s="32">
        <f t="shared" si="10"/>
        <v>0</v>
      </c>
      <c r="M45" s="32">
        <f t="shared" si="10"/>
        <v>0</v>
      </c>
      <c r="N45" s="32">
        <f t="shared" si="10"/>
        <v>0</v>
      </c>
      <c r="O45" s="32">
        <f t="shared" si="7"/>
        <v>59866</v>
      </c>
      <c r="P45" s="45">
        <f t="shared" si="8"/>
        <v>4.4401097678558186</v>
      </c>
      <c r="Q45" s="10"/>
    </row>
    <row r="46" spans="1:17">
      <c r="A46" s="13"/>
      <c r="B46" s="39">
        <v>351.1</v>
      </c>
      <c r="C46" s="21" t="s">
        <v>51</v>
      </c>
      <c r="D46" s="46">
        <v>44244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7"/>
        <v>44244</v>
      </c>
      <c r="P46" s="47">
        <f t="shared" si="8"/>
        <v>3.2814655492101164</v>
      </c>
      <c r="Q46" s="9"/>
    </row>
    <row r="47" spans="1:17">
      <c r="A47" s="13"/>
      <c r="B47" s="39">
        <v>354</v>
      </c>
      <c r="C47" s="21" t="s">
        <v>52</v>
      </c>
      <c r="D47" s="46">
        <v>15622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7"/>
        <v>15622</v>
      </c>
      <c r="P47" s="47">
        <f t="shared" si="8"/>
        <v>1.158644218645702</v>
      </c>
      <c r="Q47" s="9"/>
    </row>
    <row r="48" spans="1:17" ht="15.75">
      <c r="A48" s="29" t="s">
        <v>3</v>
      </c>
      <c r="B48" s="30"/>
      <c r="C48" s="31"/>
      <c r="D48" s="32">
        <f t="shared" ref="D48:N48" si="11">SUM(D49:D53)</f>
        <v>2101136</v>
      </c>
      <c r="E48" s="32">
        <f t="shared" si="11"/>
        <v>0</v>
      </c>
      <c r="F48" s="32">
        <f t="shared" si="11"/>
        <v>0</v>
      </c>
      <c r="G48" s="32">
        <f t="shared" si="11"/>
        <v>0</v>
      </c>
      <c r="H48" s="32">
        <f t="shared" si="11"/>
        <v>0</v>
      </c>
      <c r="I48" s="32">
        <f t="shared" si="11"/>
        <v>14137</v>
      </c>
      <c r="J48" s="32">
        <f t="shared" si="11"/>
        <v>0</v>
      </c>
      <c r="K48" s="32">
        <f t="shared" si="11"/>
        <v>0</v>
      </c>
      <c r="L48" s="32">
        <f t="shared" si="11"/>
        <v>0</v>
      </c>
      <c r="M48" s="32">
        <f t="shared" si="11"/>
        <v>0</v>
      </c>
      <c r="N48" s="32">
        <f t="shared" si="11"/>
        <v>0</v>
      </c>
      <c r="O48" s="32">
        <f t="shared" si="7"/>
        <v>2115273</v>
      </c>
      <c r="P48" s="45">
        <f t="shared" si="8"/>
        <v>156.88444708151005</v>
      </c>
      <c r="Q48" s="10"/>
    </row>
    <row r="49" spans="1:120">
      <c r="A49" s="12"/>
      <c r="B49" s="25">
        <v>361.1</v>
      </c>
      <c r="C49" s="20" t="s">
        <v>53</v>
      </c>
      <c r="D49" s="46">
        <v>10465</v>
      </c>
      <c r="E49" s="46">
        <v>0</v>
      </c>
      <c r="F49" s="46">
        <v>0</v>
      </c>
      <c r="G49" s="46">
        <v>0</v>
      </c>
      <c r="H49" s="46">
        <v>0</v>
      </c>
      <c r="I49" s="46">
        <v>3838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7"/>
        <v>14303</v>
      </c>
      <c r="P49" s="47">
        <f t="shared" si="8"/>
        <v>1.0608173255210265</v>
      </c>
      <c r="Q49" s="9"/>
    </row>
    <row r="50" spans="1:120">
      <c r="A50" s="12"/>
      <c r="B50" s="25">
        <v>362</v>
      </c>
      <c r="C50" s="20" t="s">
        <v>54</v>
      </c>
      <c r="D50" s="46">
        <v>6660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7"/>
        <v>6660</v>
      </c>
      <c r="P50" s="47">
        <f t="shared" si="8"/>
        <v>0.49395535118297113</v>
      </c>
      <c r="Q50" s="9"/>
    </row>
    <row r="51" spans="1:120">
      <c r="A51" s="12"/>
      <c r="B51" s="25">
        <v>365</v>
      </c>
      <c r="C51" s="20" t="s">
        <v>106</v>
      </c>
      <c r="D51" s="46">
        <v>1935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7"/>
        <v>1935</v>
      </c>
      <c r="P51" s="47">
        <f t="shared" si="8"/>
        <v>0.14351405473559298</v>
      </c>
      <c r="Q51" s="9"/>
    </row>
    <row r="52" spans="1:120">
      <c r="A52" s="12"/>
      <c r="B52" s="25">
        <v>366</v>
      </c>
      <c r="C52" s="20" t="s">
        <v>57</v>
      </c>
      <c r="D52" s="46">
        <v>3951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7"/>
        <v>3951</v>
      </c>
      <c r="P52" s="47">
        <f t="shared" si="8"/>
        <v>0.293035674553141</v>
      </c>
      <c r="Q52" s="9"/>
    </row>
    <row r="53" spans="1:120">
      <c r="A53" s="12"/>
      <c r="B53" s="25">
        <v>369.9</v>
      </c>
      <c r="C53" s="20" t="s">
        <v>58</v>
      </c>
      <c r="D53" s="46">
        <v>2078125</v>
      </c>
      <c r="E53" s="46">
        <v>0</v>
      </c>
      <c r="F53" s="46">
        <v>0</v>
      </c>
      <c r="G53" s="46">
        <v>0</v>
      </c>
      <c r="H53" s="46">
        <v>0</v>
      </c>
      <c r="I53" s="46">
        <v>10299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7"/>
        <v>2088424</v>
      </c>
      <c r="P53" s="47">
        <f t="shared" si="8"/>
        <v>154.89312467551733</v>
      </c>
      <c r="Q53" s="9"/>
    </row>
    <row r="54" spans="1:120" ht="15.75">
      <c r="A54" s="29" t="s">
        <v>43</v>
      </c>
      <c r="B54" s="30"/>
      <c r="C54" s="31"/>
      <c r="D54" s="32">
        <f t="shared" ref="D54:N54" si="12">SUM(D55:D57)</f>
        <v>607823</v>
      </c>
      <c r="E54" s="32">
        <f t="shared" si="12"/>
        <v>0</v>
      </c>
      <c r="F54" s="32">
        <f t="shared" si="12"/>
        <v>0</v>
      </c>
      <c r="G54" s="32">
        <f t="shared" si="12"/>
        <v>0</v>
      </c>
      <c r="H54" s="32">
        <f t="shared" si="12"/>
        <v>0</v>
      </c>
      <c r="I54" s="32">
        <f t="shared" si="12"/>
        <v>410086</v>
      </c>
      <c r="J54" s="32">
        <f t="shared" si="12"/>
        <v>0</v>
      </c>
      <c r="K54" s="32">
        <f t="shared" si="12"/>
        <v>0</v>
      </c>
      <c r="L54" s="32">
        <f t="shared" si="12"/>
        <v>0</v>
      </c>
      <c r="M54" s="32">
        <f t="shared" si="12"/>
        <v>0</v>
      </c>
      <c r="N54" s="32">
        <f t="shared" si="12"/>
        <v>0</v>
      </c>
      <c r="O54" s="32">
        <f t="shared" si="7"/>
        <v>1017909</v>
      </c>
      <c r="P54" s="45">
        <f t="shared" si="8"/>
        <v>75.495735370466519</v>
      </c>
      <c r="Q54" s="9"/>
    </row>
    <row r="55" spans="1:120">
      <c r="A55" s="12"/>
      <c r="B55" s="25">
        <v>381</v>
      </c>
      <c r="C55" s="20" t="s">
        <v>59</v>
      </c>
      <c r="D55" s="46">
        <v>396091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7"/>
        <v>396091</v>
      </c>
      <c r="P55" s="47">
        <f t="shared" si="8"/>
        <v>29.377067418230364</v>
      </c>
      <c r="Q55" s="9"/>
    </row>
    <row r="56" spans="1:120">
      <c r="A56" s="12"/>
      <c r="B56" s="25">
        <v>384</v>
      </c>
      <c r="C56" s="20" t="s">
        <v>60</v>
      </c>
      <c r="D56" s="46">
        <v>211732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si="7"/>
        <v>211732</v>
      </c>
      <c r="P56" s="47">
        <f t="shared" si="8"/>
        <v>15.703626789290217</v>
      </c>
      <c r="Q56" s="9"/>
    </row>
    <row r="57" spans="1:120" ht="15.75" thickBot="1">
      <c r="A57" s="12"/>
      <c r="B57" s="25">
        <v>389.7</v>
      </c>
      <c r="C57" s="20" t="s">
        <v>146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410086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7"/>
        <v>410086</v>
      </c>
      <c r="P57" s="47">
        <f t="shared" si="8"/>
        <v>30.415041162945933</v>
      </c>
      <c r="Q57" s="9"/>
    </row>
    <row r="58" spans="1:120" ht="16.5" thickBot="1">
      <c r="A58" s="14" t="s">
        <v>49</v>
      </c>
      <c r="B58" s="23"/>
      <c r="C58" s="22"/>
      <c r="D58" s="15">
        <f t="shared" ref="D58:N58" si="13">SUM(D5,D13,D27,D39,D45,D48,D54)</f>
        <v>15542311</v>
      </c>
      <c r="E58" s="15">
        <f t="shared" si="13"/>
        <v>1345285</v>
      </c>
      <c r="F58" s="15">
        <f t="shared" si="13"/>
        <v>0</v>
      </c>
      <c r="G58" s="15">
        <f t="shared" si="13"/>
        <v>0</v>
      </c>
      <c r="H58" s="15">
        <f t="shared" si="13"/>
        <v>0</v>
      </c>
      <c r="I58" s="15">
        <f t="shared" si="13"/>
        <v>9654358</v>
      </c>
      <c r="J58" s="15">
        <f t="shared" si="13"/>
        <v>0</v>
      </c>
      <c r="K58" s="15">
        <f t="shared" si="13"/>
        <v>0</v>
      </c>
      <c r="L58" s="15">
        <f t="shared" si="13"/>
        <v>0</v>
      </c>
      <c r="M58" s="15">
        <f t="shared" si="13"/>
        <v>0</v>
      </c>
      <c r="N58" s="15">
        <f t="shared" si="13"/>
        <v>0</v>
      </c>
      <c r="O58" s="15">
        <f t="shared" si="7"/>
        <v>26541954</v>
      </c>
      <c r="P58" s="38">
        <f t="shared" si="8"/>
        <v>1968.5495809537936</v>
      </c>
      <c r="Q58" s="6"/>
      <c r="R58" s="2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</row>
    <row r="59" spans="1:120">
      <c r="A59" s="16"/>
      <c r="B59" s="18"/>
      <c r="C59" s="18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9"/>
    </row>
    <row r="60" spans="1:120">
      <c r="A60" s="40"/>
      <c r="B60" s="41"/>
      <c r="C60" s="41"/>
      <c r="D60" s="42"/>
      <c r="E60" s="42"/>
      <c r="F60" s="42"/>
      <c r="G60" s="42"/>
      <c r="H60" s="42"/>
      <c r="I60" s="42"/>
      <c r="J60" s="42"/>
      <c r="K60" s="42"/>
      <c r="L60" s="42"/>
      <c r="M60" s="48" t="s">
        <v>147</v>
      </c>
      <c r="N60" s="48"/>
      <c r="O60" s="48"/>
      <c r="P60" s="43">
        <v>13483</v>
      </c>
    </row>
    <row r="61" spans="1:120">
      <c r="A61" s="49"/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1"/>
    </row>
    <row r="62" spans="1:120" ht="15.75" customHeight="1" thickBot="1">
      <c r="A62" s="52" t="s">
        <v>72</v>
      </c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4"/>
    </row>
  </sheetData>
  <mergeCells count="10">
    <mergeCell ref="M60:O60"/>
    <mergeCell ref="A61:P61"/>
    <mergeCell ref="A62:P62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61</v>
      </c>
      <c r="B3" s="62"/>
      <c r="C3" s="63"/>
      <c r="D3" s="67" t="s">
        <v>37</v>
      </c>
      <c r="E3" s="68"/>
      <c r="F3" s="68"/>
      <c r="G3" s="68"/>
      <c r="H3" s="69"/>
      <c r="I3" s="67" t="s">
        <v>38</v>
      </c>
      <c r="J3" s="69"/>
      <c r="K3" s="67" t="s">
        <v>40</v>
      </c>
      <c r="L3" s="69"/>
      <c r="M3" s="36"/>
      <c r="N3" s="37"/>
      <c r="O3" s="70" t="s">
        <v>66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62</v>
      </c>
      <c r="F4" s="34" t="s">
        <v>63</v>
      </c>
      <c r="G4" s="34" t="s">
        <v>64</v>
      </c>
      <c r="H4" s="34" t="s">
        <v>5</v>
      </c>
      <c r="I4" s="34" t="s">
        <v>6</v>
      </c>
      <c r="J4" s="35" t="s">
        <v>65</v>
      </c>
      <c r="K4" s="35" t="s">
        <v>7</v>
      </c>
      <c r="L4" s="35" t="s">
        <v>8</v>
      </c>
      <c r="M4" s="35" t="s">
        <v>9</v>
      </c>
      <c r="N4" s="35" t="s">
        <v>39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7773496</v>
      </c>
      <c r="E5" s="27">
        <f t="shared" si="0"/>
        <v>436931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8210427</v>
      </c>
      <c r="O5" s="33">
        <f t="shared" ref="O5:O36" si="1">(N5/O$60)</f>
        <v>660.21445802508845</v>
      </c>
      <c r="P5" s="6"/>
    </row>
    <row r="6" spans="1:133">
      <c r="A6" s="12"/>
      <c r="B6" s="25">
        <v>311</v>
      </c>
      <c r="C6" s="20" t="s">
        <v>2</v>
      </c>
      <c r="D6" s="46">
        <v>5474044</v>
      </c>
      <c r="E6" s="46">
        <v>436931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5910975</v>
      </c>
      <c r="O6" s="47">
        <f t="shared" si="1"/>
        <v>475.31159536828562</v>
      </c>
      <c r="P6" s="9"/>
    </row>
    <row r="7" spans="1:133">
      <c r="A7" s="12"/>
      <c r="B7" s="25">
        <v>312.41000000000003</v>
      </c>
      <c r="C7" s="20" t="s">
        <v>11</v>
      </c>
      <c r="D7" s="46">
        <v>140445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140445</v>
      </c>
      <c r="O7" s="47">
        <f t="shared" si="1"/>
        <v>11.293422322290125</v>
      </c>
      <c r="P7" s="9"/>
    </row>
    <row r="8" spans="1:133">
      <c r="A8" s="12"/>
      <c r="B8" s="25">
        <v>312.42</v>
      </c>
      <c r="C8" s="20" t="s">
        <v>10</v>
      </c>
      <c r="D8" s="46">
        <v>104912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104912</v>
      </c>
      <c r="O8" s="47">
        <f t="shared" si="1"/>
        <v>8.4361531038919271</v>
      </c>
      <c r="P8" s="9"/>
    </row>
    <row r="9" spans="1:133">
      <c r="A9" s="12"/>
      <c r="B9" s="25">
        <v>314.10000000000002</v>
      </c>
      <c r="C9" s="20" t="s">
        <v>12</v>
      </c>
      <c r="D9" s="46">
        <v>1455601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1455601</v>
      </c>
      <c r="O9" s="47">
        <f t="shared" si="1"/>
        <v>117.04736249597941</v>
      </c>
      <c r="P9" s="9"/>
    </row>
    <row r="10" spans="1:133">
      <c r="A10" s="12"/>
      <c r="B10" s="25">
        <v>314.39999999999998</v>
      </c>
      <c r="C10" s="20" t="s">
        <v>13</v>
      </c>
      <c r="D10" s="46">
        <v>64866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64866</v>
      </c>
      <c r="O10" s="47">
        <f t="shared" si="1"/>
        <v>5.2159858475394021</v>
      </c>
      <c r="P10" s="9"/>
    </row>
    <row r="11" spans="1:133">
      <c r="A11" s="12"/>
      <c r="B11" s="25">
        <v>315</v>
      </c>
      <c r="C11" s="20" t="s">
        <v>96</v>
      </c>
      <c r="D11" s="46">
        <v>372284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372284</v>
      </c>
      <c r="O11" s="47">
        <f t="shared" si="1"/>
        <v>29.935992280476036</v>
      </c>
      <c r="P11" s="9"/>
    </row>
    <row r="12" spans="1:133">
      <c r="A12" s="12"/>
      <c r="B12" s="25">
        <v>316</v>
      </c>
      <c r="C12" s="20" t="s">
        <v>97</v>
      </c>
      <c r="D12" s="46">
        <v>161344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161344</v>
      </c>
      <c r="O12" s="47">
        <f t="shared" si="1"/>
        <v>12.973946606625924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SUM(D14:D26)</f>
        <v>2406173</v>
      </c>
      <c r="E13" s="32">
        <f t="shared" si="3"/>
        <v>1109906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1419537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>SUM(D13:M13)</f>
        <v>4935616</v>
      </c>
      <c r="O13" s="45">
        <f t="shared" si="1"/>
        <v>396.88131231907363</v>
      </c>
      <c r="P13" s="10"/>
    </row>
    <row r="14" spans="1:133">
      <c r="A14" s="12"/>
      <c r="B14" s="25">
        <v>322</v>
      </c>
      <c r="C14" s="20" t="s">
        <v>0</v>
      </c>
      <c r="D14" s="46">
        <v>1104781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1104781</v>
      </c>
      <c r="O14" s="47">
        <f t="shared" si="1"/>
        <v>88.837327114827914</v>
      </c>
      <c r="P14" s="9"/>
    </row>
    <row r="15" spans="1:133">
      <c r="A15" s="12"/>
      <c r="B15" s="25">
        <v>323.10000000000002</v>
      </c>
      <c r="C15" s="20" t="s">
        <v>17</v>
      </c>
      <c r="D15" s="46">
        <v>1128572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5" si="4">SUM(D15:M15)</f>
        <v>1128572</v>
      </c>
      <c r="O15" s="47">
        <f t="shared" si="1"/>
        <v>90.75040205853972</v>
      </c>
      <c r="P15" s="9"/>
    </row>
    <row r="16" spans="1:133">
      <c r="A16" s="12"/>
      <c r="B16" s="25">
        <v>323.39999999999998</v>
      </c>
      <c r="C16" s="20" t="s">
        <v>74</v>
      </c>
      <c r="D16" s="46">
        <v>15682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15682</v>
      </c>
      <c r="O16" s="47">
        <f t="shared" si="1"/>
        <v>1.2610164039884206</v>
      </c>
      <c r="P16" s="9"/>
    </row>
    <row r="17" spans="1:16">
      <c r="A17" s="12"/>
      <c r="B17" s="25">
        <v>323.7</v>
      </c>
      <c r="C17" s="20" t="s">
        <v>18</v>
      </c>
      <c r="D17" s="46">
        <v>124363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124363</v>
      </c>
      <c r="O17" s="47">
        <f t="shared" si="1"/>
        <v>10.000241235123834</v>
      </c>
      <c r="P17" s="9"/>
    </row>
    <row r="18" spans="1:16">
      <c r="A18" s="12"/>
      <c r="B18" s="25">
        <v>324.11</v>
      </c>
      <c r="C18" s="20" t="s">
        <v>19</v>
      </c>
      <c r="D18" s="46">
        <v>0</v>
      </c>
      <c r="E18" s="46">
        <v>169446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169446</v>
      </c>
      <c r="O18" s="47">
        <f t="shared" si="1"/>
        <v>13.625442264393696</v>
      </c>
      <c r="P18" s="9"/>
    </row>
    <row r="19" spans="1:16">
      <c r="A19" s="12"/>
      <c r="B19" s="25">
        <v>324.12</v>
      </c>
      <c r="C19" s="20" t="s">
        <v>20</v>
      </c>
      <c r="D19" s="46">
        <v>0</v>
      </c>
      <c r="E19" s="46">
        <v>24484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24484</v>
      </c>
      <c r="O19" s="47">
        <f t="shared" si="1"/>
        <v>1.9688002573174654</v>
      </c>
      <c r="P19" s="9"/>
    </row>
    <row r="20" spans="1:16">
      <c r="A20" s="12"/>
      <c r="B20" s="25">
        <v>324.20999999999998</v>
      </c>
      <c r="C20" s="20" t="s">
        <v>129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1417073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1417073</v>
      </c>
      <c r="O20" s="47">
        <f t="shared" si="1"/>
        <v>113.94926021228692</v>
      </c>
      <c r="P20" s="9"/>
    </row>
    <row r="21" spans="1:16">
      <c r="A21" s="12"/>
      <c r="B21" s="25">
        <v>324.22000000000003</v>
      </c>
      <c r="C21" s="20" t="s">
        <v>21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2464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2464</v>
      </c>
      <c r="O21" s="47">
        <f t="shared" si="1"/>
        <v>0.1981344483756835</v>
      </c>
      <c r="P21" s="9"/>
    </row>
    <row r="22" spans="1:16">
      <c r="A22" s="12"/>
      <c r="B22" s="25">
        <v>324.31</v>
      </c>
      <c r="C22" s="20" t="s">
        <v>22</v>
      </c>
      <c r="D22" s="46">
        <v>0</v>
      </c>
      <c r="E22" s="46">
        <v>246074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246074</v>
      </c>
      <c r="O22" s="47">
        <f t="shared" si="1"/>
        <v>19.787230620778384</v>
      </c>
      <c r="P22" s="9"/>
    </row>
    <row r="23" spans="1:16">
      <c r="A23" s="12"/>
      <c r="B23" s="25">
        <v>324.32</v>
      </c>
      <c r="C23" s="20" t="s">
        <v>23</v>
      </c>
      <c r="D23" s="46">
        <v>0</v>
      </c>
      <c r="E23" s="46">
        <v>47821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47821</v>
      </c>
      <c r="O23" s="47">
        <f t="shared" si="1"/>
        <v>3.8453682856223868</v>
      </c>
      <c r="P23" s="9"/>
    </row>
    <row r="24" spans="1:16">
      <c r="A24" s="12"/>
      <c r="B24" s="25">
        <v>324.61</v>
      </c>
      <c r="C24" s="20" t="s">
        <v>24</v>
      </c>
      <c r="D24" s="46">
        <v>0</v>
      </c>
      <c r="E24" s="46">
        <v>194860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194860</v>
      </c>
      <c r="O24" s="47">
        <f t="shared" si="1"/>
        <v>15.66902541009971</v>
      </c>
      <c r="P24" s="9"/>
    </row>
    <row r="25" spans="1:16">
      <c r="A25" s="12"/>
      <c r="B25" s="25">
        <v>325.2</v>
      </c>
      <c r="C25" s="20" t="s">
        <v>25</v>
      </c>
      <c r="D25" s="46">
        <v>0</v>
      </c>
      <c r="E25" s="46">
        <v>427221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427221</v>
      </c>
      <c r="O25" s="47">
        <f t="shared" si="1"/>
        <v>34.353570279832745</v>
      </c>
      <c r="P25" s="9"/>
    </row>
    <row r="26" spans="1:16">
      <c r="A26" s="12"/>
      <c r="B26" s="25">
        <v>329</v>
      </c>
      <c r="C26" s="20" t="s">
        <v>26</v>
      </c>
      <c r="D26" s="46">
        <v>32775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32775</v>
      </c>
      <c r="O26" s="47">
        <f t="shared" si="1"/>
        <v>2.6354937278867805</v>
      </c>
      <c r="P26" s="9"/>
    </row>
    <row r="27" spans="1:16" ht="15.75">
      <c r="A27" s="29" t="s">
        <v>27</v>
      </c>
      <c r="B27" s="30"/>
      <c r="C27" s="31"/>
      <c r="D27" s="32">
        <f t="shared" ref="D27:M27" si="5">SUM(D28:D38)</f>
        <v>1976402</v>
      </c>
      <c r="E27" s="32">
        <f t="shared" si="5"/>
        <v>0</v>
      </c>
      <c r="F27" s="32">
        <f t="shared" si="5"/>
        <v>0</v>
      </c>
      <c r="G27" s="32">
        <f t="shared" si="5"/>
        <v>0</v>
      </c>
      <c r="H27" s="32">
        <f t="shared" si="5"/>
        <v>0</v>
      </c>
      <c r="I27" s="32">
        <f t="shared" si="5"/>
        <v>0</v>
      </c>
      <c r="J27" s="32">
        <f t="shared" si="5"/>
        <v>0</v>
      </c>
      <c r="K27" s="32">
        <f t="shared" si="5"/>
        <v>0</v>
      </c>
      <c r="L27" s="32">
        <f t="shared" si="5"/>
        <v>0</v>
      </c>
      <c r="M27" s="32">
        <f t="shared" si="5"/>
        <v>0</v>
      </c>
      <c r="N27" s="44">
        <f>SUM(D27:M27)</f>
        <v>1976402</v>
      </c>
      <c r="O27" s="45">
        <f t="shared" si="1"/>
        <v>158.92586040527502</v>
      </c>
      <c r="P27" s="10"/>
    </row>
    <row r="28" spans="1:16">
      <c r="A28" s="12"/>
      <c r="B28" s="25">
        <v>331.5</v>
      </c>
      <c r="C28" s="20" t="s">
        <v>124</v>
      </c>
      <c r="D28" s="46">
        <v>537600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537600</v>
      </c>
      <c r="O28" s="47">
        <f t="shared" si="1"/>
        <v>43.229334191058221</v>
      </c>
      <c r="P28" s="9"/>
    </row>
    <row r="29" spans="1:16">
      <c r="A29" s="12"/>
      <c r="B29" s="25">
        <v>334.2</v>
      </c>
      <c r="C29" s="20" t="s">
        <v>28</v>
      </c>
      <c r="D29" s="46">
        <v>13579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13579</v>
      </c>
      <c r="O29" s="47">
        <f t="shared" si="1"/>
        <v>1.0919105821807655</v>
      </c>
      <c r="P29" s="9"/>
    </row>
    <row r="30" spans="1:16">
      <c r="A30" s="12"/>
      <c r="B30" s="25">
        <v>334.39</v>
      </c>
      <c r="C30" s="20" t="s">
        <v>113</v>
      </c>
      <c r="D30" s="46">
        <v>189964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7" si="6">SUM(D30:M30)</f>
        <v>189964</v>
      </c>
      <c r="O30" s="47">
        <f t="shared" si="1"/>
        <v>15.275329688002573</v>
      </c>
      <c r="P30" s="9"/>
    </row>
    <row r="31" spans="1:16">
      <c r="A31" s="12"/>
      <c r="B31" s="25">
        <v>335.12</v>
      </c>
      <c r="C31" s="20" t="s">
        <v>99</v>
      </c>
      <c r="D31" s="46">
        <v>359878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359878</v>
      </c>
      <c r="O31" s="47">
        <f t="shared" si="1"/>
        <v>28.938404631714377</v>
      </c>
      <c r="P31" s="9"/>
    </row>
    <row r="32" spans="1:16">
      <c r="A32" s="12"/>
      <c r="B32" s="25">
        <v>335.14</v>
      </c>
      <c r="C32" s="20" t="s">
        <v>100</v>
      </c>
      <c r="D32" s="46">
        <v>33251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33251</v>
      </c>
      <c r="O32" s="47">
        <f t="shared" si="1"/>
        <v>2.6737697008684465</v>
      </c>
      <c r="P32" s="9"/>
    </row>
    <row r="33" spans="1:16">
      <c r="A33" s="12"/>
      <c r="B33" s="25">
        <v>335.15</v>
      </c>
      <c r="C33" s="20" t="s">
        <v>101</v>
      </c>
      <c r="D33" s="46">
        <v>15947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15947</v>
      </c>
      <c r="O33" s="47">
        <f t="shared" si="1"/>
        <v>1.28232550659376</v>
      </c>
      <c r="P33" s="9"/>
    </row>
    <row r="34" spans="1:16">
      <c r="A34" s="12"/>
      <c r="B34" s="25">
        <v>335.17</v>
      </c>
      <c r="C34" s="20" t="s">
        <v>121</v>
      </c>
      <c r="D34" s="46">
        <v>119347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119347</v>
      </c>
      <c r="O34" s="47">
        <f t="shared" si="1"/>
        <v>9.5968961080733362</v>
      </c>
      <c r="P34" s="9"/>
    </row>
    <row r="35" spans="1:16">
      <c r="A35" s="12"/>
      <c r="B35" s="25">
        <v>335.18</v>
      </c>
      <c r="C35" s="20" t="s">
        <v>102</v>
      </c>
      <c r="D35" s="46">
        <v>673303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673303</v>
      </c>
      <c r="O35" s="47">
        <f t="shared" si="1"/>
        <v>54.141444194274683</v>
      </c>
      <c r="P35" s="9"/>
    </row>
    <row r="36" spans="1:16">
      <c r="A36" s="12"/>
      <c r="B36" s="25">
        <v>335.19</v>
      </c>
      <c r="C36" s="20" t="s">
        <v>103</v>
      </c>
      <c r="D36" s="46">
        <v>11165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11165</v>
      </c>
      <c r="O36" s="47">
        <f t="shared" si="1"/>
        <v>0.89779671920231585</v>
      </c>
      <c r="P36" s="9"/>
    </row>
    <row r="37" spans="1:16">
      <c r="A37" s="12"/>
      <c r="B37" s="25">
        <v>335.49</v>
      </c>
      <c r="C37" s="20" t="s">
        <v>76</v>
      </c>
      <c r="D37" s="46">
        <v>7843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7843</v>
      </c>
      <c r="O37" s="47">
        <f t="shared" ref="O37:O58" si="7">(N37/O$60)</f>
        <v>0.63066902541009973</v>
      </c>
      <c r="P37" s="9"/>
    </row>
    <row r="38" spans="1:16">
      <c r="A38" s="12"/>
      <c r="B38" s="25">
        <v>338</v>
      </c>
      <c r="C38" s="20" t="s">
        <v>36</v>
      </c>
      <c r="D38" s="46">
        <v>14525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ref="N38:N58" si="8">SUM(D38:M38)</f>
        <v>14525</v>
      </c>
      <c r="O38" s="47">
        <f t="shared" si="7"/>
        <v>1.1679800578964297</v>
      </c>
      <c r="P38" s="9"/>
    </row>
    <row r="39" spans="1:16" ht="15.75">
      <c r="A39" s="29" t="s">
        <v>41</v>
      </c>
      <c r="B39" s="30"/>
      <c r="C39" s="31"/>
      <c r="D39" s="32">
        <f t="shared" ref="D39:M39" si="9">SUM(D40:D44)</f>
        <v>299912</v>
      </c>
      <c r="E39" s="32">
        <f t="shared" si="9"/>
        <v>0</v>
      </c>
      <c r="F39" s="32">
        <f t="shared" si="9"/>
        <v>0</v>
      </c>
      <c r="G39" s="32">
        <f t="shared" si="9"/>
        <v>0</v>
      </c>
      <c r="H39" s="32">
        <f t="shared" si="9"/>
        <v>0</v>
      </c>
      <c r="I39" s="32">
        <f t="shared" si="9"/>
        <v>6595636</v>
      </c>
      <c r="J39" s="32">
        <f t="shared" si="9"/>
        <v>0</v>
      </c>
      <c r="K39" s="32">
        <f t="shared" si="9"/>
        <v>0</v>
      </c>
      <c r="L39" s="32">
        <f t="shared" si="9"/>
        <v>0</v>
      </c>
      <c r="M39" s="32">
        <f t="shared" si="9"/>
        <v>0</v>
      </c>
      <c r="N39" s="32">
        <f t="shared" si="8"/>
        <v>6895548</v>
      </c>
      <c r="O39" s="45">
        <f t="shared" si="7"/>
        <v>554.48279189449988</v>
      </c>
      <c r="P39" s="10"/>
    </row>
    <row r="40" spans="1:16">
      <c r="A40" s="12"/>
      <c r="B40" s="25">
        <v>341.2</v>
      </c>
      <c r="C40" s="20" t="s">
        <v>104</v>
      </c>
      <c r="D40" s="46">
        <v>299304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299304</v>
      </c>
      <c r="O40" s="47">
        <f t="shared" si="7"/>
        <v>24.067545834673528</v>
      </c>
      <c r="P40" s="9"/>
    </row>
    <row r="41" spans="1:16">
      <c r="A41" s="12"/>
      <c r="B41" s="25">
        <v>343.3</v>
      </c>
      <c r="C41" s="20" t="s">
        <v>46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3773773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3773773</v>
      </c>
      <c r="O41" s="47">
        <f t="shared" si="7"/>
        <v>303.45553232550657</v>
      </c>
      <c r="P41" s="9"/>
    </row>
    <row r="42" spans="1:16">
      <c r="A42" s="12"/>
      <c r="B42" s="25">
        <v>343.5</v>
      </c>
      <c r="C42" s="20" t="s">
        <v>47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2134273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2134273</v>
      </c>
      <c r="O42" s="47">
        <f t="shared" si="7"/>
        <v>171.62053715020906</v>
      </c>
      <c r="P42" s="9"/>
    </row>
    <row r="43" spans="1:16">
      <c r="A43" s="12"/>
      <c r="B43" s="25">
        <v>343.9</v>
      </c>
      <c r="C43" s="20" t="s">
        <v>117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687590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687590</v>
      </c>
      <c r="O43" s="47">
        <f t="shared" si="7"/>
        <v>55.29028626568028</v>
      </c>
      <c r="P43" s="9"/>
    </row>
    <row r="44" spans="1:16">
      <c r="A44" s="12"/>
      <c r="B44" s="25">
        <v>347.4</v>
      </c>
      <c r="C44" s="20" t="s">
        <v>48</v>
      </c>
      <c r="D44" s="46">
        <v>608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608</v>
      </c>
      <c r="O44" s="47">
        <f t="shared" si="7"/>
        <v>4.8890318430363462E-2</v>
      </c>
      <c r="P44" s="9"/>
    </row>
    <row r="45" spans="1:16" ht="15.75">
      <c r="A45" s="29" t="s">
        <v>42</v>
      </c>
      <c r="B45" s="30"/>
      <c r="C45" s="31"/>
      <c r="D45" s="32">
        <f t="shared" ref="D45:M45" si="10">SUM(D46:D47)</f>
        <v>29652</v>
      </c>
      <c r="E45" s="32">
        <f t="shared" si="10"/>
        <v>0</v>
      </c>
      <c r="F45" s="32">
        <f t="shared" si="10"/>
        <v>0</v>
      </c>
      <c r="G45" s="32">
        <f t="shared" si="10"/>
        <v>0</v>
      </c>
      <c r="H45" s="32">
        <f t="shared" si="10"/>
        <v>0</v>
      </c>
      <c r="I45" s="32">
        <f t="shared" si="10"/>
        <v>0</v>
      </c>
      <c r="J45" s="32">
        <f t="shared" si="10"/>
        <v>0</v>
      </c>
      <c r="K45" s="32">
        <f t="shared" si="10"/>
        <v>0</v>
      </c>
      <c r="L45" s="32">
        <f t="shared" si="10"/>
        <v>0</v>
      </c>
      <c r="M45" s="32">
        <f t="shared" si="10"/>
        <v>0</v>
      </c>
      <c r="N45" s="32">
        <f t="shared" si="8"/>
        <v>29652</v>
      </c>
      <c r="O45" s="45">
        <f t="shared" si="7"/>
        <v>2.3843679639755551</v>
      </c>
      <c r="P45" s="10"/>
    </row>
    <row r="46" spans="1:16">
      <c r="A46" s="13"/>
      <c r="B46" s="39">
        <v>351.1</v>
      </c>
      <c r="C46" s="21" t="s">
        <v>51</v>
      </c>
      <c r="D46" s="46">
        <v>24778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8"/>
        <v>24778</v>
      </c>
      <c r="O46" s="47">
        <f t="shared" si="7"/>
        <v>1.9924412994532004</v>
      </c>
      <c r="P46" s="9"/>
    </row>
    <row r="47" spans="1:16">
      <c r="A47" s="13"/>
      <c r="B47" s="39">
        <v>354</v>
      </c>
      <c r="C47" s="21" t="s">
        <v>52</v>
      </c>
      <c r="D47" s="46">
        <v>4874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8"/>
        <v>4874</v>
      </c>
      <c r="O47" s="47">
        <f t="shared" si="7"/>
        <v>0.39192666452235447</v>
      </c>
      <c r="P47" s="9"/>
    </row>
    <row r="48" spans="1:16" ht="15.75">
      <c r="A48" s="29" t="s">
        <v>3</v>
      </c>
      <c r="B48" s="30"/>
      <c r="C48" s="31"/>
      <c r="D48" s="32">
        <f t="shared" ref="D48:M48" si="11">SUM(D49:D53)</f>
        <v>2170251</v>
      </c>
      <c r="E48" s="32">
        <f t="shared" si="11"/>
        <v>0</v>
      </c>
      <c r="F48" s="32">
        <f t="shared" si="11"/>
        <v>0</v>
      </c>
      <c r="G48" s="32">
        <f t="shared" si="11"/>
        <v>0</v>
      </c>
      <c r="H48" s="32">
        <f t="shared" si="11"/>
        <v>0</v>
      </c>
      <c r="I48" s="32">
        <f t="shared" si="11"/>
        <v>15269</v>
      </c>
      <c r="J48" s="32">
        <f t="shared" si="11"/>
        <v>0</v>
      </c>
      <c r="K48" s="32">
        <f t="shared" si="11"/>
        <v>0</v>
      </c>
      <c r="L48" s="32">
        <f t="shared" si="11"/>
        <v>0</v>
      </c>
      <c r="M48" s="32">
        <f t="shared" si="11"/>
        <v>0</v>
      </c>
      <c r="N48" s="32">
        <f t="shared" si="8"/>
        <v>2185520</v>
      </c>
      <c r="O48" s="45">
        <f t="shared" si="7"/>
        <v>175.74139594724991</v>
      </c>
      <c r="P48" s="10"/>
    </row>
    <row r="49" spans="1:119">
      <c r="A49" s="12"/>
      <c r="B49" s="25">
        <v>361.1</v>
      </c>
      <c r="C49" s="20" t="s">
        <v>53</v>
      </c>
      <c r="D49" s="46">
        <v>46457</v>
      </c>
      <c r="E49" s="46">
        <v>0</v>
      </c>
      <c r="F49" s="46">
        <v>0</v>
      </c>
      <c r="G49" s="46">
        <v>0</v>
      </c>
      <c r="H49" s="46">
        <v>0</v>
      </c>
      <c r="I49" s="46">
        <v>10910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8"/>
        <v>57367</v>
      </c>
      <c r="O49" s="47">
        <f t="shared" si="7"/>
        <v>4.612978449662271</v>
      </c>
      <c r="P49" s="9"/>
    </row>
    <row r="50" spans="1:119">
      <c r="A50" s="12"/>
      <c r="B50" s="25">
        <v>362</v>
      </c>
      <c r="C50" s="20" t="s">
        <v>54</v>
      </c>
      <c r="D50" s="46">
        <v>2905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8"/>
        <v>2905</v>
      </c>
      <c r="O50" s="47">
        <f t="shared" si="7"/>
        <v>0.23359601157928594</v>
      </c>
      <c r="P50" s="9"/>
    </row>
    <row r="51" spans="1:119">
      <c r="A51" s="12"/>
      <c r="B51" s="25">
        <v>365</v>
      </c>
      <c r="C51" s="20" t="s">
        <v>106</v>
      </c>
      <c r="D51" s="46">
        <v>22530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8"/>
        <v>22530</v>
      </c>
      <c r="O51" s="47">
        <f t="shared" si="7"/>
        <v>1.811675779993567</v>
      </c>
      <c r="P51" s="9"/>
    </row>
    <row r="52" spans="1:119">
      <c r="A52" s="12"/>
      <c r="B52" s="25">
        <v>366</v>
      </c>
      <c r="C52" s="20" t="s">
        <v>57</v>
      </c>
      <c r="D52" s="46">
        <v>14777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8"/>
        <v>14777</v>
      </c>
      <c r="O52" s="47">
        <f t="shared" si="7"/>
        <v>1.1882438082984883</v>
      </c>
      <c r="P52" s="9"/>
    </row>
    <row r="53" spans="1:119">
      <c r="A53" s="12"/>
      <c r="B53" s="25">
        <v>369.9</v>
      </c>
      <c r="C53" s="20" t="s">
        <v>58</v>
      </c>
      <c r="D53" s="46">
        <v>2083582</v>
      </c>
      <c r="E53" s="46">
        <v>0</v>
      </c>
      <c r="F53" s="46">
        <v>0</v>
      </c>
      <c r="G53" s="46">
        <v>0</v>
      </c>
      <c r="H53" s="46">
        <v>0</v>
      </c>
      <c r="I53" s="46">
        <v>4359</v>
      </c>
      <c r="J53" s="46">
        <v>0</v>
      </c>
      <c r="K53" s="46">
        <v>0</v>
      </c>
      <c r="L53" s="46">
        <v>0</v>
      </c>
      <c r="M53" s="46">
        <v>0</v>
      </c>
      <c r="N53" s="46">
        <f t="shared" si="8"/>
        <v>2087941</v>
      </c>
      <c r="O53" s="47">
        <f t="shared" si="7"/>
        <v>167.8949018977163</v>
      </c>
      <c r="P53" s="9"/>
    </row>
    <row r="54" spans="1:119" ht="15.75">
      <c r="A54" s="29" t="s">
        <v>43</v>
      </c>
      <c r="B54" s="30"/>
      <c r="C54" s="31"/>
      <c r="D54" s="32">
        <f t="shared" ref="D54:M54" si="12">SUM(D55:D57)</f>
        <v>2135847</v>
      </c>
      <c r="E54" s="32">
        <f t="shared" si="12"/>
        <v>0</v>
      </c>
      <c r="F54" s="32">
        <f t="shared" si="12"/>
        <v>0</v>
      </c>
      <c r="G54" s="32">
        <f t="shared" si="12"/>
        <v>0</v>
      </c>
      <c r="H54" s="32">
        <f t="shared" si="12"/>
        <v>0</v>
      </c>
      <c r="I54" s="32">
        <f t="shared" si="12"/>
        <v>297580</v>
      </c>
      <c r="J54" s="32">
        <f t="shared" si="12"/>
        <v>0</v>
      </c>
      <c r="K54" s="32">
        <f t="shared" si="12"/>
        <v>0</v>
      </c>
      <c r="L54" s="32">
        <f t="shared" si="12"/>
        <v>0</v>
      </c>
      <c r="M54" s="32">
        <f t="shared" si="12"/>
        <v>0</v>
      </c>
      <c r="N54" s="32">
        <f t="shared" si="8"/>
        <v>2433427</v>
      </c>
      <c r="O54" s="45">
        <f t="shared" si="7"/>
        <v>195.6760212286909</v>
      </c>
      <c r="P54" s="9"/>
    </row>
    <row r="55" spans="1:119">
      <c r="A55" s="12"/>
      <c r="B55" s="25">
        <v>381</v>
      </c>
      <c r="C55" s="20" t="s">
        <v>59</v>
      </c>
      <c r="D55" s="46">
        <v>454928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8"/>
        <v>454928</v>
      </c>
      <c r="O55" s="47">
        <f t="shared" si="7"/>
        <v>36.581537471855903</v>
      </c>
      <c r="P55" s="9"/>
    </row>
    <row r="56" spans="1:119">
      <c r="A56" s="12"/>
      <c r="B56" s="25">
        <v>384</v>
      </c>
      <c r="C56" s="20" t="s">
        <v>60</v>
      </c>
      <c r="D56" s="46">
        <v>1680919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8"/>
        <v>1680919</v>
      </c>
      <c r="O56" s="47">
        <f t="shared" si="7"/>
        <v>135.16556770665809</v>
      </c>
      <c r="P56" s="9"/>
    </row>
    <row r="57" spans="1:119" ht="15.75" thickBot="1">
      <c r="A57" s="12"/>
      <c r="B57" s="25">
        <v>389.7</v>
      </c>
      <c r="C57" s="20" t="s">
        <v>118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297580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8"/>
        <v>297580</v>
      </c>
      <c r="O57" s="47">
        <f t="shared" si="7"/>
        <v>23.928916050176905</v>
      </c>
      <c r="P57" s="9"/>
    </row>
    <row r="58" spans="1:119" ht="16.5" thickBot="1">
      <c r="A58" s="14" t="s">
        <v>49</v>
      </c>
      <c r="B58" s="23"/>
      <c r="C58" s="22"/>
      <c r="D58" s="15">
        <f t="shared" ref="D58:M58" si="13">SUM(D5,D13,D27,D39,D45,D48,D54)</f>
        <v>16791733</v>
      </c>
      <c r="E58" s="15">
        <f t="shared" si="13"/>
        <v>1546837</v>
      </c>
      <c r="F58" s="15">
        <f t="shared" si="13"/>
        <v>0</v>
      </c>
      <c r="G58" s="15">
        <f t="shared" si="13"/>
        <v>0</v>
      </c>
      <c r="H58" s="15">
        <f t="shared" si="13"/>
        <v>0</v>
      </c>
      <c r="I58" s="15">
        <f t="shared" si="13"/>
        <v>8328022</v>
      </c>
      <c r="J58" s="15">
        <f t="shared" si="13"/>
        <v>0</v>
      </c>
      <c r="K58" s="15">
        <f t="shared" si="13"/>
        <v>0</v>
      </c>
      <c r="L58" s="15">
        <f t="shared" si="13"/>
        <v>0</v>
      </c>
      <c r="M58" s="15">
        <f t="shared" si="13"/>
        <v>0</v>
      </c>
      <c r="N58" s="15">
        <f t="shared" si="8"/>
        <v>26666592</v>
      </c>
      <c r="O58" s="38">
        <f t="shared" si="7"/>
        <v>2144.3062077838536</v>
      </c>
      <c r="P58" s="6"/>
      <c r="Q58" s="2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</row>
    <row r="59" spans="1:119">
      <c r="A59" s="16"/>
      <c r="B59" s="18"/>
      <c r="C59" s="18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9"/>
    </row>
    <row r="60" spans="1:119">
      <c r="A60" s="40"/>
      <c r="B60" s="41"/>
      <c r="C60" s="41"/>
      <c r="D60" s="42"/>
      <c r="E60" s="42"/>
      <c r="F60" s="42"/>
      <c r="G60" s="42"/>
      <c r="H60" s="42"/>
      <c r="I60" s="42"/>
      <c r="J60" s="42"/>
      <c r="K60" s="42"/>
      <c r="L60" s="48" t="s">
        <v>130</v>
      </c>
      <c r="M60" s="48"/>
      <c r="N60" s="48"/>
      <c r="O60" s="43">
        <v>12436</v>
      </c>
    </row>
    <row r="61" spans="1:119">
      <c r="A61" s="49"/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1"/>
    </row>
    <row r="62" spans="1:119" ht="15.75" customHeight="1" thickBot="1">
      <c r="A62" s="52" t="s">
        <v>72</v>
      </c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4"/>
    </row>
  </sheetData>
  <mergeCells count="10">
    <mergeCell ref="L60:N60"/>
    <mergeCell ref="A61:O61"/>
    <mergeCell ref="A62:O6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61</v>
      </c>
      <c r="B3" s="62"/>
      <c r="C3" s="63"/>
      <c r="D3" s="67" t="s">
        <v>37</v>
      </c>
      <c r="E3" s="68"/>
      <c r="F3" s="68"/>
      <c r="G3" s="68"/>
      <c r="H3" s="69"/>
      <c r="I3" s="67" t="s">
        <v>38</v>
      </c>
      <c r="J3" s="69"/>
      <c r="K3" s="67" t="s">
        <v>40</v>
      </c>
      <c r="L3" s="69"/>
      <c r="M3" s="36"/>
      <c r="N3" s="37"/>
      <c r="O3" s="70" t="s">
        <v>66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62</v>
      </c>
      <c r="F4" s="34" t="s">
        <v>63</v>
      </c>
      <c r="G4" s="34" t="s">
        <v>64</v>
      </c>
      <c r="H4" s="34" t="s">
        <v>5</v>
      </c>
      <c r="I4" s="34" t="s">
        <v>6</v>
      </c>
      <c r="J4" s="35" t="s">
        <v>65</v>
      </c>
      <c r="K4" s="35" t="s">
        <v>7</v>
      </c>
      <c r="L4" s="35" t="s">
        <v>8</v>
      </c>
      <c r="M4" s="35" t="s">
        <v>9</v>
      </c>
      <c r="N4" s="35" t="s">
        <v>39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7290763</v>
      </c>
      <c r="E5" s="27">
        <f t="shared" si="0"/>
        <v>323537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7614300</v>
      </c>
      <c r="O5" s="33">
        <f t="shared" ref="O5:O36" si="1">(N5/O$59)</f>
        <v>629.12501032801788</v>
      </c>
      <c r="P5" s="6"/>
    </row>
    <row r="6" spans="1:133">
      <c r="A6" s="12"/>
      <c r="B6" s="25">
        <v>311</v>
      </c>
      <c r="C6" s="20" t="s">
        <v>2</v>
      </c>
      <c r="D6" s="46">
        <v>5096731</v>
      </c>
      <c r="E6" s="46">
        <v>323537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5420268</v>
      </c>
      <c r="O6" s="47">
        <f t="shared" si="1"/>
        <v>447.84499710815498</v>
      </c>
      <c r="P6" s="9"/>
    </row>
    <row r="7" spans="1:133">
      <c r="A7" s="12"/>
      <c r="B7" s="25">
        <v>312.41000000000003</v>
      </c>
      <c r="C7" s="20" t="s">
        <v>11</v>
      </c>
      <c r="D7" s="46">
        <v>130328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130328</v>
      </c>
      <c r="O7" s="47">
        <f t="shared" si="1"/>
        <v>10.768239279517475</v>
      </c>
      <c r="P7" s="9"/>
    </row>
    <row r="8" spans="1:133">
      <c r="A8" s="12"/>
      <c r="B8" s="25">
        <v>312.42</v>
      </c>
      <c r="C8" s="20" t="s">
        <v>10</v>
      </c>
      <c r="D8" s="46">
        <v>97136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97136</v>
      </c>
      <c r="O8" s="47">
        <f t="shared" si="1"/>
        <v>8.0257787325456498</v>
      </c>
      <c r="P8" s="9"/>
    </row>
    <row r="9" spans="1:133">
      <c r="A9" s="12"/>
      <c r="B9" s="25">
        <v>314.10000000000002</v>
      </c>
      <c r="C9" s="20" t="s">
        <v>12</v>
      </c>
      <c r="D9" s="46">
        <v>1382639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1382639</v>
      </c>
      <c r="O9" s="47">
        <f t="shared" si="1"/>
        <v>114.23936214161778</v>
      </c>
      <c r="P9" s="9"/>
    </row>
    <row r="10" spans="1:133">
      <c r="A10" s="12"/>
      <c r="B10" s="25">
        <v>314.39999999999998</v>
      </c>
      <c r="C10" s="20" t="s">
        <v>13</v>
      </c>
      <c r="D10" s="46">
        <v>65269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65269</v>
      </c>
      <c r="O10" s="47">
        <f t="shared" si="1"/>
        <v>5.392795174750062</v>
      </c>
      <c r="P10" s="9"/>
    </row>
    <row r="11" spans="1:133">
      <c r="A11" s="12"/>
      <c r="B11" s="25">
        <v>315</v>
      </c>
      <c r="C11" s="20" t="s">
        <v>96</v>
      </c>
      <c r="D11" s="46">
        <v>363370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363370</v>
      </c>
      <c r="O11" s="47">
        <f t="shared" si="1"/>
        <v>30.023134759976866</v>
      </c>
      <c r="P11" s="9"/>
    </row>
    <row r="12" spans="1:133">
      <c r="A12" s="12"/>
      <c r="B12" s="25">
        <v>316</v>
      </c>
      <c r="C12" s="20" t="s">
        <v>97</v>
      </c>
      <c r="D12" s="46">
        <v>155290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155290</v>
      </c>
      <c r="O12" s="47">
        <f t="shared" si="1"/>
        <v>12.830703131455012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SUM(D14:D25)</f>
        <v>2305179</v>
      </c>
      <c r="E13" s="32">
        <f t="shared" si="3"/>
        <v>594193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622189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>SUM(D13:M13)</f>
        <v>3521561</v>
      </c>
      <c r="O13" s="45">
        <f t="shared" si="1"/>
        <v>290.96595885317691</v>
      </c>
      <c r="P13" s="10"/>
    </row>
    <row r="14" spans="1:133">
      <c r="A14" s="12"/>
      <c r="B14" s="25">
        <v>322</v>
      </c>
      <c r="C14" s="20" t="s">
        <v>0</v>
      </c>
      <c r="D14" s="46">
        <v>972257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972257</v>
      </c>
      <c r="O14" s="47">
        <f t="shared" si="1"/>
        <v>80.33190118152524</v>
      </c>
      <c r="P14" s="9"/>
    </row>
    <row r="15" spans="1:133">
      <c r="A15" s="12"/>
      <c r="B15" s="25">
        <v>323.10000000000002</v>
      </c>
      <c r="C15" s="20" t="s">
        <v>17</v>
      </c>
      <c r="D15" s="46">
        <v>1153714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4" si="4">SUM(D15:M15)</f>
        <v>1153714</v>
      </c>
      <c r="O15" s="47">
        <f t="shared" si="1"/>
        <v>95.324630256961086</v>
      </c>
      <c r="P15" s="9"/>
    </row>
    <row r="16" spans="1:133">
      <c r="A16" s="12"/>
      <c r="B16" s="25">
        <v>323.39999999999998</v>
      </c>
      <c r="C16" s="20" t="s">
        <v>74</v>
      </c>
      <c r="D16" s="46">
        <v>16642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16642</v>
      </c>
      <c r="O16" s="47">
        <f t="shared" si="1"/>
        <v>1.3750309840535404</v>
      </c>
      <c r="P16" s="9"/>
    </row>
    <row r="17" spans="1:16">
      <c r="A17" s="12"/>
      <c r="B17" s="25">
        <v>323.7</v>
      </c>
      <c r="C17" s="20" t="s">
        <v>18</v>
      </c>
      <c r="D17" s="46">
        <v>129091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129091</v>
      </c>
      <c r="O17" s="47">
        <f t="shared" si="1"/>
        <v>10.666033214905395</v>
      </c>
      <c r="P17" s="9"/>
    </row>
    <row r="18" spans="1:16">
      <c r="A18" s="12"/>
      <c r="B18" s="25">
        <v>324.11</v>
      </c>
      <c r="C18" s="20" t="s">
        <v>19</v>
      </c>
      <c r="D18" s="46">
        <v>0</v>
      </c>
      <c r="E18" s="46">
        <v>23065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23065</v>
      </c>
      <c r="O18" s="47">
        <f t="shared" si="1"/>
        <v>1.9057258530942742</v>
      </c>
      <c r="P18" s="9"/>
    </row>
    <row r="19" spans="1:16">
      <c r="A19" s="12"/>
      <c r="B19" s="25">
        <v>324.12</v>
      </c>
      <c r="C19" s="20" t="s">
        <v>20</v>
      </c>
      <c r="D19" s="46">
        <v>0</v>
      </c>
      <c r="E19" s="46">
        <v>4479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4479</v>
      </c>
      <c r="O19" s="47">
        <f t="shared" si="1"/>
        <v>0.37007353548706934</v>
      </c>
      <c r="P19" s="9"/>
    </row>
    <row r="20" spans="1:16">
      <c r="A20" s="12"/>
      <c r="B20" s="25">
        <v>324.22000000000003</v>
      </c>
      <c r="C20" s="20" t="s">
        <v>21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622189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622189</v>
      </c>
      <c r="O20" s="47">
        <f t="shared" si="1"/>
        <v>51.407832768735027</v>
      </c>
      <c r="P20" s="9"/>
    </row>
    <row r="21" spans="1:16">
      <c r="A21" s="12"/>
      <c r="B21" s="25">
        <v>324.31</v>
      </c>
      <c r="C21" s="20" t="s">
        <v>22</v>
      </c>
      <c r="D21" s="46">
        <v>0</v>
      </c>
      <c r="E21" s="46">
        <v>40343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40343</v>
      </c>
      <c r="O21" s="47">
        <f t="shared" si="1"/>
        <v>3.3333057919524083</v>
      </c>
      <c r="P21" s="9"/>
    </row>
    <row r="22" spans="1:16">
      <c r="A22" s="12"/>
      <c r="B22" s="25">
        <v>324.32</v>
      </c>
      <c r="C22" s="20" t="s">
        <v>23</v>
      </c>
      <c r="D22" s="46">
        <v>0</v>
      </c>
      <c r="E22" s="46">
        <v>102465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102465</v>
      </c>
      <c r="O22" s="47">
        <f t="shared" si="1"/>
        <v>8.4660827893910593</v>
      </c>
      <c r="P22" s="9"/>
    </row>
    <row r="23" spans="1:16">
      <c r="A23" s="12"/>
      <c r="B23" s="25">
        <v>324.62</v>
      </c>
      <c r="C23" s="20" t="s">
        <v>111</v>
      </c>
      <c r="D23" s="46">
        <v>0</v>
      </c>
      <c r="E23" s="46">
        <v>36376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36376</v>
      </c>
      <c r="O23" s="47">
        <f t="shared" si="1"/>
        <v>3.0055358175658928</v>
      </c>
      <c r="P23" s="9"/>
    </row>
    <row r="24" spans="1:16">
      <c r="A24" s="12"/>
      <c r="B24" s="25">
        <v>325.2</v>
      </c>
      <c r="C24" s="20" t="s">
        <v>25</v>
      </c>
      <c r="D24" s="46">
        <v>0</v>
      </c>
      <c r="E24" s="46">
        <v>387465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387465</v>
      </c>
      <c r="O24" s="47">
        <f t="shared" si="1"/>
        <v>32.013963480128893</v>
      </c>
      <c r="P24" s="9"/>
    </row>
    <row r="25" spans="1:16">
      <c r="A25" s="12"/>
      <c r="B25" s="25">
        <v>329</v>
      </c>
      <c r="C25" s="20" t="s">
        <v>26</v>
      </c>
      <c r="D25" s="46">
        <v>33475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33475</v>
      </c>
      <c r="O25" s="47">
        <f t="shared" si="1"/>
        <v>2.765843179377014</v>
      </c>
      <c r="P25" s="9"/>
    </row>
    <row r="26" spans="1:16" ht="15.75">
      <c r="A26" s="29" t="s">
        <v>27</v>
      </c>
      <c r="B26" s="30"/>
      <c r="C26" s="31"/>
      <c r="D26" s="32">
        <f t="shared" ref="D26:M26" si="5">SUM(D27:D37)</f>
        <v>2852431</v>
      </c>
      <c r="E26" s="32">
        <f t="shared" si="5"/>
        <v>0</v>
      </c>
      <c r="F26" s="32">
        <f t="shared" si="5"/>
        <v>0</v>
      </c>
      <c r="G26" s="32">
        <f t="shared" si="5"/>
        <v>0</v>
      </c>
      <c r="H26" s="32">
        <f t="shared" si="5"/>
        <v>0</v>
      </c>
      <c r="I26" s="32">
        <f t="shared" si="5"/>
        <v>0</v>
      </c>
      <c r="J26" s="32">
        <f t="shared" si="5"/>
        <v>0</v>
      </c>
      <c r="K26" s="32">
        <f t="shared" si="5"/>
        <v>0</v>
      </c>
      <c r="L26" s="32">
        <f t="shared" si="5"/>
        <v>0</v>
      </c>
      <c r="M26" s="32">
        <f t="shared" si="5"/>
        <v>0</v>
      </c>
      <c r="N26" s="44">
        <f>SUM(D26:M26)</f>
        <v>2852431</v>
      </c>
      <c r="O26" s="45">
        <f t="shared" si="1"/>
        <v>235.6796661984632</v>
      </c>
      <c r="P26" s="10"/>
    </row>
    <row r="27" spans="1:16">
      <c r="A27" s="12"/>
      <c r="B27" s="25">
        <v>331.5</v>
      </c>
      <c r="C27" s="20" t="s">
        <v>124</v>
      </c>
      <c r="D27" s="46">
        <v>624759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624759</v>
      </c>
      <c r="O27" s="47">
        <f t="shared" si="1"/>
        <v>51.620176815665538</v>
      </c>
      <c r="P27" s="9"/>
    </row>
    <row r="28" spans="1:16">
      <c r="A28" s="12"/>
      <c r="B28" s="25">
        <v>334.39</v>
      </c>
      <c r="C28" s="20" t="s">
        <v>113</v>
      </c>
      <c r="D28" s="46">
        <v>686573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6" si="6">SUM(D28:M28)</f>
        <v>686573</v>
      </c>
      <c r="O28" s="47">
        <f t="shared" si="1"/>
        <v>56.727505577129641</v>
      </c>
      <c r="P28" s="9"/>
    </row>
    <row r="29" spans="1:16">
      <c r="A29" s="12"/>
      <c r="B29" s="25">
        <v>334.7</v>
      </c>
      <c r="C29" s="20" t="s">
        <v>30</v>
      </c>
      <c r="D29" s="46">
        <v>217258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217258</v>
      </c>
      <c r="O29" s="47">
        <f t="shared" si="1"/>
        <v>17.950756010906385</v>
      </c>
      <c r="P29" s="9"/>
    </row>
    <row r="30" spans="1:16">
      <c r="A30" s="12"/>
      <c r="B30" s="25">
        <v>335.12</v>
      </c>
      <c r="C30" s="20" t="s">
        <v>99</v>
      </c>
      <c r="D30" s="46">
        <v>397534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397534</v>
      </c>
      <c r="O30" s="47">
        <f t="shared" si="1"/>
        <v>32.845905973725522</v>
      </c>
      <c r="P30" s="9"/>
    </row>
    <row r="31" spans="1:16">
      <c r="A31" s="12"/>
      <c r="B31" s="25">
        <v>335.14</v>
      </c>
      <c r="C31" s="20" t="s">
        <v>100</v>
      </c>
      <c r="D31" s="46">
        <v>32141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32141</v>
      </c>
      <c r="O31" s="47">
        <f t="shared" si="1"/>
        <v>2.6556225729158061</v>
      </c>
      <c r="P31" s="9"/>
    </row>
    <row r="32" spans="1:16">
      <c r="A32" s="12"/>
      <c r="B32" s="25">
        <v>335.15</v>
      </c>
      <c r="C32" s="20" t="s">
        <v>101</v>
      </c>
      <c r="D32" s="46">
        <v>17906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17906</v>
      </c>
      <c r="O32" s="47">
        <f t="shared" si="1"/>
        <v>1.479467900520532</v>
      </c>
      <c r="P32" s="9"/>
    </row>
    <row r="33" spans="1:16">
      <c r="A33" s="12"/>
      <c r="B33" s="25">
        <v>335.17</v>
      </c>
      <c r="C33" s="20" t="s">
        <v>121</v>
      </c>
      <c r="D33" s="46">
        <v>148739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148739</v>
      </c>
      <c r="O33" s="47">
        <f t="shared" si="1"/>
        <v>12.289432372139139</v>
      </c>
      <c r="P33" s="9"/>
    </row>
    <row r="34" spans="1:16">
      <c r="A34" s="12"/>
      <c r="B34" s="25">
        <v>335.18</v>
      </c>
      <c r="C34" s="20" t="s">
        <v>102</v>
      </c>
      <c r="D34" s="46">
        <v>692159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692159</v>
      </c>
      <c r="O34" s="47">
        <f t="shared" si="1"/>
        <v>57.189044038668101</v>
      </c>
      <c r="P34" s="9"/>
    </row>
    <row r="35" spans="1:16">
      <c r="A35" s="12"/>
      <c r="B35" s="25">
        <v>335.19</v>
      </c>
      <c r="C35" s="20" t="s">
        <v>103</v>
      </c>
      <c r="D35" s="46">
        <v>9163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9163</v>
      </c>
      <c r="O35" s="47">
        <f t="shared" si="1"/>
        <v>0.75708502024291502</v>
      </c>
      <c r="P35" s="9"/>
    </row>
    <row r="36" spans="1:16">
      <c r="A36" s="12"/>
      <c r="B36" s="25">
        <v>335.49</v>
      </c>
      <c r="C36" s="20" t="s">
        <v>76</v>
      </c>
      <c r="D36" s="46">
        <v>15459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15459</v>
      </c>
      <c r="O36" s="47">
        <f t="shared" si="1"/>
        <v>1.2772866231512847</v>
      </c>
      <c r="P36" s="9"/>
    </row>
    <row r="37" spans="1:16">
      <c r="A37" s="12"/>
      <c r="B37" s="25">
        <v>338</v>
      </c>
      <c r="C37" s="20" t="s">
        <v>36</v>
      </c>
      <c r="D37" s="46">
        <v>10740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57" si="7">SUM(D37:M37)</f>
        <v>10740</v>
      </c>
      <c r="O37" s="47">
        <f t="shared" ref="O37:O57" si="8">(N37/O$59)</f>
        <v>0.887383293398331</v>
      </c>
      <c r="P37" s="9"/>
    </row>
    <row r="38" spans="1:16" ht="15.75">
      <c r="A38" s="29" t="s">
        <v>41</v>
      </c>
      <c r="B38" s="30"/>
      <c r="C38" s="31"/>
      <c r="D38" s="32">
        <f t="shared" ref="D38:M38" si="9">SUM(D39:D43)</f>
        <v>224342</v>
      </c>
      <c r="E38" s="32">
        <f t="shared" si="9"/>
        <v>0</v>
      </c>
      <c r="F38" s="32">
        <f t="shared" si="9"/>
        <v>0</v>
      </c>
      <c r="G38" s="32">
        <f t="shared" si="9"/>
        <v>0</v>
      </c>
      <c r="H38" s="32">
        <f t="shared" si="9"/>
        <v>0</v>
      </c>
      <c r="I38" s="32">
        <f t="shared" si="9"/>
        <v>5476532</v>
      </c>
      <c r="J38" s="32">
        <f t="shared" si="9"/>
        <v>0</v>
      </c>
      <c r="K38" s="32">
        <f t="shared" si="9"/>
        <v>0</v>
      </c>
      <c r="L38" s="32">
        <f t="shared" si="9"/>
        <v>0</v>
      </c>
      <c r="M38" s="32">
        <f t="shared" si="9"/>
        <v>0</v>
      </c>
      <c r="N38" s="32">
        <f t="shared" si="7"/>
        <v>5700874</v>
      </c>
      <c r="O38" s="45">
        <f t="shared" si="8"/>
        <v>471.02982731554158</v>
      </c>
      <c r="P38" s="10"/>
    </row>
    <row r="39" spans="1:16">
      <c r="A39" s="12"/>
      <c r="B39" s="25">
        <v>341.2</v>
      </c>
      <c r="C39" s="20" t="s">
        <v>104</v>
      </c>
      <c r="D39" s="46">
        <v>208778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208778</v>
      </c>
      <c r="O39" s="47">
        <f t="shared" si="8"/>
        <v>17.250103280178468</v>
      </c>
      <c r="P39" s="9"/>
    </row>
    <row r="40" spans="1:16">
      <c r="A40" s="12"/>
      <c r="B40" s="25">
        <v>343.3</v>
      </c>
      <c r="C40" s="20" t="s">
        <v>46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3116694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3116694</v>
      </c>
      <c r="O40" s="47">
        <f t="shared" si="8"/>
        <v>257.51417004048585</v>
      </c>
      <c r="P40" s="9"/>
    </row>
    <row r="41" spans="1:16">
      <c r="A41" s="12"/>
      <c r="B41" s="25">
        <v>343.5</v>
      </c>
      <c r="C41" s="20" t="s">
        <v>47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1731703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1731703</v>
      </c>
      <c r="O41" s="47">
        <f t="shared" si="8"/>
        <v>143.08047591506238</v>
      </c>
      <c r="P41" s="9"/>
    </row>
    <row r="42" spans="1:16">
      <c r="A42" s="12"/>
      <c r="B42" s="25">
        <v>343.9</v>
      </c>
      <c r="C42" s="20" t="s">
        <v>117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628135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628135</v>
      </c>
      <c r="O42" s="47">
        <f t="shared" si="8"/>
        <v>51.899115921672312</v>
      </c>
      <c r="P42" s="9"/>
    </row>
    <row r="43" spans="1:16">
      <c r="A43" s="12"/>
      <c r="B43" s="25">
        <v>347.4</v>
      </c>
      <c r="C43" s="20" t="s">
        <v>48</v>
      </c>
      <c r="D43" s="46">
        <v>15564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7"/>
        <v>15564</v>
      </c>
      <c r="O43" s="47">
        <f t="shared" si="8"/>
        <v>1.2859621581426093</v>
      </c>
      <c r="P43" s="9"/>
    </row>
    <row r="44" spans="1:16" ht="15.75">
      <c r="A44" s="29" t="s">
        <v>42</v>
      </c>
      <c r="B44" s="30"/>
      <c r="C44" s="31"/>
      <c r="D44" s="32">
        <f t="shared" ref="D44:M44" si="10">SUM(D45:D46)</f>
        <v>44561</v>
      </c>
      <c r="E44" s="32">
        <f t="shared" si="10"/>
        <v>0</v>
      </c>
      <c r="F44" s="32">
        <f t="shared" si="10"/>
        <v>0</v>
      </c>
      <c r="G44" s="32">
        <f t="shared" si="10"/>
        <v>0</v>
      </c>
      <c r="H44" s="32">
        <f t="shared" si="10"/>
        <v>0</v>
      </c>
      <c r="I44" s="32">
        <f t="shared" si="10"/>
        <v>0</v>
      </c>
      <c r="J44" s="32">
        <f t="shared" si="10"/>
        <v>0</v>
      </c>
      <c r="K44" s="32">
        <f t="shared" si="10"/>
        <v>0</v>
      </c>
      <c r="L44" s="32">
        <f t="shared" si="10"/>
        <v>0</v>
      </c>
      <c r="M44" s="32">
        <f t="shared" si="10"/>
        <v>0</v>
      </c>
      <c r="N44" s="32">
        <f t="shared" si="7"/>
        <v>44561</v>
      </c>
      <c r="O44" s="45">
        <f t="shared" si="8"/>
        <v>3.6818144261753285</v>
      </c>
      <c r="P44" s="10"/>
    </row>
    <row r="45" spans="1:16">
      <c r="A45" s="13"/>
      <c r="B45" s="39">
        <v>351.1</v>
      </c>
      <c r="C45" s="21" t="s">
        <v>51</v>
      </c>
      <c r="D45" s="46">
        <v>21359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7"/>
        <v>21359</v>
      </c>
      <c r="O45" s="47">
        <f t="shared" si="8"/>
        <v>1.7647690655209451</v>
      </c>
      <c r="P45" s="9"/>
    </row>
    <row r="46" spans="1:16">
      <c r="A46" s="13"/>
      <c r="B46" s="39">
        <v>354</v>
      </c>
      <c r="C46" s="21" t="s">
        <v>52</v>
      </c>
      <c r="D46" s="46">
        <v>23202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7"/>
        <v>23202</v>
      </c>
      <c r="O46" s="47">
        <f t="shared" si="8"/>
        <v>1.9170453606543831</v>
      </c>
      <c r="P46" s="9"/>
    </row>
    <row r="47" spans="1:16" ht="15.75">
      <c r="A47" s="29" t="s">
        <v>3</v>
      </c>
      <c r="B47" s="30"/>
      <c r="C47" s="31"/>
      <c r="D47" s="32">
        <f t="shared" ref="D47:M47" si="11">SUM(D48:D52)</f>
        <v>2054534</v>
      </c>
      <c r="E47" s="32">
        <f t="shared" si="11"/>
        <v>0</v>
      </c>
      <c r="F47" s="32">
        <f t="shared" si="11"/>
        <v>0</v>
      </c>
      <c r="G47" s="32">
        <f t="shared" si="11"/>
        <v>0</v>
      </c>
      <c r="H47" s="32">
        <f t="shared" si="11"/>
        <v>0</v>
      </c>
      <c r="I47" s="32">
        <f t="shared" si="11"/>
        <v>10356</v>
      </c>
      <c r="J47" s="32">
        <f t="shared" si="11"/>
        <v>0</v>
      </c>
      <c r="K47" s="32">
        <f t="shared" si="11"/>
        <v>0</v>
      </c>
      <c r="L47" s="32">
        <f t="shared" si="11"/>
        <v>0</v>
      </c>
      <c r="M47" s="32">
        <f t="shared" si="11"/>
        <v>0</v>
      </c>
      <c r="N47" s="32">
        <f t="shared" si="7"/>
        <v>2064890</v>
      </c>
      <c r="O47" s="45">
        <f t="shared" si="8"/>
        <v>170.60976617367595</v>
      </c>
      <c r="P47" s="10"/>
    </row>
    <row r="48" spans="1:16">
      <c r="A48" s="12"/>
      <c r="B48" s="25">
        <v>361.1</v>
      </c>
      <c r="C48" s="20" t="s">
        <v>53</v>
      </c>
      <c r="D48" s="46">
        <v>41000</v>
      </c>
      <c r="E48" s="46">
        <v>0</v>
      </c>
      <c r="F48" s="46">
        <v>0</v>
      </c>
      <c r="G48" s="46">
        <v>0</v>
      </c>
      <c r="H48" s="46">
        <v>0</v>
      </c>
      <c r="I48" s="46">
        <v>2001</v>
      </c>
      <c r="J48" s="46">
        <v>0</v>
      </c>
      <c r="K48" s="46">
        <v>0</v>
      </c>
      <c r="L48" s="46">
        <v>0</v>
      </c>
      <c r="M48" s="46">
        <v>0</v>
      </c>
      <c r="N48" s="46">
        <f t="shared" si="7"/>
        <v>43001</v>
      </c>
      <c r="O48" s="47">
        <f t="shared" si="8"/>
        <v>3.5529207634470792</v>
      </c>
      <c r="P48" s="9"/>
    </row>
    <row r="49" spans="1:119">
      <c r="A49" s="12"/>
      <c r="B49" s="25">
        <v>362</v>
      </c>
      <c r="C49" s="20" t="s">
        <v>54</v>
      </c>
      <c r="D49" s="46">
        <v>10648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7"/>
        <v>10648</v>
      </c>
      <c r="O49" s="47">
        <f t="shared" si="8"/>
        <v>0.87978187226307525</v>
      </c>
      <c r="P49" s="9"/>
    </row>
    <row r="50" spans="1:119">
      <c r="A50" s="12"/>
      <c r="B50" s="25">
        <v>365</v>
      </c>
      <c r="C50" s="20" t="s">
        <v>106</v>
      </c>
      <c r="D50" s="46">
        <v>8805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7"/>
        <v>8805</v>
      </c>
      <c r="O50" s="47">
        <f t="shared" si="8"/>
        <v>0.72750557712963726</v>
      </c>
      <c r="P50" s="9"/>
    </row>
    <row r="51" spans="1:119">
      <c r="A51" s="12"/>
      <c r="B51" s="25">
        <v>366</v>
      </c>
      <c r="C51" s="20" t="s">
        <v>57</v>
      </c>
      <c r="D51" s="46">
        <v>11927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7"/>
        <v>11927</v>
      </c>
      <c r="O51" s="47">
        <f t="shared" si="8"/>
        <v>0.98545815087168476</v>
      </c>
      <c r="P51" s="9"/>
    </row>
    <row r="52" spans="1:119">
      <c r="A52" s="12"/>
      <c r="B52" s="25">
        <v>369.9</v>
      </c>
      <c r="C52" s="20" t="s">
        <v>58</v>
      </c>
      <c r="D52" s="46">
        <v>1982154</v>
      </c>
      <c r="E52" s="46">
        <v>0</v>
      </c>
      <c r="F52" s="46">
        <v>0</v>
      </c>
      <c r="G52" s="46">
        <v>0</v>
      </c>
      <c r="H52" s="46">
        <v>0</v>
      </c>
      <c r="I52" s="46">
        <v>8355</v>
      </c>
      <c r="J52" s="46">
        <v>0</v>
      </c>
      <c r="K52" s="46">
        <v>0</v>
      </c>
      <c r="L52" s="46">
        <v>0</v>
      </c>
      <c r="M52" s="46">
        <v>0</v>
      </c>
      <c r="N52" s="46">
        <f t="shared" si="7"/>
        <v>1990509</v>
      </c>
      <c r="O52" s="47">
        <f t="shared" si="8"/>
        <v>164.46409980996447</v>
      </c>
      <c r="P52" s="9"/>
    </row>
    <row r="53" spans="1:119" ht="15.75">
      <c r="A53" s="29" t="s">
        <v>43</v>
      </c>
      <c r="B53" s="30"/>
      <c r="C53" s="31"/>
      <c r="D53" s="32">
        <f t="shared" ref="D53:M53" si="12">SUM(D54:D56)</f>
        <v>322164</v>
      </c>
      <c r="E53" s="32">
        <f t="shared" si="12"/>
        <v>276538</v>
      </c>
      <c r="F53" s="32">
        <f t="shared" si="12"/>
        <v>0</v>
      </c>
      <c r="G53" s="32">
        <f t="shared" si="12"/>
        <v>0</v>
      </c>
      <c r="H53" s="32">
        <f t="shared" si="12"/>
        <v>0</v>
      </c>
      <c r="I53" s="32">
        <f t="shared" si="12"/>
        <v>2083770</v>
      </c>
      <c r="J53" s="32">
        <f t="shared" si="12"/>
        <v>0</v>
      </c>
      <c r="K53" s="32">
        <f t="shared" si="12"/>
        <v>0</v>
      </c>
      <c r="L53" s="32">
        <f t="shared" si="12"/>
        <v>0</v>
      </c>
      <c r="M53" s="32">
        <f t="shared" si="12"/>
        <v>0</v>
      </c>
      <c r="N53" s="32">
        <f t="shared" si="7"/>
        <v>2682472</v>
      </c>
      <c r="O53" s="45">
        <f t="shared" si="8"/>
        <v>221.63694951664877</v>
      </c>
      <c r="P53" s="9"/>
    </row>
    <row r="54" spans="1:119">
      <c r="A54" s="12"/>
      <c r="B54" s="25">
        <v>381</v>
      </c>
      <c r="C54" s="20" t="s">
        <v>59</v>
      </c>
      <c r="D54" s="46">
        <v>322164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7"/>
        <v>322164</v>
      </c>
      <c r="O54" s="47">
        <f t="shared" si="8"/>
        <v>26.618524332810047</v>
      </c>
      <c r="P54" s="9"/>
    </row>
    <row r="55" spans="1:119">
      <c r="A55" s="12"/>
      <c r="B55" s="25">
        <v>384</v>
      </c>
      <c r="C55" s="20" t="s">
        <v>60</v>
      </c>
      <c r="D55" s="46">
        <v>0</v>
      </c>
      <c r="E55" s="46">
        <v>276538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7"/>
        <v>276538</v>
      </c>
      <c r="O55" s="47">
        <f t="shared" si="8"/>
        <v>22.848715194579857</v>
      </c>
      <c r="P55" s="9"/>
    </row>
    <row r="56" spans="1:119" ht="15.75" thickBot="1">
      <c r="A56" s="12"/>
      <c r="B56" s="25">
        <v>389.7</v>
      </c>
      <c r="C56" s="20" t="s">
        <v>118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2083770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7"/>
        <v>2083770</v>
      </c>
      <c r="O56" s="47">
        <f t="shared" si="8"/>
        <v>172.16970998925885</v>
      </c>
      <c r="P56" s="9"/>
    </row>
    <row r="57" spans="1:119" ht="16.5" thickBot="1">
      <c r="A57" s="14" t="s">
        <v>49</v>
      </c>
      <c r="B57" s="23"/>
      <c r="C57" s="22"/>
      <c r="D57" s="15">
        <f t="shared" ref="D57:M57" si="13">SUM(D5,D13,D26,D38,D44,D47,D53)</f>
        <v>15093974</v>
      </c>
      <c r="E57" s="15">
        <f t="shared" si="13"/>
        <v>1194268</v>
      </c>
      <c r="F57" s="15">
        <f t="shared" si="13"/>
        <v>0</v>
      </c>
      <c r="G57" s="15">
        <f t="shared" si="13"/>
        <v>0</v>
      </c>
      <c r="H57" s="15">
        <f t="shared" si="13"/>
        <v>0</v>
      </c>
      <c r="I57" s="15">
        <f t="shared" si="13"/>
        <v>8192847</v>
      </c>
      <c r="J57" s="15">
        <f t="shared" si="13"/>
        <v>0</v>
      </c>
      <c r="K57" s="15">
        <f t="shared" si="13"/>
        <v>0</v>
      </c>
      <c r="L57" s="15">
        <f t="shared" si="13"/>
        <v>0</v>
      </c>
      <c r="M57" s="15">
        <f t="shared" si="13"/>
        <v>0</v>
      </c>
      <c r="N57" s="15">
        <f t="shared" si="7"/>
        <v>24481089</v>
      </c>
      <c r="O57" s="38">
        <f t="shared" si="8"/>
        <v>2022.7289928116995</v>
      </c>
      <c r="P57" s="6"/>
      <c r="Q57" s="2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</row>
    <row r="58" spans="1:119">
      <c r="A58" s="16"/>
      <c r="B58" s="18"/>
      <c r="C58" s="18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9"/>
    </row>
    <row r="59" spans="1:119">
      <c r="A59" s="40"/>
      <c r="B59" s="41"/>
      <c r="C59" s="41"/>
      <c r="D59" s="42"/>
      <c r="E59" s="42"/>
      <c r="F59" s="42"/>
      <c r="G59" s="42"/>
      <c r="H59" s="42"/>
      <c r="I59" s="42"/>
      <c r="J59" s="42"/>
      <c r="K59" s="42"/>
      <c r="L59" s="48" t="s">
        <v>127</v>
      </c>
      <c r="M59" s="48"/>
      <c r="N59" s="48"/>
      <c r="O59" s="43">
        <v>12103</v>
      </c>
    </row>
    <row r="60" spans="1:119">
      <c r="A60" s="49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1"/>
    </row>
    <row r="61" spans="1:119" ht="15.75" customHeight="1" thickBot="1">
      <c r="A61" s="52" t="s">
        <v>72</v>
      </c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4"/>
    </row>
  </sheetData>
  <mergeCells count="10">
    <mergeCell ref="L59:N59"/>
    <mergeCell ref="A60:O60"/>
    <mergeCell ref="A61:O6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61</v>
      </c>
      <c r="B3" s="62"/>
      <c r="C3" s="63"/>
      <c r="D3" s="67" t="s">
        <v>37</v>
      </c>
      <c r="E3" s="68"/>
      <c r="F3" s="68"/>
      <c r="G3" s="68"/>
      <c r="H3" s="69"/>
      <c r="I3" s="67" t="s">
        <v>38</v>
      </c>
      <c r="J3" s="69"/>
      <c r="K3" s="67" t="s">
        <v>40</v>
      </c>
      <c r="L3" s="69"/>
      <c r="M3" s="36"/>
      <c r="N3" s="37"/>
      <c r="O3" s="70" t="s">
        <v>66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62</v>
      </c>
      <c r="F4" s="34" t="s">
        <v>63</v>
      </c>
      <c r="G4" s="34" t="s">
        <v>64</v>
      </c>
      <c r="H4" s="34" t="s">
        <v>5</v>
      </c>
      <c r="I4" s="34" t="s">
        <v>6</v>
      </c>
      <c r="J4" s="35" t="s">
        <v>65</v>
      </c>
      <c r="K4" s="35" t="s">
        <v>7</v>
      </c>
      <c r="L4" s="35" t="s">
        <v>8</v>
      </c>
      <c r="M4" s="35" t="s">
        <v>9</v>
      </c>
      <c r="N4" s="35" t="s">
        <v>39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6723013</v>
      </c>
      <c r="E5" s="27">
        <f t="shared" si="0"/>
        <v>237535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6960548</v>
      </c>
      <c r="O5" s="33">
        <f t="shared" ref="O5:O36" si="1">(N5/O$58)</f>
        <v>593.90341296928329</v>
      </c>
      <c r="P5" s="6"/>
    </row>
    <row r="6" spans="1:133">
      <c r="A6" s="12"/>
      <c r="B6" s="25">
        <v>311</v>
      </c>
      <c r="C6" s="20" t="s">
        <v>2</v>
      </c>
      <c r="D6" s="46">
        <v>4787976</v>
      </c>
      <c r="E6" s="46">
        <v>237535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5025511</v>
      </c>
      <c r="O6" s="47">
        <f t="shared" si="1"/>
        <v>428.79786689419797</v>
      </c>
      <c r="P6" s="9"/>
    </row>
    <row r="7" spans="1:133">
      <c r="A7" s="12"/>
      <c r="B7" s="25">
        <v>312.41000000000003</v>
      </c>
      <c r="C7" s="20" t="s">
        <v>11</v>
      </c>
      <c r="D7" s="46">
        <v>131566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131566</v>
      </c>
      <c r="O7" s="47">
        <f t="shared" si="1"/>
        <v>11.225767918088737</v>
      </c>
      <c r="P7" s="9"/>
    </row>
    <row r="8" spans="1:133">
      <c r="A8" s="12"/>
      <c r="B8" s="25">
        <v>312.42</v>
      </c>
      <c r="C8" s="20" t="s">
        <v>10</v>
      </c>
      <c r="D8" s="46">
        <v>98953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98953</v>
      </c>
      <c r="O8" s="47">
        <f t="shared" si="1"/>
        <v>8.4430887372013643</v>
      </c>
      <c r="P8" s="9"/>
    </row>
    <row r="9" spans="1:133">
      <c r="A9" s="12"/>
      <c r="B9" s="25">
        <v>314.10000000000002</v>
      </c>
      <c r="C9" s="20" t="s">
        <v>12</v>
      </c>
      <c r="D9" s="46">
        <v>1092386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1092386</v>
      </c>
      <c r="O9" s="47">
        <f t="shared" si="1"/>
        <v>93.206996587030716</v>
      </c>
      <c r="P9" s="9"/>
    </row>
    <row r="10" spans="1:133">
      <c r="A10" s="12"/>
      <c r="B10" s="25">
        <v>314.39999999999998</v>
      </c>
      <c r="C10" s="20" t="s">
        <v>13</v>
      </c>
      <c r="D10" s="46">
        <v>69709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69709</v>
      </c>
      <c r="O10" s="47">
        <f t="shared" si="1"/>
        <v>5.9478668941979524</v>
      </c>
      <c r="P10" s="9"/>
    </row>
    <row r="11" spans="1:133">
      <c r="A11" s="12"/>
      <c r="B11" s="25">
        <v>315</v>
      </c>
      <c r="C11" s="20" t="s">
        <v>96</v>
      </c>
      <c r="D11" s="46">
        <v>386534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386534</v>
      </c>
      <c r="O11" s="47">
        <f t="shared" si="1"/>
        <v>32.980716723549492</v>
      </c>
      <c r="P11" s="9"/>
    </row>
    <row r="12" spans="1:133">
      <c r="A12" s="12"/>
      <c r="B12" s="25">
        <v>316</v>
      </c>
      <c r="C12" s="20" t="s">
        <v>97</v>
      </c>
      <c r="D12" s="46">
        <v>155889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155889</v>
      </c>
      <c r="O12" s="47">
        <f t="shared" si="1"/>
        <v>13.301109215017064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SUM(D14:D25)</f>
        <v>1737538</v>
      </c>
      <c r="E13" s="32">
        <f t="shared" si="3"/>
        <v>600372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94636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>SUM(D13:M13)</f>
        <v>2432546</v>
      </c>
      <c r="O13" s="45">
        <f t="shared" si="1"/>
        <v>207.5551194539249</v>
      </c>
      <c r="P13" s="10"/>
    </row>
    <row r="14" spans="1:133">
      <c r="A14" s="12"/>
      <c r="B14" s="25">
        <v>322</v>
      </c>
      <c r="C14" s="20" t="s">
        <v>0</v>
      </c>
      <c r="D14" s="46">
        <v>405075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405075</v>
      </c>
      <c r="O14" s="47">
        <f t="shared" si="1"/>
        <v>34.562713310580207</v>
      </c>
      <c r="P14" s="9"/>
    </row>
    <row r="15" spans="1:133">
      <c r="A15" s="12"/>
      <c r="B15" s="25">
        <v>323.10000000000002</v>
      </c>
      <c r="C15" s="20" t="s">
        <v>17</v>
      </c>
      <c r="D15" s="46">
        <v>1108924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4" si="4">SUM(D15:M15)</f>
        <v>1108924</v>
      </c>
      <c r="O15" s="47">
        <f t="shared" si="1"/>
        <v>94.618088737201361</v>
      </c>
      <c r="P15" s="9"/>
    </row>
    <row r="16" spans="1:133">
      <c r="A16" s="12"/>
      <c r="B16" s="25">
        <v>323.39999999999998</v>
      </c>
      <c r="C16" s="20" t="s">
        <v>74</v>
      </c>
      <c r="D16" s="46">
        <v>17206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17206</v>
      </c>
      <c r="O16" s="47">
        <f t="shared" si="1"/>
        <v>1.4680887372013651</v>
      </c>
      <c r="P16" s="9"/>
    </row>
    <row r="17" spans="1:16">
      <c r="A17" s="12"/>
      <c r="B17" s="25">
        <v>323.7</v>
      </c>
      <c r="C17" s="20" t="s">
        <v>18</v>
      </c>
      <c r="D17" s="46">
        <v>157219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157219</v>
      </c>
      <c r="O17" s="47">
        <f t="shared" si="1"/>
        <v>13.414590443686008</v>
      </c>
      <c r="P17" s="9"/>
    </row>
    <row r="18" spans="1:16">
      <c r="A18" s="12"/>
      <c r="B18" s="25">
        <v>324.11</v>
      </c>
      <c r="C18" s="20" t="s">
        <v>19</v>
      </c>
      <c r="D18" s="46">
        <v>0</v>
      </c>
      <c r="E18" s="46">
        <v>13622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13622</v>
      </c>
      <c r="O18" s="47">
        <f t="shared" si="1"/>
        <v>1.1622866894197952</v>
      </c>
      <c r="P18" s="9"/>
    </row>
    <row r="19" spans="1:16">
      <c r="A19" s="12"/>
      <c r="B19" s="25">
        <v>324.12</v>
      </c>
      <c r="C19" s="20" t="s">
        <v>20</v>
      </c>
      <c r="D19" s="46">
        <v>0</v>
      </c>
      <c r="E19" s="46">
        <v>93177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93177</v>
      </c>
      <c r="O19" s="47">
        <f t="shared" si="1"/>
        <v>7.9502559726962456</v>
      </c>
      <c r="P19" s="9"/>
    </row>
    <row r="20" spans="1:16">
      <c r="A20" s="12"/>
      <c r="B20" s="25">
        <v>324.22000000000003</v>
      </c>
      <c r="C20" s="20" t="s">
        <v>21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94636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94636</v>
      </c>
      <c r="O20" s="47">
        <f t="shared" si="1"/>
        <v>8.0747440273037547</v>
      </c>
      <c r="P20" s="9"/>
    </row>
    <row r="21" spans="1:16">
      <c r="A21" s="12"/>
      <c r="B21" s="25">
        <v>324.31</v>
      </c>
      <c r="C21" s="20" t="s">
        <v>22</v>
      </c>
      <c r="D21" s="46">
        <v>0</v>
      </c>
      <c r="E21" s="46">
        <v>24654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24654</v>
      </c>
      <c r="O21" s="47">
        <f t="shared" si="1"/>
        <v>2.1035836177474403</v>
      </c>
      <c r="P21" s="9"/>
    </row>
    <row r="22" spans="1:16">
      <c r="A22" s="12"/>
      <c r="B22" s="25">
        <v>324.32</v>
      </c>
      <c r="C22" s="20" t="s">
        <v>23</v>
      </c>
      <c r="D22" s="46">
        <v>0</v>
      </c>
      <c r="E22" s="46">
        <v>63015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63015</v>
      </c>
      <c r="O22" s="47">
        <f t="shared" si="1"/>
        <v>5.3767064846416384</v>
      </c>
      <c r="P22" s="9"/>
    </row>
    <row r="23" spans="1:16">
      <c r="A23" s="12"/>
      <c r="B23" s="25">
        <v>324.62</v>
      </c>
      <c r="C23" s="20" t="s">
        <v>111</v>
      </c>
      <c r="D23" s="46">
        <v>0</v>
      </c>
      <c r="E23" s="46">
        <v>19283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19283</v>
      </c>
      <c r="O23" s="47">
        <f t="shared" si="1"/>
        <v>1.6453071672354949</v>
      </c>
      <c r="P23" s="9"/>
    </row>
    <row r="24" spans="1:16">
      <c r="A24" s="12"/>
      <c r="B24" s="25">
        <v>325.2</v>
      </c>
      <c r="C24" s="20" t="s">
        <v>25</v>
      </c>
      <c r="D24" s="46">
        <v>0</v>
      </c>
      <c r="E24" s="46">
        <v>386621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386621</v>
      </c>
      <c r="O24" s="47">
        <f t="shared" si="1"/>
        <v>32.988139931740612</v>
      </c>
      <c r="P24" s="9"/>
    </row>
    <row r="25" spans="1:16">
      <c r="A25" s="12"/>
      <c r="B25" s="25">
        <v>329</v>
      </c>
      <c r="C25" s="20" t="s">
        <v>26</v>
      </c>
      <c r="D25" s="46">
        <v>49114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49114</v>
      </c>
      <c r="O25" s="47">
        <f t="shared" si="1"/>
        <v>4.1906143344709896</v>
      </c>
      <c r="P25" s="9"/>
    </row>
    <row r="26" spans="1:16" ht="15.75">
      <c r="A26" s="29" t="s">
        <v>27</v>
      </c>
      <c r="B26" s="30"/>
      <c r="C26" s="31"/>
      <c r="D26" s="32">
        <f t="shared" ref="D26:M26" si="5">SUM(D27:D37)</f>
        <v>1890546</v>
      </c>
      <c r="E26" s="32">
        <f t="shared" si="5"/>
        <v>0</v>
      </c>
      <c r="F26" s="32">
        <f t="shared" si="5"/>
        <v>0</v>
      </c>
      <c r="G26" s="32">
        <f t="shared" si="5"/>
        <v>0</v>
      </c>
      <c r="H26" s="32">
        <f t="shared" si="5"/>
        <v>0</v>
      </c>
      <c r="I26" s="32">
        <f t="shared" si="5"/>
        <v>0</v>
      </c>
      <c r="J26" s="32">
        <f t="shared" si="5"/>
        <v>0</v>
      </c>
      <c r="K26" s="32">
        <f t="shared" si="5"/>
        <v>0</v>
      </c>
      <c r="L26" s="32">
        <f t="shared" si="5"/>
        <v>0</v>
      </c>
      <c r="M26" s="32">
        <f t="shared" si="5"/>
        <v>0</v>
      </c>
      <c r="N26" s="44">
        <f>SUM(D26:M26)</f>
        <v>1890546</v>
      </c>
      <c r="O26" s="45">
        <f t="shared" si="1"/>
        <v>161.30938566552902</v>
      </c>
      <c r="P26" s="10"/>
    </row>
    <row r="27" spans="1:16">
      <c r="A27" s="12"/>
      <c r="B27" s="25">
        <v>331.5</v>
      </c>
      <c r="C27" s="20" t="s">
        <v>124</v>
      </c>
      <c r="D27" s="46">
        <v>198244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198244</v>
      </c>
      <c r="O27" s="47">
        <f t="shared" si="1"/>
        <v>16.915017064846417</v>
      </c>
      <c r="P27" s="9"/>
    </row>
    <row r="28" spans="1:16">
      <c r="A28" s="12"/>
      <c r="B28" s="25">
        <v>334.39</v>
      </c>
      <c r="C28" s="20" t="s">
        <v>113</v>
      </c>
      <c r="D28" s="46">
        <v>202368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6" si="6">SUM(D28:M28)</f>
        <v>202368</v>
      </c>
      <c r="O28" s="47">
        <f t="shared" si="1"/>
        <v>17.266894197952219</v>
      </c>
      <c r="P28" s="9"/>
    </row>
    <row r="29" spans="1:16">
      <c r="A29" s="12"/>
      <c r="B29" s="25">
        <v>334.7</v>
      </c>
      <c r="C29" s="20" t="s">
        <v>30</v>
      </c>
      <c r="D29" s="46">
        <v>230550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230550</v>
      </c>
      <c r="O29" s="47">
        <f t="shared" si="1"/>
        <v>19.671501706484641</v>
      </c>
      <c r="P29" s="9"/>
    </row>
    <row r="30" spans="1:16">
      <c r="A30" s="12"/>
      <c r="B30" s="25">
        <v>335.12</v>
      </c>
      <c r="C30" s="20" t="s">
        <v>99</v>
      </c>
      <c r="D30" s="46">
        <v>374438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374438</v>
      </c>
      <c r="O30" s="47">
        <f t="shared" si="1"/>
        <v>31.948634812286688</v>
      </c>
      <c r="P30" s="9"/>
    </row>
    <row r="31" spans="1:16">
      <c r="A31" s="12"/>
      <c r="B31" s="25">
        <v>335.14</v>
      </c>
      <c r="C31" s="20" t="s">
        <v>100</v>
      </c>
      <c r="D31" s="46">
        <v>33212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33212</v>
      </c>
      <c r="O31" s="47">
        <f t="shared" si="1"/>
        <v>2.833788395904437</v>
      </c>
      <c r="P31" s="9"/>
    </row>
    <row r="32" spans="1:16">
      <c r="A32" s="12"/>
      <c r="B32" s="25">
        <v>335.15</v>
      </c>
      <c r="C32" s="20" t="s">
        <v>101</v>
      </c>
      <c r="D32" s="46">
        <v>14335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14335</v>
      </c>
      <c r="O32" s="47">
        <f t="shared" si="1"/>
        <v>1.223122866894198</v>
      </c>
      <c r="P32" s="9"/>
    </row>
    <row r="33" spans="1:16">
      <c r="A33" s="12"/>
      <c r="B33" s="25">
        <v>335.17</v>
      </c>
      <c r="C33" s="20" t="s">
        <v>121</v>
      </c>
      <c r="D33" s="46">
        <v>134084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134084</v>
      </c>
      <c r="O33" s="47">
        <f t="shared" si="1"/>
        <v>11.44061433447099</v>
      </c>
      <c r="P33" s="9"/>
    </row>
    <row r="34" spans="1:16">
      <c r="A34" s="12"/>
      <c r="B34" s="25">
        <v>335.18</v>
      </c>
      <c r="C34" s="20" t="s">
        <v>102</v>
      </c>
      <c r="D34" s="46">
        <v>674582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674582</v>
      </c>
      <c r="O34" s="47">
        <f t="shared" si="1"/>
        <v>57.558191126279866</v>
      </c>
      <c r="P34" s="9"/>
    </row>
    <row r="35" spans="1:16">
      <c r="A35" s="12"/>
      <c r="B35" s="25">
        <v>335.19</v>
      </c>
      <c r="C35" s="20" t="s">
        <v>103</v>
      </c>
      <c r="D35" s="46">
        <v>6660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6660</v>
      </c>
      <c r="O35" s="47">
        <f t="shared" si="1"/>
        <v>0.56825938566552903</v>
      </c>
      <c r="P35" s="9"/>
    </row>
    <row r="36" spans="1:16">
      <c r="A36" s="12"/>
      <c r="B36" s="25">
        <v>335.49</v>
      </c>
      <c r="C36" s="20" t="s">
        <v>76</v>
      </c>
      <c r="D36" s="46">
        <v>11028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11028</v>
      </c>
      <c r="O36" s="47">
        <f t="shared" si="1"/>
        <v>0.94095563139931737</v>
      </c>
      <c r="P36" s="9"/>
    </row>
    <row r="37" spans="1:16">
      <c r="A37" s="12"/>
      <c r="B37" s="25">
        <v>338</v>
      </c>
      <c r="C37" s="20" t="s">
        <v>36</v>
      </c>
      <c r="D37" s="46">
        <v>11045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56" si="7">SUM(D37:M37)</f>
        <v>11045</v>
      </c>
      <c r="O37" s="47">
        <f t="shared" ref="O37:O56" si="8">(N37/O$58)</f>
        <v>0.94240614334470985</v>
      </c>
      <c r="P37" s="9"/>
    </row>
    <row r="38" spans="1:16" ht="15.75">
      <c r="A38" s="29" t="s">
        <v>41</v>
      </c>
      <c r="B38" s="30"/>
      <c r="C38" s="31"/>
      <c r="D38" s="32">
        <f t="shared" ref="D38:M38" si="9">SUM(D39:D43)</f>
        <v>2016836</v>
      </c>
      <c r="E38" s="32">
        <f t="shared" si="9"/>
        <v>0</v>
      </c>
      <c r="F38" s="32">
        <f t="shared" si="9"/>
        <v>0</v>
      </c>
      <c r="G38" s="32">
        <f t="shared" si="9"/>
        <v>0</v>
      </c>
      <c r="H38" s="32">
        <f t="shared" si="9"/>
        <v>0</v>
      </c>
      <c r="I38" s="32">
        <f t="shared" si="9"/>
        <v>5150182</v>
      </c>
      <c r="J38" s="32">
        <f t="shared" si="9"/>
        <v>0</v>
      </c>
      <c r="K38" s="32">
        <f t="shared" si="9"/>
        <v>0</v>
      </c>
      <c r="L38" s="32">
        <f t="shared" si="9"/>
        <v>0</v>
      </c>
      <c r="M38" s="32">
        <f t="shared" si="9"/>
        <v>0</v>
      </c>
      <c r="N38" s="32">
        <f t="shared" si="7"/>
        <v>7167018</v>
      </c>
      <c r="O38" s="45">
        <f t="shared" si="8"/>
        <v>611.5203071672355</v>
      </c>
      <c r="P38" s="10"/>
    </row>
    <row r="39" spans="1:16">
      <c r="A39" s="12"/>
      <c r="B39" s="25">
        <v>341.2</v>
      </c>
      <c r="C39" s="20" t="s">
        <v>104</v>
      </c>
      <c r="D39" s="46">
        <v>2000036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2000036</v>
      </c>
      <c r="O39" s="47">
        <f t="shared" si="8"/>
        <v>170.65153583617749</v>
      </c>
      <c r="P39" s="9"/>
    </row>
    <row r="40" spans="1:16">
      <c r="A40" s="12"/>
      <c r="B40" s="25">
        <v>343.3</v>
      </c>
      <c r="C40" s="20" t="s">
        <v>46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3062144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3062144</v>
      </c>
      <c r="O40" s="47">
        <f t="shared" si="8"/>
        <v>261.27508532423207</v>
      </c>
      <c r="P40" s="9"/>
    </row>
    <row r="41" spans="1:16">
      <c r="A41" s="12"/>
      <c r="B41" s="25">
        <v>343.5</v>
      </c>
      <c r="C41" s="20" t="s">
        <v>47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1478894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1478894</v>
      </c>
      <c r="O41" s="47">
        <f t="shared" si="8"/>
        <v>126.18549488054607</v>
      </c>
      <c r="P41" s="9"/>
    </row>
    <row r="42" spans="1:16">
      <c r="A42" s="12"/>
      <c r="B42" s="25">
        <v>343.9</v>
      </c>
      <c r="C42" s="20" t="s">
        <v>117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609144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609144</v>
      </c>
      <c r="O42" s="47">
        <f t="shared" si="8"/>
        <v>51.974744027303757</v>
      </c>
      <c r="P42" s="9"/>
    </row>
    <row r="43" spans="1:16">
      <c r="A43" s="12"/>
      <c r="B43" s="25">
        <v>347.4</v>
      </c>
      <c r="C43" s="20" t="s">
        <v>48</v>
      </c>
      <c r="D43" s="46">
        <v>16800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7"/>
        <v>16800</v>
      </c>
      <c r="O43" s="47">
        <f t="shared" si="8"/>
        <v>1.4334470989761092</v>
      </c>
      <c r="P43" s="9"/>
    </row>
    <row r="44" spans="1:16" ht="15.75">
      <c r="A44" s="29" t="s">
        <v>42</v>
      </c>
      <c r="B44" s="30"/>
      <c r="C44" s="31"/>
      <c r="D44" s="32">
        <f t="shared" ref="D44:M44" si="10">SUM(D45:D46)</f>
        <v>20288</v>
      </c>
      <c r="E44" s="32">
        <f t="shared" si="10"/>
        <v>0</v>
      </c>
      <c r="F44" s="32">
        <f t="shared" si="10"/>
        <v>0</v>
      </c>
      <c r="G44" s="32">
        <f t="shared" si="10"/>
        <v>0</v>
      </c>
      <c r="H44" s="32">
        <f t="shared" si="10"/>
        <v>0</v>
      </c>
      <c r="I44" s="32">
        <f t="shared" si="10"/>
        <v>0</v>
      </c>
      <c r="J44" s="32">
        <f t="shared" si="10"/>
        <v>0</v>
      </c>
      <c r="K44" s="32">
        <f t="shared" si="10"/>
        <v>0</v>
      </c>
      <c r="L44" s="32">
        <f t="shared" si="10"/>
        <v>0</v>
      </c>
      <c r="M44" s="32">
        <f t="shared" si="10"/>
        <v>0</v>
      </c>
      <c r="N44" s="32">
        <f t="shared" si="7"/>
        <v>20288</v>
      </c>
      <c r="O44" s="45">
        <f t="shared" si="8"/>
        <v>1.7310580204778157</v>
      </c>
      <c r="P44" s="10"/>
    </row>
    <row r="45" spans="1:16">
      <c r="A45" s="13"/>
      <c r="B45" s="39">
        <v>351.1</v>
      </c>
      <c r="C45" s="21" t="s">
        <v>51</v>
      </c>
      <c r="D45" s="46">
        <v>17813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7"/>
        <v>17813</v>
      </c>
      <c r="O45" s="47">
        <f t="shared" si="8"/>
        <v>1.5198805460750853</v>
      </c>
      <c r="P45" s="9"/>
    </row>
    <row r="46" spans="1:16">
      <c r="A46" s="13"/>
      <c r="B46" s="39">
        <v>354</v>
      </c>
      <c r="C46" s="21" t="s">
        <v>52</v>
      </c>
      <c r="D46" s="46">
        <v>2475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7"/>
        <v>2475</v>
      </c>
      <c r="O46" s="47">
        <f t="shared" si="8"/>
        <v>0.21117747440273038</v>
      </c>
      <c r="P46" s="9"/>
    </row>
    <row r="47" spans="1:16" ht="15.75">
      <c r="A47" s="29" t="s">
        <v>3</v>
      </c>
      <c r="B47" s="30"/>
      <c r="C47" s="31"/>
      <c r="D47" s="32">
        <f t="shared" ref="D47:M47" si="11">SUM(D48:D52)</f>
        <v>229027</v>
      </c>
      <c r="E47" s="32">
        <f t="shared" si="11"/>
        <v>0</v>
      </c>
      <c r="F47" s="32">
        <f t="shared" si="11"/>
        <v>0</v>
      </c>
      <c r="G47" s="32">
        <f t="shared" si="11"/>
        <v>0</v>
      </c>
      <c r="H47" s="32">
        <f t="shared" si="11"/>
        <v>0</v>
      </c>
      <c r="I47" s="32">
        <f t="shared" si="11"/>
        <v>29889</v>
      </c>
      <c r="J47" s="32">
        <f t="shared" si="11"/>
        <v>0</v>
      </c>
      <c r="K47" s="32">
        <f t="shared" si="11"/>
        <v>0</v>
      </c>
      <c r="L47" s="32">
        <f t="shared" si="11"/>
        <v>0</v>
      </c>
      <c r="M47" s="32">
        <f t="shared" si="11"/>
        <v>0</v>
      </c>
      <c r="N47" s="32">
        <f t="shared" si="7"/>
        <v>258916</v>
      </c>
      <c r="O47" s="45">
        <f t="shared" si="8"/>
        <v>22.091808873720137</v>
      </c>
      <c r="P47" s="10"/>
    </row>
    <row r="48" spans="1:16">
      <c r="A48" s="12"/>
      <c r="B48" s="25">
        <v>361.1</v>
      </c>
      <c r="C48" s="20" t="s">
        <v>53</v>
      </c>
      <c r="D48" s="46">
        <v>29390</v>
      </c>
      <c r="E48" s="46">
        <v>0</v>
      </c>
      <c r="F48" s="46">
        <v>0</v>
      </c>
      <c r="G48" s="46">
        <v>0</v>
      </c>
      <c r="H48" s="46">
        <v>0</v>
      </c>
      <c r="I48" s="46">
        <v>1582</v>
      </c>
      <c r="J48" s="46">
        <v>0</v>
      </c>
      <c r="K48" s="46">
        <v>0</v>
      </c>
      <c r="L48" s="46">
        <v>0</v>
      </c>
      <c r="M48" s="46">
        <v>0</v>
      </c>
      <c r="N48" s="46">
        <f t="shared" si="7"/>
        <v>30972</v>
      </c>
      <c r="O48" s="47">
        <f t="shared" si="8"/>
        <v>2.6426621160409556</v>
      </c>
      <c r="P48" s="9"/>
    </row>
    <row r="49" spans="1:119">
      <c r="A49" s="12"/>
      <c r="B49" s="25">
        <v>362</v>
      </c>
      <c r="C49" s="20" t="s">
        <v>54</v>
      </c>
      <c r="D49" s="46">
        <v>8078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7"/>
        <v>8078</v>
      </c>
      <c r="O49" s="47">
        <f t="shared" si="8"/>
        <v>0.68924914675767923</v>
      </c>
      <c r="P49" s="9"/>
    </row>
    <row r="50" spans="1:119">
      <c r="A50" s="12"/>
      <c r="B50" s="25">
        <v>365</v>
      </c>
      <c r="C50" s="20" t="s">
        <v>106</v>
      </c>
      <c r="D50" s="46">
        <v>19837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7"/>
        <v>19837</v>
      </c>
      <c r="O50" s="47">
        <f t="shared" si="8"/>
        <v>1.6925767918088737</v>
      </c>
      <c r="P50" s="9"/>
    </row>
    <row r="51" spans="1:119">
      <c r="A51" s="12"/>
      <c r="B51" s="25">
        <v>366</v>
      </c>
      <c r="C51" s="20" t="s">
        <v>57</v>
      </c>
      <c r="D51" s="46">
        <v>84937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7"/>
        <v>84937</v>
      </c>
      <c r="O51" s="47">
        <f t="shared" si="8"/>
        <v>7.2471843003412966</v>
      </c>
      <c r="P51" s="9"/>
    </row>
    <row r="52" spans="1:119">
      <c r="A52" s="12"/>
      <c r="B52" s="25">
        <v>369.9</v>
      </c>
      <c r="C52" s="20" t="s">
        <v>58</v>
      </c>
      <c r="D52" s="46">
        <v>86785</v>
      </c>
      <c r="E52" s="46">
        <v>0</v>
      </c>
      <c r="F52" s="46">
        <v>0</v>
      </c>
      <c r="G52" s="46">
        <v>0</v>
      </c>
      <c r="H52" s="46">
        <v>0</v>
      </c>
      <c r="I52" s="46">
        <v>28307</v>
      </c>
      <c r="J52" s="46">
        <v>0</v>
      </c>
      <c r="K52" s="46">
        <v>0</v>
      </c>
      <c r="L52" s="46">
        <v>0</v>
      </c>
      <c r="M52" s="46">
        <v>0</v>
      </c>
      <c r="N52" s="46">
        <f t="shared" si="7"/>
        <v>115092</v>
      </c>
      <c r="O52" s="47">
        <f t="shared" si="8"/>
        <v>9.8201365187713314</v>
      </c>
      <c r="P52" s="9"/>
    </row>
    <row r="53" spans="1:119" ht="15.75">
      <c r="A53" s="29" t="s">
        <v>43</v>
      </c>
      <c r="B53" s="30"/>
      <c r="C53" s="31"/>
      <c r="D53" s="32">
        <f t="shared" ref="D53:M53" si="12">SUM(D54:D55)</f>
        <v>391359</v>
      </c>
      <c r="E53" s="32">
        <f t="shared" si="12"/>
        <v>0</v>
      </c>
      <c r="F53" s="32">
        <f t="shared" si="12"/>
        <v>0</v>
      </c>
      <c r="G53" s="32">
        <f t="shared" si="12"/>
        <v>0</v>
      </c>
      <c r="H53" s="32">
        <f t="shared" si="12"/>
        <v>0</v>
      </c>
      <c r="I53" s="32">
        <f t="shared" si="12"/>
        <v>5144683</v>
      </c>
      <c r="J53" s="32">
        <f t="shared" si="12"/>
        <v>0</v>
      </c>
      <c r="K53" s="32">
        <f t="shared" si="12"/>
        <v>0</v>
      </c>
      <c r="L53" s="32">
        <f t="shared" si="12"/>
        <v>0</v>
      </c>
      <c r="M53" s="32">
        <f t="shared" si="12"/>
        <v>0</v>
      </c>
      <c r="N53" s="32">
        <f t="shared" si="7"/>
        <v>5536042</v>
      </c>
      <c r="O53" s="45">
        <f t="shared" si="8"/>
        <v>472.3585324232082</v>
      </c>
      <c r="P53" s="9"/>
    </row>
    <row r="54" spans="1:119">
      <c r="A54" s="12"/>
      <c r="B54" s="25">
        <v>381</v>
      </c>
      <c r="C54" s="20" t="s">
        <v>59</v>
      </c>
      <c r="D54" s="46">
        <v>391359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7"/>
        <v>391359</v>
      </c>
      <c r="O54" s="47">
        <f t="shared" si="8"/>
        <v>33.392406143344708</v>
      </c>
      <c r="P54" s="9"/>
    </row>
    <row r="55" spans="1:119" ht="15.75" thickBot="1">
      <c r="A55" s="12"/>
      <c r="B55" s="25">
        <v>389.7</v>
      </c>
      <c r="C55" s="20" t="s">
        <v>118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5144683</v>
      </c>
      <c r="J55" s="46">
        <v>0</v>
      </c>
      <c r="K55" s="46">
        <v>0</v>
      </c>
      <c r="L55" s="46">
        <v>0</v>
      </c>
      <c r="M55" s="46">
        <v>0</v>
      </c>
      <c r="N55" s="46">
        <f t="shared" si="7"/>
        <v>5144683</v>
      </c>
      <c r="O55" s="47">
        <f t="shared" si="8"/>
        <v>438.96612627986349</v>
      </c>
      <c r="P55" s="9"/>
    </row>
    <row r="56" spans="1:119" ht="16.5" thickBot="1">
      <c r="A56" s="14" t="s">
        <v>49</v>
      </c>
      <c r="B56" s="23"/>
      <c r="C56" s="22"/>
      <c r="D56" s="15">
        <f t="shared" ref="D56:M56" si="13">SUM(D5,D13,D26,D38,D44,D47,D53)</f>
        <v>13008607</v>
      </c>
      <c r="E56" s="15">
        <f t="shared" si="13"/>
        <v>837907</v>
      </c>
      <c r="F56" s="15">
        <f t="shared" si="13"/>
        <v>0</v>
      </c>
      <c r="G56" s="15">
        <f t="shared" si="13"/>
        <v>0</v>
      </c>
      <c r="H56" s="15">
        <f t="shared" si="13"/>
        <v>0</v>
      </c>
      <c r="I56" s="15">
        <f t="shared" si="13"/>
        <v>10419390</v>
      </c>
      <c r="J56" s="15">
        <f t="shared" si="13"/>
        <v>0</v>
      </c>
      <c r="K56" s="15">
        <f t="shared" si="13"/>
        <v>0</v>
      </c>
      <c r="L56" s="15">
        <f t="shared" si="13"/>
        <v>0</v>
      </c>
      <c r="M56" s="15">
        <f t="shared" si="13"/>
        <v>0</v>
      </c>
      <c r="N56" s="15">
        <f t="shared" si="7"/>
        <v>24265904</v>
      </c>
      <c r="O56" s="38">
        <f t="shared" si="8"/>
        <v>2070.469624573379</v>
      </c>
      <c r="P56" s="6"/>
      <c r="Q56" s="2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</row>
    <row r="57" spans="1:119">
      <c r="A57" s="16"/>
      <c r="B57" s="18"/>
      <c r="C57" s="18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9"/>
    </row>
    <row r="58" spans="1:119">
      <c r="A58" s="40"/>
      <c r="B58" s="41"/>
      <c r="C58" s="41"/>
      <c r="D58" s="42"/>
      <c r="E58" s="42"/>
      <c r="F58" s="42"/>
      <c r="G58" s="42"/>
      <c r="H58" s="42"/>
      <c r="I58" s="42"/>
      <c r="J58" s="42"/>
      <c r="K58" s="42"/>
      <c r="L58" s="48" t="s">
        <v>125</v>
      </c>
      <c r="M58" s="48"/>
      <c r="N58" s="48"/>
      <c r="O58" s="43">
        <v>11720</v>
      </c>
    </row>
    <row r="59" spans="1:119">
      <c r="A59" s="49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1"/>
    </row>
    <row r="60" spans="1:119" ht="15.75" customHeight="1" thickBot="1">
      <c r="A60" s="52" t="s">
        <v>72</v>
      </c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4"/>
    </row>
  </sheetData>
  <mergeCells count="10">
    <mergeCell ref="L58:N58"/>
    <mergeCell ref="A59:O59"/>
    <mergeCell ref="A60:O6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61</v>
      </c>
      <c r="B3" s="62"/>
      <c r="C3" s="63"/>
      <c r="D3" s="67" t="s">
        <v>37</v>
      </c>
      <c r="E3" s="68"/>
      <c r="F3" s="68"/>
      <c r="G3" s="68"/>
      <c r="H3" s="69"/>
      <c r="I3" s="67" t="s">
        <v>38</v>
      </c>
      <c r="J3" s="69"/>
      <c r="K3" s="67" t="s">
        <v>40</v>
      </c>
      <c r="L3" s="69"/>
      <c r="M3" s="36"/>
      <c r="N3" s="37"/>
      <c r="O3" s="70" t="s">
        <v>66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62</v>
      </c>
      <c r="F4" s="34" t="s">
        <v>63</v>
      </c>
      <c r="G4" s="34" t="s">
        <v>64</v>
      </c>
      <c r="H4" s="34" t="s">
        <v>5</v>
      </c>
      <c r="I4" s="34" t="s">
        <v>6</v>
      </c>
      <c r="J4" s="35" t="s">
        <v>65</v>
      </c>
      <c r="K4" s="35" t="s">
        <v>7</v>
      </c>
      <c r="L4" s="35" t="s">
        <v>8</v>
      </c>
      <c r="M4" s="35" t="s">
        <v>9</v>
      </c>
      <c r="N4" s="35" t="s">
        <v>39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5968835</v>
      </c>
      <c r="E5" s="27">
        <f t="shared" si="0"/>
        <v>145613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6114448</v>
      </c>
      <c r="O5" s="33">
        <f t="shared" ref="O5:O36" si="1">(N5/O$58)</f>
        <v>515.98717299578061</v>
      </c>
      <c r="P5" s="6"/>
    </row>
    <row r="6" spans="1:133">
      <c r="A6" s="12"/>
      <c r="B6" s="25">
        <v>311</v>
      </c>
      <c r="C6" s="20" t="s">
        <v>2</v>
      </c>
      <c r="D6" s="46">
        <v>4144252</v>
      </c>
      <c r="E6" s="46">
        <v>145613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4289865</v>
      </c>
      <c r="O6" s="47">
        <f t="shared" si="1"/>
        <v>362.01392405063291</v>
      </c>
      <c r="P6" s="9"/>
    </row>
    <row r="7" spans="1:133">
      <c r="A7" s="12"/>
      <c r="B7" s="25">
        <v>312.41000000000003</v>
      </c>
      <c r="C7" s="20" t="s">
        <v>11</v>
      </c>
      <c r="D7" s="46">
        <v>126169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126169</v>
      </c>
      <c r="O7" s="47">
        <f t="shared" si="1"/>
        <v>10.64717299578059</v>
      </c>
      <c r="P7" s="9"/>
    </row>
    <row r="8" spans="1:133">
      <c r="A8" s="12"/>
      <c r="B8" s="25">
        <v>312.42</v>
      </c>
      <c r="C8" s="20" t="s">
        <v>10</v>
      </c>
      <c r="D8" s="46">
        <v>96729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96729</v>
      </c>
      <c r="O8" s="47">
        <f t="shared" si="1"/>
        <v>8.162784810126583</v>
      </c>
      <c r="P8" s="9"/>
    </row>
    <row r="9" spans="1:133">
      <c r="A9" s="12"/>
      <c r="B9" s="25">
        <v>314.10000000000002</v>
      </c>
      <c r="C9" s="20" t="s">
        <v>12</v>
      </c>
      <c r="D9" s="46">
        <v>981261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981261</v>
      </c>
      <c r="O9" s="47">
        <f t="shared" si="1"/>
        <v>82.806835443037969</v>
      </c>
      <c r="P9" s="9"/>
    </row>
    <row r="10" spans="1:133">
      <c r="A10" s="12"/>
      <c r="B10" s="25">
        <v>314.39999999999998</v>
      </c>
      <c r="C10" s="20" t="s">
        <v>13</v>
      </c>
      <c r="D10" s="46">
        <v>75750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75750</v>
      </c>
      <c r="O10" s="47">
        <f t="shared" si="1"/>
        <v>6.3924050632911396</v>
      </c>
      <c r="P10" s="9"/>
    </row>
    <row r="11" spans="1:133">
      <c r="A11" s="12"/>
      <c r="B11" s="25">
        <v>315</v>
      </c>
      <c r="C11" s="20" t="s">
        <v>96</v>
      </c>
      <c r="D11" s="46">
        <v>395482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395482</v>
      </c>
      <c r="O11" s="47">
        <f t="shared" si="1"/>
        <v>33.374008438818564</v>
      </c>
      <c r="P11" s="9"/>
    </row>
    <row r="12" spans="1:133">
      <c r="A12" s="12"/>
      <c r="B12" s="25">
        <v>316</v>
      </c>
      <c r="C12" s="20" t="s">
        <v>97</v>
      </c>
      <c r="D12" s="46">
        <v>149192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149192</v>
      </c>
      <c r="O12" s="47">
        <f t="shared" si="1"/>
        <v>12.590042194092828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SUM(D14:D25)</f>
        <v>1652671</v>
      </c>
      <c r="E13" s="32">
        <f t="shared" si="3"/>
        <v>483644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98510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>SUM(D13:M13)</f>
        <v>2234825</v>
      </c>
      <c r="O13" s="45">
        <f t="shared" si="1"/>
        <v>188.5928270042194</v>
      </c>
      <c r="P13" s="10"/>
    </row>
    <row r="14" spans="1:133">
      <c r="A14" s="12"/>
      <c r="B14" s="25">
        <v>322</v>
      </c>
      <c r="C14" s="20" t="s">
        <v>0</v>
      </c>
      <c r="D14" s="46">
        <v>407213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407213</v>
      </c>
      <c r="O14" s="47">
        <f t="shared" si="1"/>
        <v>34.363966244725738</v>
      </c>
      <c r="P14" s="9"/>
    </row>
    <row r="15" spans="1:133">
      <c r="A15" s="12"/>
      <c r="B15" s="25">
        <v>323.10000000000002</v>
      </c>
      <c r="C15" s="20" t="s">
        <v>17</v>
      </c>
      <c r="D15" s="46">
        <v>1038132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4" si="4">SUM(D15:M15)</f>
        <v>1038132</v>
      </c>
      <c r="O15" s="47">
        <f t="shared" si="1"/>
        <v>87.606075949367082</v>
      </c>
      <c r="P15" s="9"/>
    </row>
    <row r="16" spans="1:133">
      <c r="A16" s="12"/>
      <c r="B16" s="25">
        <v>323.39999999999998</v>
      </c>
      <c r="C16" s="20" t="s">
        <v>74</v>
      </c>
      <c r="D16" s="46">
        <v>16349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16349</v>
      </c>
      <c r="O16" s="47">
        <f t="shared" si="1"/>
        <v>1.379662447257384</v>
      </c>
      <c r="P16" s="9"/>
    </row>
    <row r="17" spans="1:16">
      <c r="A17" s="12"/>
      <c r="B17" s="25">
        <v>323.7</v>
      </c>
      <c r="C17" s="20" t="s">
        <v>18</v>
      </c>
      <c r="D17" s="46">
        <v>148146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148146</v>
      </c>
      <c r="O17" s="47">
        <f t="shared" si="1"/>
        <v>12.501772151898734</v>
      </c>
      <c r="P17" s="9"/>
    </row>
    <row r="18" spans="1:16">
      <c r="A18" s="12"/>
      <c r="B18" s="25">
        <v>324.11</v>
      </c>
      <c r="C18" s="20" t="s">
        <v>19</v>
      </c>
      <c r="D18" s="46">
        <v>0</v>
      </c>
      <c r="E18" s="46">
        <v>9287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9287</v>
      </c>
      <c r="O18" s="47">
        <f t="shared" si="1"/>
        <v>0.78371308016877639</v>
      </c>
      <c r="P18" s="9"/>
    </row>
    <row r="19" spans="1:16">
      <c r="A19" s="12"/>
      <c r="B19" s="25">
        <v>324.12</v>
      </c>
      <c r="C19" s="20" t="s">
        <v>20</v>
      </c>
      <c r="D19" s="46">
        <v>0</v>
      </c>
      <c r="E19" s="46">
        <v>20508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20508</v>
      </c>
      <c r="O19" s="47">
        <f t="shared" si="1"/>
        <v>1.730632911392405</v>
      </c>
      <c r="P19" s="9"/>
    </row>
    <row r="20" spans="1:16">
      <c r="A20" s="12"/>
      <c r="B20" s="25">
        <v>324.22000000000003</v>
      </c>
      <c r="C20" s="20" t="s">
        <v>21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98510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98510</v>
      </c>
      <c r="O20" s="47">
        <f t="shared" si="1"/>
        <v>8.3130801687763718</v>
      </c>
      <c r="P20" s="9"/>
    </row>
    <row r="21" spans="1:16">
      <c r="A21" s="12"/>
      <c r="B21" s="25">
        <v>324.31</v>
      </c>
      <c r="C21" s="20" t="s">
        <v>22</v>
      </c>
      <c r="D21" s="46">
        <v>0</v>
      </c>
      <c r="E21" s="46">
        <v>16447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16447</v>
      </c>
      <c r="O21" s="47">
        <f t="shared" si="1"/>
        <v>1.3879324894514768</v>
      </c>
      <c r="P21" s="9"/>
    </row>
    <row r="22" spans="1:16">
      <c r="A22" s="12"/>
      <c r="B22" s="25">
        <v>324.32</v>
      </c>
      <c r="C22" s="20" t="s">
        <v>23</v>
      </c>
      <c r="D22" s="46">
        <v>0</v>
      </c>
      <c r="E22" s="46">
        <v>54072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54072</v>
      </c>
      <c r="O22" s="47">
        <f t="shared" si="1"/>
        <v>4.5630379746835441</v>
      </c>
      <c r="P22" s="9"/>
    </row>
    <row r="23" spans="1:16">
      <c r="A23" s="12"/>
      <c r="B23" s="25">
        <v>324.62</v>
      </c>
      <c r="C23" s="20" t="s">
        <v>111</v>
      </c>
      <c r="D23" s="46">
        <v>0</v>
      </c>
      <c r="E23" s="46">
        <v>13002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13002</v>
      </c>
      <c r="O23" s="47">
        <f t="shared" si="1"/>
        <v>1.0972151898734177</v>
      </c>
      <c r="P23" s="9"/>
    </row>
    <row r="24" spans="1:16">
      <c r="A24" s="12"/>
      <c r="B24" s="25">
        <v>325.2</v>
      </c>
      <c r="C24" s="20" t="s">
        <v>25</v>
      </c>
      <c r="D24" s="46">
        <v>0</v>
      </c>
      <c r="E24" s="46">
        <v>370328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370328</v>
      </c>
      <c r="O24" s="47">
        <f t="shared" si="1"/>
        <v>31.251308016877637</v>
      </c>
      <c r="P24" s="9"/>
    </row>
    <row r="25" spans="1:16">
      <c r="A25" s="12"/>
      <c r="B25" s="25">
        <v>329</v>
      </c>
      <c r="C25" s="20" t="s">
        <v>26</v>
      </c>
      <c r="D25" s="46">
        <v>42831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42831</v>
      </c>
      <c r="O25" s="47">
        <f t="shared" si="1"/>
        <v>3.6144303797468353</v>
      </c>
      <c r="P25" s="9"/>
    </row>
    <row r="26" spans="1:16" ht="15.75">
      <c r="A26" s="29" t="s">
        <v>27</v>
      </c>
      <c r="B26" s="30"/>
      <c r="C26" s="31"/>
      <c r="D26" s="32">
        <f t="shared" ref="D26:M26" si="5">SUM(D27:D37)</f>
        <v>1266730</v>
      </c>
      <c r="E26" s="32">
        <f t="shared" si="5"/>
        <v>0</v>
      </c>
      <c r="F26" s="32">
        <f t="shared" si="5"/>
        <v>0</v>
      </c>
      <c r="G26" s="32">
        <f t="shared" si="5"/>
        <v>0</v>
      </c>
      <c r="H26" s="32">
        <f t="shared" si="5"/>
        <v>0</v>
      </c>
      <c r="I26" s="32">
        <f t="shared" si="5"/>
        <v>0</v>
      </c>
      <c r="J26" s="32">
        <f t="shared" si="5"/>
        <v>0</v>
      </c>
      <c r="K26" s="32">
        <f t="shared" si="5"/>
        <v>0</v>
      </c>
      <c r="L26" s="32">
        <f t="shared" si="5"/>
        <v>0</v>
      </c>
      <c r="M26" s="32">
        <f t="shared" si="5"/>
        <v>0</v>
      </c>
      <c r="N26" s="44">
        <f>SUM(D26:M26)</f>
        <v>1266730</v>
      </c>
      <c r="O26" s="45">
        <f t="shared" si="1"/>
        <v>106.89704641350211</v>
      </c>
      <c r="P26" s="10"/>
    </row>
    <row r="27" spans="1:16">
      <c r="A27" s="12"/>
      <c r="B27" s="25">
        <v>334.2</v>
      </c>
      <c r="C27" s="20" t="s">
        <v>28</v>
      </c>
      <c r="D27" s="46">
        <v>5713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5713</v>
      </c>
      <c r="O27" s="47">
        <f t="shared" si="1"/>
        <v>0.48210970464135022</v>
      </c>
      <c r="P27" s="9"/>
    </row>
    <row r="28" spans="1:16">
      <c r="A28" s="12"/>
      <c r="B28" s="25">
        <v>334.39</v>
      </c>
      <c r="C28" s="20" t="s">
        <v>113</v>
      </c>
      <c r="D28" s="46">
        <v>81429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6" si="6">SUM(D28:M28)</f>
        <v>81429</v>
      </c>
      <c r="O28" s="47">
        <f t="shared" si="1"/>
        <v>6.8716455696202532</v>
      </c>
      <c r="P28" s="9"/>
    </row>
    <row r="29" spans="1:16">
      <c r="A29" s="12"/>
      <c r="B29" s="25">
        <v>334.7</v>
      </c>
      <c r="C29" s="20" t="s">
        <v>30</v>
      </c>
      <c r="D29" s="46">
        <v>67036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67036</v>
      </c>
      <c r="O29" s="47">
        <f t="shared" si="1"/>
        <v>5.6570464135021101</v>
      </c>
      <c r="P29" s="9"/>
    </row>
    <row r="30" spans="1:16">
      <c r="A30" s="12"/>
      <c r="B30" s="25">
        <v>335.12</v>
      </c>
      <c r="C30" s="20" t="s">
        <v>99</v>
      </c>
      <c r="D30" s="46">
        <v>356620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356620</v>
      </c>
      <c r="O30" s="47">
        <f t="shared" si="1"/>
        <v>30.094514767932491</v>
      </c>
      <c r="P30" s="9"/>
    </row>
    <row r="31" spans="1:16">
      <c r="A31" s="12"/>
      <c r="B31" s="25">
        <v>335.14</v>
      </c>
      <c r="C31" s="20" t="s">
        <v>100</v>
      </c>
      <c r="D31" s="46">
        <v>34566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34566</v>
      </c>
      <c r="O31" s="47">
        <f t="shared" si="1"/>
        <v>2.9169620253164559</v>
      </c>
      <c r="P31" s="9"/>
    </row>
    <row r="32" spans="1:16">
      <c r="A32" s="12"/>
      <c r="B32" s="25">
        <v>335.15</v>
      </c>
      <c r="C32" s="20" t="s">
        <v>101</v>
      </c>
      <c r="D32" s="46">
        <v>13020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13020</v>
      </c>
      <c r="O32" s="47">
        <f t="shared" si="1"/>
        <v>1.09873417721519</v>
      </c>
      <c r="P32" s="9"/>
    </row>
    <row r="33" spans="1:16">
      <c r="A33" s="12"/>
      <c r="B33" s="25">
        <v>335.17</v>
      </c>
      <c r="C33" s="20" t="s">
        <v>121</v>
      </c>
      <c r="D33" s="46">
        <v>34864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34864</v>
      </c>
      <c r="O33" s="47">
        <f t="shared" si="1"/>
        <v>2.94210970464135</v>
      </c>
      <c r="P33" s="9"/>
    </row>
    <row r="34" spans="1:16">
      <c r="A34" s="12"/>
      <c r="B34" s="25">
        <v>335.18</v>
      </c>
      <c r="C34" s="20" t="s">
        <v>102</v>
      </c>
      <c r="D34" s="46">
        <v>644311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644311</v>
      </c>
      <c r="O34" s="47">
        <f t="shared" si="1"/>
        <v>54.372236286919829</v>
      </c>
      <c r="P34" s="9"/>
    </row>
    <row r="35" spans="1:16">
      <c r="A35" s="12"/>
      <c r="B35" s="25">
        <v>335.19</v>
      </c>
      <c r="C35" s="20" t="s">
        <v>103</v>
      </c>
      <c r="D35" s="46">
        <v>8613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8613</v>
      </c>
      <c r="O35" s="47">
        <f t="shared" si="1"/>
        <v>0.72683544303797465</v>
      </c>
      <c r="P35" s="9"/>
    </row>
    <row r="36" spans="1:16">
      <c r="A36" s="12"/>
      <c r="B36" s="25">
        <v>335.49</v>
      </c>
      <c r="C36" s="20" t="s">
        <v>76</v>
      </c>
      <c r="D36" s="46">
        <v>9961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9961</v>
      </c>
      <c r="O36" s="47">
        <f t="shared" si="1"/>
        <v>0.84059071729957802</v>
      </c>
      <c r="P36" s="9"/>
    </row>
    <row r="37" spans="1:16">
      <c r="A37" s="12"/>
      <c r="B37" s="25">
        <v>338</v>
      </c>
      <c r="C37" s="20" t="s">
        <v>36</v>
      </c>
      <c r="D37" s="46">
        <v>10597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56" si="7">SUM(D37:M37)</f>
        <v>10597</v>
      </c>
      <c r="O37" s="47">
        <f t="shared" ref="O37:O56" si="8">(N37/O$58)</f>
        <v>0.8942616033755274</v>
      </c>
      <c r="P37" s="9"/>
    </row>
    <row r="38" spans="1:16" ht="15.75">
      <c r="A38" s="29" t="s">
        <v>41</v>
      </c>
      <c r="B38" s="30"/>
      <c r="C38" s="31"/>
      <c r="D38" s="32">
        <f t="shared" ref="D38:M38" si="9">SUM(D39:D43)</f>
        <v>1987072</v>
      </c>
      <c r="E38" s="32">
        <f t="shared" si="9"/>
        <v>0</v>
      </c>
      <c r="F38" s="32">
        <f t="shared" si="9"/>
        <v>0</v>
      </c>
      <c r="G38" s="32">
        <f t="shared" si="9"/>
        <v>0</v>
      </c>
      <c r="H38" s="32">
        <f t="shared" si="9"/>
        <v>0</v>
      </c>
      <c r="I38" s="32">
        <f t="shared" si="9"/>
        <v>5155530</v>
      </c>
      <c r="J38" s="32">
        <f t="shared" si="9"/>
        <v>0</v>
      </c>
      <c r="K38" s="32">
        <f t="shared" si="9"/>
        <v>0</v>
      </c>
      <c r="L38" s="32">
        <f t="shared" si="9"/>
        <v>0</v>
      </c>
      <c r="M38" s="32">
        <f t="shared" si="9"/>
        <v>0</v>
      </c>
      <c r="N38" s="32">
        <f t="shared" si="7"/>
        <v>7142602</v>
      </c>
      <c r="O38" s="45">
        <f t="shared" si="8"/>
        <v>602.75122362869195</v>
      </c>
      <c r="P38" s="10"/>
    </row>
    <row r="39" spans="1:16">
      <c r="A39" s="12"/>
      <c r="B39" s="25">
        <v>341.2</v>
      </c>
      <c r="C39" s="20" t="s">
        <v>104</v>
      </c>
      <c r="D39" s="46">
        <v>1967512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1967512</v>
      </c>
      <c r="O39" s="47">
        <f t="shared" si="8"/>
        <v>166.03476793248944</v>
      </c>
      <c r="P39" s="9"/>
    </row>
    <row r="40" spans="1:16">
      <c r="A40" s="12"/>
      <c r="B40" s="25">
        <v>343.3</v>
      </c>
      <c r="C40" s="20" t="s">
        <v>46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3062176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3062176</v>
      </c>
      <c r="O40" s="47">
        <f t="shared" si="8"/>
        <v>258.41147679324894</v>
      </c>
      <c r="P40" s="9"/>
    </row>
    <row r="41" spans="1:16">
      <c r="A41" s="12"/>
      <c r="B41" s="25">
        <v>343.5</v>
      </c>
      <c r="C41" s="20" t="s">
        <v>47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1512603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1512603</v>
      </c>
      <c r="O41" s="47">
        <f t="shared" si="8"/>
        <v>127.64582278481012</v>
      </c>
      <c r="P41" s="9"/>
    </row>
    <row r="42" spans="1:16">
      <c r="A42" s="12"/>
      <c r="B42" s="25">
        <v>343.9</v>
      </c>
      <c r="C42" s="20" t="s">
        <v>117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580751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580751</v>
      </c>
      <c r="O42" s="47">
        <f t="shared" si="8"/>
        <v>49.008523206751057</v>
      </c>
      <c r="P42" s="9"/>
    </row>
    <row r="43" spans="1:16">
      <c r="A43" s="12"/>
      <c r="B43" s="25">
        <v>347.4</v>
      </c>
      <c r="C43" s="20" t="s">
        <v>48</v>
      </c>
      <c r="D43" s="46">
        <v>19560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7"/>
        <v>19560</v>
      </c>
      <c r="O43" s="47">
        <f t="shared" si="8"/>
        <v>1.650632911392405</v>
      </c>
      <c r="P43" s="9"/>
    </row>
    <row r="44" spans="1:16" ht="15.75">
      <c r="A44" s="29" t="s">
        <v>42</v>
      </c>
      <c r="B44" s="30"/>
      <c r="C44" s="31"/>
      <c r="D44" s="32">
        <f t="shared" ref="D44:M44" si="10">SUM(D45:D46)</f>
        <v>26392</v>
      </c>
      <c r="E44" s="32">
        <f t="shared" si="10"/>
        <v>0</v>
      </c>
      <c r="F44" s="32">
        <f t="shared" si="10"/>
        <v>0</v>
      </c>
      <c r="G44" s="32">
        <f t="shared" si="10"/>
        <v>0</v>
      </c>
      <c r="H44" s="32">
        <f t="shared" si="10"/>
        <v>0</v>
      </c>
      <c r="I44" s="32">
        <f t="shared" si="10"/>
        <v>0</v>
      </c>
      <c r="J44" s="32">
        <f t="shared" si="10"/>
        <v>0</v>
      </c>
      <c r="K44" s="32">
        <f t="shared" si="10"/>
        <v>0</v>
      </c>
      <c r="L44" s="32">
        <f t="shared" si="10"/>
        <v>0</v>
      </c>
      <c r="M44" s="32">
        <f t="shared" si="10"/>
        <v>0</v>
      </c>
      <c r="N44" s="32">
        <f t="shared" si="7"/>
        <v>26392</v>
      </c>
      <c r="O44" s="45">
        <f t="shared" si="8"/>
        <v>2.2271729957805908</v>
      </c>
      <c r="P44" s="10"/>
    </row>
    <row r="45" spans="1:16">
      <c r="A45" s="13"/>
      <c r="B45" s="39">
        <v>351.1</v>
      </c>
      <c r="C45" s="21" t="s">
        <v>51</v>
      </c>
      <c r="D45" s="46">
        <v>22477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7"/>
        <v>22477</v>
      </c>
      <c r="O45" s="47">
        <f t="shared" si="8"/>
        <v>1.8967932489451478</v>
      </c>
      <c r="P45" s="9"/>
    </row>
    <row r="46" spans="1:16">
      <c r="A46" s="13"/>
      <c r="B46" s="39">
        <v>354</v>
      </c>
      <c r="C46" s="21" t="s">
        <v>52</v>
      </c>
      <c r="D46" s="46">
        <v>3915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7"/>
        <v>3915</v>
      </c>
      <c r="O46" s="47">
        <f t="shared" si="8"/>
        <v>0.33037974683544302</v>
      </c>
      <c r="P46" s="9"/>
    </row>
    <row r="47" spans="1:16" ht="15.75">
      <c r="A47" s="29" t="s">
        <v>3</v>
      </c>
      <c r="B47" s="30"/>
      <c r="C47" s="31"/>
      <c r="D47" s="32">
        <f t="shared" ref="D47:M47" si="11">SUM(D48:D52)</f>
        <v>137121</v>
      </c>
      <c r="E47" s="32">
        <f t="shared" si="11"/>
        <v>0</v>
      </c>
      <c r="F47" s="32">
        <f t="shared" si="11"/>
        <v>0</v>
      </c>
      <c r="G47" s="32">
        <f t="shared" si="11"/>
        <v>0</v>
      </c>
      <c r="H47" s="32">
        <f t="shared" si="11"/>
        <v>0</v>
      </c>
      <c r="I47" s="32">
        <f t="shared" si="11"/>
        <v>6419</v>
      </c>
      <c r="J47" s="32">
        <f t="shared" si="11"/>
        <v>0</v>
      </c>
      <c r="K47" s="32">
        <f t="shared" si="11"/>
        <v>0</v>
      </c>
      <c r="L47" s="32">
        <f t="shared" si="11"/>
        <v>0</v>
      </c>
      <c r="M47" s="32">
        <f t="shared" si="11"/>
        <v>0</v>
      </c>
      <c r="N47" s="32">
        <f t="shared" si="7"/>
        <v>143540</v>
      </c>
      <c r="O47" s="45">
        <f t="shared" si="8"/>
        <v>12.113080168776371</v>
      </c>
      <c r="P47" s="10"/>
    </row>
    <row r="48" spans="1:16">
      <c r="A48" s="12"/>
      <c r="B48" s="25">
        <v>361.1</v>
      </c>
      <c r="C48" s="20" t="s">
        <v>53</v>
      </c>
      <c r="D48" s="46">
        <v>18238</v>
      </c>
      <c r="E48" s="46">
        <v>0</v>
      </c>
      <c r="F48" s="46">
        <v>0</v>
      </c>
      <c r="G48" s="46">
        <v>0</v>
      </c>
      <c r="H48" s="46">
        <v>0</v>
      </c>
      <c r="I48" s="46">
        <v>1582</v>
      </c>
      <c r="J48" s="46">
        <v>0</v>
      </c>
      <c r="K48" s="46">
        <v>0</v>
      </c>
      <c r="L48" s="46">
        <v>0</v>
      </c>
      <c r="M48" s="46">
        <v>0</v>
      </c>
      <c r="N48" s="46">
        <f t="shared" si="7"/>
        <v>19820</v>
      </c>
      <c r="O48" s="47">
        <f t="shared" si="8"/>
        <v>1.6725738396624472</v>
      </c>
      <c r="P48" s="9"/>
    </row>
    <row r="49" spans="1:119">
      <c r="A49" s="12"/>
      <c r="B49" s="25">
        <v>362</v>
      </c>
      <c r="C49" s="20" t="s">
        <v>54</v>
      </c>
      <c r="D49" s="46">
        <v>10533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7"/>
        <v>10533</v>
      </c>
      <c r="O49" s="47">
        <f t="shared" si="8"/>
        <v>0.88886075949367094</v>
      </c>
      <c r="P49" s="9"/>
    </row>
    <row r="50" spans="1:119">
      <c r="A50" s="12"/>
      <c r="B50" s="25">
        <v>365</v>
      </c>
      <c r="C50" s="20" t="s">
        <v>106</v>
      </c>
      <c r="D50" s="46">
        <v>16429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7"/>
        <v>16429</v>
      </c>
      <c r="O50" s="47">
        <f t="shared" si="8"/>
        <v>1.3864135021097046</v>
      </c>
      <c r="P50" s="9"/>
    </row>
    <row r="51" spans="1:119">
      <c r="A51" s="12"/>
      <c r="B51" s="25">
        <v>366</v>
      </c>
      <c r="C51" s="20" t="s">
        <v>57</v>
      </c>
      <c r="D51" s="46">
        <v>10172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7"/>
        <v>10172</v>
      </c>
      <c r="O51" s="47">
        <f t="shared" si="8"/>
        <v>0.85839662447257381</v>
      </c>
      <c r="P51" s="9"/>
    </row>
    <row r="52" spans="1:119">
      <c r="A52" s="12"/>
      <c r="B52" s="25">
        <v>369.9</v>
      </c>
      <c r="C52" s="20" t="s">
        <v>58</v>
      </c>
      <c r="D52" s="46">
        <v>81749</v>
      </c>
      <c r="E52" s="46">
        <v>0</v>
      </c>
      <c r="F52" s="46">
        <v>0</v>
      </c>
      <c r="G52" s="46">
        <v>0</v>
      </c>
      <c r="H52" s="46">
        <v>0</v>
      </c>
      <c r="I52" s="46">
        <v>4837</v>
      </c>
      <c r="J52" s="46">
        <v>0</v>
      </c>
      <c r="K52" s="46">
        <v>0</v>
      </c>
      <c r="L52" s="46">
        <v>0</v>
      </c>
      <c r="M52" s="46">
        <v>0</v>
      </c>
      <c r="N52" s="46">
        <f t="shared" si="7"/>
        <v>86586</v>
      </c>
      <c r="O52" s="47">
        <f t="shared" si="8"/>
        <v>7.3068354430379747</v>
      </c>
      <c r="P52" s="9"/>
    </row>
    <row r="53" spans="1:119" ht="15.75">
      <c r="A53" s="29" t="s">
        <v>43</v>
      </c>
      <c r="B53" s="30"/>
      <c r="C53" s="31"/>
      <c r="D53" s="32">
        <f t="shared" ref="D53:M53" si="12">SUM(D54:D55)</f>
        <v>284298</v>
      </c>
      <c r="E53" s="32">
        <f t="shared" si="12"/>
        <v>11181</v>
      </c>
      <c r="F53" s="32">
        <f t="shared" si="12"/>
        <v>0</v>
      </c>
      <c r="G53" s="32">
        <f t="shared" si="12"/>
        <v>0</v>
      </c>
      <c r="H53" s="32">
        <f t="shared" si="12"/>
        <v>0</v>
      </c>
      <c r="I53" s="32">
        <f t="shared" si="12"/>
        <v>5538342</v>
      </c>
      <c r="J53" s="32">
        <f t="shared" si="12"/>
        <v>0</v>
      </c>
      <c r="K53" s="32">
        <f t="shared" si="12"/>
        <v>0</v>
      </c>
      <c r="L53" s="32">
        <f t="shared" si="12"/>
        <v>0</v>
      </c>
      <c r="M53" s="32">
        <f t="shared" si="12"/>
        <v>0</v>
      </c>
      <c r="N53" s="32">
        <f t="shared" si="7"/>
        <v>5833821</v>
      </c>
      <c r="O53" s="45">
        <f t="shared" si="8"/>
        <v>492.30556962025315</v>
      </c>
      <c r="P53" s="9"/>
    </row>
    <row r="54" spans="1:119">
      <c r="A54" s="12"/>
      <c r="B54" s="25">
        <v>381</v>
      </c>
      <c r="C54" s="20" t="s">
        <v>59</v>
      </c>
      <c r="D54" s="46">
        <v>284298</v>
      </c>
      <c r="E54" s="46">
        <v>11181</v>
      </c>
      <c r="F54" s="46">
        <v>0</v>
      </c>
      <c r="G54" s="46">
        <v>0</v>
      </c>
      <c r="H54" s="46">
        <v>0</v>
      </c>
      <c r="I54" s="46">
        <v>2180261</v>
      </c>
      <c r="J54" s="46">
        <v>0</v>
      </c>
      <c r="K54" s="46">
        <v>0</v>
      </c>
      <c r="L54" s="46">
        <v>0</v>
      </c>
      <c r="M54" s="46">
        <v>0</v>
      </c>
      <c r="N54" s="46">
        <f t="shared" si="7"/>
        <v>2475740</v>
      </c>
      <c r="O54" s="47">
        <f t="shared" si="8"/>
        <v>208.92320675105486</v>
      </c>
      <c r="P54" s="9"/>
    </row>
    <row r="55" spans="1:119" ht="15.75" thickBot="1">
      <c r="A55" s="12"/>
      <c r="B55" s="25">
        <v>389.7</v>
      </c>
      <c r="C55" s="20" t="s">
        <v>118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3358081</v>
      </c>
      <c r="J55" s="46">
        <v>0</v>
      </c>
      <c r="K55" s="46">
        <v>0</v>
      </c>
      <c r="L55" s="46">
        <v>0</v>
      </c>
      <c r="M55" s="46">
        <v>0</v>
      </c>
      <c r="N55" s="46">
        <f t="shared" si="7"/>
        <v>3358081</v>
      </c>
      <c r="O55" s="47">
        <f t="shared" si="8"/>
        <v>283.38236286919829</v>
      </c>
      <c r="P55" s="9"/>
    </row>
    <row r="56" spans="1:119" ht="16.5" thickBot="1">
      <c r="A56" s="14" t="s">
        <v>49</v>
      </c>
      <c r="B56" s="23"/>
      <c r="C56" s="22"/>
      <c r="D56" s="15">
        <f t="shared" ref="D56:M56" si="13">SUM(D5,D13,D26,D38,D44,D47,D53)</f>
        <v>11323119</v>
      </c>
      <c r="E56" s="15">
        <f t="shared" si="13"/>
        <v>640438</v>
      </c>
      <c r="F56" s="15">
        <f t="shared" si="13"/>
        <v>0</v>
      </c>
      <c r="G56" s="15">
        <f t="shared" si="13"/>
        <v>0</v>
      </c>
      <c r="H56" s="15">
        <f t="shared" si="13"/>
        <v>0</v>
      </c>
      <c r="I56" s="15">
        <f t="shared" si="13"/>
        <v>10798801</v>
      </c>
      <c r="J56" s="15">
        <f t="shared" si="13"/>
        <v>0</v>
      </c>
      <c r="K56" s="15">
        <f t="shared" si="13"/>
        <v>0</v>
      </c>
      <c r="L56" s="15">
        <f t="shared" si="13"/>
        <v>0</v>
      </c>
      <c r="M56" s="15">
        <f t="shared" si="13"/>
        <v>0</v>
      </c>
      <c r="N56" s="15">
        <f t="shared" si="7"/>
        <v>22762358</v>
      </c>
      <c r="O56" s="38">
        <f t="shared" si="8"/>
        <v>1920.8740928270042</v>
      </c>
      <c r="P56" s="6"/>
      <c r="Q56" s="2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</row>
    <row r="57" spans="1:119">
      <c r="A57" s="16"/>
      <c r="B57" s="18"/>
      <c r="C57" s="18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9"/>
    </row>
    <row r="58" spans="1:119">
      <c r="A58" s="40"/>
      <c r="B58" s="41"/>
      <c r="C58" s="41"/>
      <c r="D58" s="42"/>
      <c r="E58" s="42"/>
      <c r="F58" s="42"/>
      <c r="G58" s="42"/>
      <c r="H58" s="42"/>
      <c r="I58" s="42"/>
      <c r="J58" s="42"/>
      <c r="K58" s="42"/>
      <c r="L58" s="48" t="s">
        <v>122</v>
      </c>
      <c r="M58" s="48"/>
      <c r="N58" s="48"/>
      <c r="O58" s="43">
        <v>11850</v>
      </c>
    </row>
    <row r="59" spans="1:119">
      <c r="A59" s="49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1"/>
    </row>
    <row r="60" spans="1:119" ht="15.75" customHeight="1" thickBot="1">
      <c r="A60" s="52" t="s">
        <v>72</v>
      </c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4"/>
    </row>
  </sheetData>
  <mergeCells count="10">
    <mergeCell ref="L58:N58"/>
    <mergeCell ref="A59:O59"/>
    <mergeCell ref="A60:O6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61</v>
      </c>
      <c r="B3" s="62"/>
      <c r="C3" s="63"/>
      <c r="D3" s="67" t="s">
        <v>37</v>
      </c>
      <c r="E3" s="68"/>
      <c r="F3" s="68"/>
      <c r="G3" s="68"/>
      <c r="H3" s="69"/>
      <c r="I3" s="67" t="s">
        <v>38</v>
      </c>
      <c r="J3" s="69"/>
      <c r="K3" s="67" t="s">
        <v>40</v>
      </c>
      <c r="L3" s="69"/>
      <c r="M3" s="36"/>
      <c r="N3" s="37"/>
      <c r="O3" s="70" t="s">
        <v>66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62</v>
      </c>
      <c r="F4" s="34" t="s">
        <v>63</v>
      </c>
      <c r="G4" s="34" t="s">
        <v>64</v>
      </c>
      <c r="H4" s="34" t="s">
        <v>5</v>
      </c>
      <c r="I4" s="34" t="s">
        <v>6</v>
      </c>
      <c r="J4" s="35" t="s">
        <v>65</v>
      </c>
      <c r="K4" s="35" t="s">
        <v>7</v>
      </c>
      <c r="L4" s="35" t="s">
        <v>8</v>
      </c>
      <c r="M4" s="35" t="s">
        <v>9</v>
      </c>
      <c r="N4" s="35" t="s">
        <v>39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5723834</v>
      </c>
      <c r="E5" s="27">
        <f t="shared" si="0"/>
        <v>80378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5804212</v>
      </c>
      <c r="O5" s="33">
        <f t="shared" ref="O5:O36" si="1">(N5/O$58)</f>
        <v>496.97850843394127</v>
      </c>
      <c r="P5" s="6"/>
    </row>
    <row r="6" spans="1:133">
      <c r="A6" s="12"/>
      <c r="B6" s="25">
        <v>311</v>
      </c>
      <c r="C6" s="20" t="s">
        <v>2</v>
      </c>
      <c r="D6" s="46">
        <v>3912274</v>
      </c>
      <c r="E6" s="46">
        <v>80378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3992652</v>
      </c>
      <c r="O6" s="47">
        <f t="shared" si="1"/>
        <v>341.8659131774981</v>
      </c>
      <c r="P6" s="9"/>
    </row>
    <row r="7" spans="1:133">
      <c r="A7" s="12"/>
      <c r="B7" s="25">
        <v>312.41000000000003</v>
      </c>
      <c r="C7" s="20" t="s">
        <v>11</v>
      </c>
      <c r="D7" s="46">
        <v>122424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122424</v>
      </c>
      <c r="O7" s="47">
        <f t="shared" si="1"/>
        <v>10.482404315437966</v>
      </c>
      <c r="P7" s="9"/>
    </row>
    <row r="8" spans="1:133">
      <c r="A8" s="12"/>
      <c r="B8" s="25">
        <v>312.42</v>
      </c>
      <c r="C8" s="20" t="s">
        <v>10</v>
      </c>
      <c r="D8" s="46">
        <v>88067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88067</v>
      </c>
      <c r="O8" s="47">
        <f t="shared" si="1"/>
        <v>7.5406284784656217</v>
      </c>
      <c r="P8" s="9"/>
    </row>
    <row r="9" spans="1:133">
      <c r="A9" s="12"/>
      <c r="B9" s="25">
        <v>314.10000000000002</v>
      </c>
      <c r="C9" s="20" t="s">
        <v>12</v>
      </c>
      <c r="D9" s="46">
        <v>979080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979080</v>
      </c>
      <c r="O9" s="47">
        <f t="shared" si="1"/>
        <v>83.832519907526333</v>
      </c>
      <c r="P9" s="9"/>
    </row>
    <row r="10" spans="1:133">
      <c r="A10" s="12"/>
      <c r="B10" s="25">
        <v>314.39999999999998</v>
      </c>
      <c r="C10" s="20" t="s">
        <v>13</v>
      </c>
      <c r="D10" s="46">
        <v>67051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67051</v>
      </c>
      <c r="O10" s="47">
        <f t="shared" si="1"/>
        <v>5.7411593458344035</v>
      </c>
      <c r="P10" s="9"/>
    </row>
    <row r="11" spans="1:133">
      <c r="A11" s="12"/>
      <c r="B11" s="25">
        <v>315</v>
      </c>
      <c r="C11" s="20" t="s">
        <v>96</v>
      </c>
      <c r="D11" s="46">
        <v>404815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404815</v>
      </c>
      <c r="O11" s="47">
        <f t="shared" si="1"/>
        <v>34.66178611182464</v>
      </c>
      <c r="P11" s="9"/>
    </row>
    <row r="12" spans="1:133">
      <c r="A12" s="12"/>
      <c r="B12" s="25">
        <v>316</v>
      </c>
      <c r="C12" s="20" t="s">
        <v>97</v>
      </c>
      <c r="D12" s="46">
        <v>150123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150123</v>
      </c>
      <c r="O12" s="47">
        <f t="shared" si="1"/>
        <v>12.854097097354225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SUM(D14:D25)</f>
        <v>1526953</v>
      </c>
      <c r="E13" s="32">
        <f t="shared" si="3"/>
        <v>462890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92963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>SUM(D13:M13)</f>
        <v>2082806</v>
      </c>
      <c r="O13" s="45">
        <f t="shared" si="1"/>
        <v>178.3377001455604</v>
      </c>
      <c r="P13" s="10"/>
    </row>
    <row r="14" spans="1:133">
      <c r="A14" s="12"/>
      <c r="B14" s="25">
        <v>322</v>
      </c>
      <c r="C14" s="20" t="s">
        <v>0</v>
      </c>
      <c r="D14" s="46">
        <v>275990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275990</v>
      </c>
      <c r="O14" s="47">
        <f t="shared" si="1"/>
        <v>23.631304050004282</v>
      </c>
      <c r="P14" s="9"/>
    </row>
    <row r="15" spans="1:133">
      <c r="A15" s="12"/>
      <c r="B15" s="25">
        <v>323.10000000000002</v>
      </c>
      <c r="C15" s="20" t="s">
        <v>17</v>
      </c>
      <c r="D15" s="46">
        <v>1049346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4" si="4">SUM(D15:M15)</f>
        <v>1049346</v>
      </c>
      <c r="O15" s="47">
        <f t="shared" si="1"/>
        <v>89.848959671204724</v>
      </c>
      <c r="P15" s="9"/>
    </row>
    <row r="16" spans="1:133">
      <c r="A16" s="12"/>
      <c r="B16" s="25">
        <v>323.39999999999998</v>
      </c>
      <c r="C16" s="20" t="s">
        <v>74</v>
      </c>
      <c r="D16" s="46">
        <v>14071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14071</v>
      </c>
      <c r="O16" s="47">
        <f t="shared" si="1"/>
        <v>1.2048120558266975</v>
      </c>
      <c r="P16" s="9"/>
    </row>
    <row r="17" spans="1:16">
      <c r="A17" s="12"/>
      <c r="B17" s="25">
        <v>323.7</v>
      </c>
      <c r="C17" s="20" t="s">
        <v>18</v>
      </c>
      <c r="D17" s="46">
        <v>144313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144313</v>
      </c>
      <c r="O17" s="47">
        <f t="shared" si="1"/>
        <v>12.356622998544395</v>
      </c>
      <c r="P17" s="9"/>
    </row>
    <row r="18" spans="1:16">
      <c r="A18" s="12"/>
      <c r="B18" s="25">
        <v>324.11</v>
      </c>
      <c r="C18" s="20" t="s">
        <v>19</v>
      </c>
      <c r="D18" s="46">
        <v>0</v>
      </c>
      <c r="E18" s="46">
        <v>7430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7430</v>
      </c>
      <c r="O18" s="47">
        <f t="shared" si="1"/>
        <v>0.63618460484630535</v>
      </c>
      <c r="P18" s="9"/>
    </row>
    <row r="19" spans="1:16">
      <c r="A19" s="12"/>
      <c r="B19" s="25">
        <v>324.12</v>
      </c>
      <c r="C19" s="20" t="s">
        <v>20</v>
      </c>
      <c r="D19" s="46">
        <v>0</v>
      </c>
      <c r="E19" s="46">
        <v>13012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13012</v>
      </c>
      <c r="O19" s="47">
        <f t="shared" si="1"/>
        <v>1.1141364842880384</v>
      </c>
      <c r="P19" s="9"/>
    </row>
    <row r="20" spans="1:16">
      <c r="A20" s="12"/>
      <c r="B20" s="25">
        <v>324.22000000000003</v>
      </c>
      <c r="C20" s="20" t="s">
        <v>21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92963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92963</v>
      </c>
      <c r="O20" s="47">
        <f t="shared" si="1"/>
        <v>7.9598424522647484</v>
      </c>
      <c r="P20" s="9"/>
    </row>
    <row r="21" spans="1:16">
      <c r="A21" s="12"/>
      <c r="B21" s="25">
        <v>324.31</v>
      </c>
      <c r="C21" s="20" t="s">
        <v>22</v>
      </c>
      <c r="D21" s="46">
        <v>0</v>
      </c>
      <c r="E21" s="46">
        <v>13448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13448</v>
      </c>
      <c r="O21" s="47">
        <f t="shared" si="1"/>
        <v>1.1514684476410653</v>
      </c>
      <c r="P21" s="9"/>
    </row>
    <row r="22" spans="1:16">
      <c r="A22" s="12"/>
      <c r="B22" s="25">
        <v>324.32</v>
      </c>
      <c r="C22" s="20" t="s">
        <v>23</v>
      </c>
      <c r="D22" s="46">
        <v>0</v>
      </c>
      <c r="E22" s="46">
        <v>35432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35432</v>
      </c>
      <c r="O22" s="47">
        <f t="shared" si="1"/>
        <v>3.0338213888175356</v>
      </c>
      <c r="P22" s="9"/>
    </row>
    <row r="23" spans="1:16">
      <c r="A23" s="12"/>
      <c r="B23" s="25">
        <v>324.62</v>
      </c>
      <c r="C23" s="20" t="s">
        <v>111</v>
      </c>
      <c r="D23" s="46">
        <v>0</v>
      </c>
      <c r="E23" s="46">
        <v>10518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10518</v>
      </c>
      <c r="O23" s="47">
        <f t="shared" si="1"/>
        <v>0.90059080400719238</v>
      </c>
      <c r="P23" s="9"/>
    </row>
    <row r="24" spans="1:16">
      <c r="A24" s="12"/>
      <c r="B24" s="25">
        <v>325.2</v>
      </c>
      <c r="C24" s="20" t="s">
        <v>25</v>
      </c>
      <c r="D24" s="46">
        <v>0</v>
      </c>
      <c r="E24" s="46">
        <v>383050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383050</v>
      </c>
      <c r="O24" s="47">
        <f t="shared" si="1"/>
        <v>32.798184776093841</v>
      </c>
      <c r="P24" s="9"/>
    </row>
    <row r="25" spans="1:16">
      <c r="A25" s="12"/>
      <c r="B25" s="25">
        <v>329</v>
      </c>
      <c r="C25" s="20" t="s">
        <v>26</v>
      </c>
      <c r="D25" s="46">
        <v>43233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43233</v>
      </c>
      <c r="O25" s="47">
        <f t="shared" si="1"/>
        <v>3.7017724120215774</v>
      </c>
      <c r="P25" s="9"/>
    </row>
    <row r="26" spans="1:16" ht="15.75">
      <c r="A26" s="29" t="s">
        <v>27</v>
      </c>
      <c r="B26" s="30"/>
      <c r="C26" s="31"/>
      <c r="D26" s="32">
        <f t="shared" ref="D26:M26" si="5">SUM(D27:D36)</f>
        <v>1137065</v>
      </c>
      <c r="E26" s="32">
        <f t="shared" si="5"/>
        <v>0</v>
      </c>
      <c r="F26" s="32">
        <f t="shared" si="5"/>
        <v>0</v>
      </c>
      <c r="G26" s="32">
        <f t="shared" si="5"/>
        <v>0</v>
      </c>
      <c r="H26" s="32">
        <f t="shared" si="5"/>
        <v>0</v>
      </c>
      <c r="I26" s="32">
        <f t="shared" si="5"/>
        <v>369590</v>
      </c>
      <c r="J26" s="32">
        <f t="shared" si="5"/>
        <v>0</v>
      </c>
      <c r="K26" s="32">
        <f t="shared" si="5"/>
        <v>0</v>
      </c>
      <c r="L26" s="32">
        <f t="shared" si="5"/>
        <v>0</v>
      </c>
      <c r="M26" s="32">
        <f t="shared" si="5"/>
        <v>0</v>
      </c>
      <c r="N26" s="44">
        <f>SUM(D26:M26)</f>
        <v>1506655</v>
      </c>
      <c r="O26" s="45">
        <f t="shared" si="1"/>
        <v>129.00547992122614</v>
      </c>
      <c r="P26" s="10"/>
    </row>
    <row r="27" spans="1:16">
      <c r="A27" s="12"/>
      <c r="B27" s="25">
        <v>334.2</v>
      </c>
      <c r="C27" s="20" t="s">
        <v>28</v>
      </c>
      <c r="D27" s="46">
        <v>5636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5636</v>
      </c>
      <c r="O27" s="47">
        <f t="shared" si="1"/>
        <v>0.48257556297628224</v>
      </c>
      <c r="P27" s="9"/>
    </row>
    <row r="28" spans="1:16">
      <c r="A28" s="12"/>
      <c r="B28" s="25">
        <v>334.39</v>
      </c>
      <c r="C28" s="20" t="s">
        <v>113</v>
      </c>
      <c r="D28" s="46">
        <v>69474</v>
      </c>
      <c r="E28" s="46">
        <v>0</v>
      </c>
      <c r="F28" s="46">
        <v>0</v>
      </c>
      <c r="G28" s="46">
        <v>0</v>
      </c>
      <c r="H28" s="46">
        <v>0</v>
      </c>
      <c r="I28" s="46">
        <v>369590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4" si="6">SUM(D28:M28)</f>
        <v>439064</v>
      </c>
      <c r="O28" s="47">
        <f t="shared" si="1"/>
        <v>37.594314581727886</v>
      </c>
      <c r="P28" s="9"/>
    </row>
    <row r="29" spans="1:16">
      <c r="A29" s="12"/>
      <c r="B29" s="25">
        <v>335.12</v>
      </c>
      <c r="C29" s="20" t="s">
        <v>99</v>
      </c>
      <c r="D29" s="46">
        <v>327274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327274</v>
      </c>
      <c r="O29" s="47">
        <f t="shared" si="1"/>
        <v>28.022433427519481</v>
      </c>
      <c r="P29" s="9"/>
    </row>
    <row r="30" spans="1:16">
      <c r="A30" s="12"/>
      <c r="B30" s="25">
        <v>335.14</v>
      </c>
      <c r="C30" s="20" t="s">
        <v>100</v>
      </c>
      <c r="D30" s="46">
        <v>39127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39127</v>
      </c>
      <c r="O30" s="47">
        <f t="shared" si="1"/>
        <v>3.3502012158575218</v>
      </c>
      <c r="P30" s="9"/>
    </row>
    <row r="31" spans="1:16">
      <c r="A31" s="12"/>
      <c r="B31" s="25">
        <v>335.15</v>
      </c>
      <c r="C31" s="20" t="s">
        <v>101</v>
      </c>
      <c r="D31" s="46">
        <v>12582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12582</v>
      </c>
      <c r="O31" s="47">
        <f t="shared" si="1"/>
        <v>1.0773182635499614</v>
      </c>
      <c r="P31" s="9"/>
    </row>
    <row r="32" spans="1:16">
      <c r="A32" s="12"/>
      <c r="B32" s="25">
        <v>335.18</v>
      </c>
      <c r="C32" s="20" t="s">
        <v>102</v>
      </c>
      <c r="D32" s="46">
        <v>620006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620006</v>
      </c>
      <c r="O32" s="47">
        <f t="shared" si="1"/>
        <v>53.087250620772323</v>
      </c>
      <c r="P32" s="9"/>
    </row>
    <row r="33" spans="1:16">
      <c r="A33" s="12"/>
      <c r="B33" s="25">
        <v>335.19</v>
      </c>
      <c r="C33" s="20" t="s">
        <v>103</v>
      </c>
      <c r="D33" s="46">
        <v>4030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4030</v>
      </c>
      <c r="O33" s="47">
        <f t="shared" si="1"/>
        <v>0.34506378970802293</v>
      </c>
      <c r="P33" s="9"/>
    </row>
    <row r="34" spans="1:16">
      <c r="A34" s="12"/>
      <c r="B34" s="25">
        <v>335.49</v>
      </c>
      <c r="C34" s="20" t="s">
        <v>76</v>
      </c>
      <c r="D34" s="46">
        <v>8880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8880</v>
      </c>
      <c r="O34" s="47">
        <f t="shared" si="1"/>
        <v>0.76033907012586699</v>
      </c>
      <c r="P34" s="9"/>
    </row>
    <row r="35" spans="1:16">
      <c r="A35" s="12"/>
      <c r="B35" s="25">
        <v>337.7</v>
      </c>
      <c r="C35" s="20" t="s">
        <v>114</v>
      </c>
      <c r="D35" s="46">
        <v>39187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56" si="7">SUM(D35:M35)</f>
        <v>39187</v>
      </c>
      <c r="O35" s="47">
        <f t="shared" si="1"/>
        <v>3.355338642007021</v>
      </c>
      <c r="P35" s="9"/>
    </row>
    <row r="36" spans="1:16">
      <c r="A36" s="12"/>
      <c r="B36" s="25">
        <v>338</v>
      </c>
      <c r="C36" s="20" t="s">
        <v>36</v>
      </c>
      <c r="D36" s="46">
        <v>10869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10869</v>
      </c>
      <c r="O36" s="47">
        <f t="shared" si="1"/>
        <v>0.93064474698176214</v>
      </c>
      <c r="P36" s="9"/>
    </row>
    <row r="37" spans="1:16" ht="15.75">
      <c r="A37" s="29" t="s">
        <v>41</v>
      </c>
      <c r="B37" s="30"/>
      <c r="C37" s="31"/>
      <c r="D37" s="32">
        <f t="shared" ref="D37:M37" si="8">SUM(D38:D42)</f>
        <v>1815782</v>
      </c>
      <c r="E37" s="32">
        <f t="shared" si="8"/>
        <v>0</v>
      </c>
      <c r="F37" s="32">
        <f t="shared" si="8"/>
        <v>0</v>
      </c>
      <c r="G37" s="32">
        <f t="shared" si="8"/>
        <v>0</v>
      </c>
      <c r="H37" s="32">
        <f t="shared" si="8"/>
        <v>0</v>
      </c>
      <c r="I37" s="32">
        <f t="shared" si="8"/>
        <v>4994457</v>
      </c>
      <c r="J37" s="32">
        <f t="shared" si="8"/>
        <v>0</v>
      </c>
      <c r="K37" s="32">
        <f t="shared" si="8"/>
        <v>0</v>
      </c>
      <c r="L37" s="32">
        <f t="shared" si="8"/>
        <v>0</v>
      </c>
      <c r="M37" s="32">
        <f t="shared" si="8"/>
        <v>0</v>
      </c>
      <c r="N37" s="32">
        <f t="shared" si="7"/>
        <v>6810239</v>
      </c>
      <c r="O37" s="45">
        <f t="shared" ref="O37:O56" si="9">(N37/O$58)</f>
        <v>583.11833204897675</v>
      </c>
      <c r="P37" s="10"/>
    </row>
    <row r="38" spans="1:16">
      <c r="A38" s="12"/>
      <c r="B38" s="25">
        <v>341.2</v>
      </c>
      <c r="C38" s="20" t="s">
        <v>104</v>
      </c>
      <c r="D38" s="46">
        <v>1803268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1803268</v>
      </c>
      <c r="O38" s="47">
        <f t="shared" si="9"/>
        <v>154.40260296258242</v>
      </c>
      <c r="P38" s="9"/>
    </row>
    <row r="39" spans="1:16">
      <c r="A39" s="12"/>
      <c r="B39" s="25">
        <v>343.3</v>
      </c>
      <c r="C39" s="20" t="s">
        <v>46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2982942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2982942</v>
      </c>
      <c r="O39" s="47">
        <f t="shared" si="9"/>
        <v>255.41073722065246</v>
      </c>
      <c r="P39" s="9"/>
    </row>
    <row r="40" spans="1:16">
      <c r="A40" s="12"/>
      <c r="B40" s="25">
        <v>343.5</v>
      </c>
      <c r="C40" s="20" t="s">
        <v>47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1457833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1457833</v>
      </c>
      <c r="O40" s="47">
        <f t="shared" si="9"/>
        <v>124.82515626337872</v>
      </c>
      <c r="P40" s="9"/>
    </row>
    <row r="41" spans="1:16">
      <c r="A41" s="12"/>
      <c r="B41" s="25">
        <v>343.9</v>
      </c>
      <c r="C41" s="20" t="s">
        <v>117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553682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553682</v>
      </c>
      <c r="O41" s="47">
        <f t="shared" si="9"/>
        <v>47.408339755116017</v>
      </c>
      <c r="P41" s="9"/>
    </row>
    <row r="42" spans="1:16">
      <c r="A42" s="12"/>
      <c r="B42" s="25">
        <v>347.4</v>
      </c>
      <c r="C42" s="20" t="s">
        <v>48</v>
      </c>
      <c r="D42" s="46">
        <v>12514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12514</v>
      </c>
      <c r="O42" s="47">
        <f t="shared" si="9"/>
        <v>1.0714958472471958</v>
      </c>
      <c r="P42" s="9"/>
    </row>
    <row r="43" spans="1:16" ht="15.75">
      <c r="A43" s="29" t="s">
        <v>42</v>
      </c>
      <c r="B43" s="30"/>
      <c r="C43" s="31"/>
      <c r="D43" s="32">
        <f t="shared" ref="D43:M43" si="10">SUM(D44:D46)</f>
        <v>34610</v>
      </c>
      <c r="E43" s="32">
        <f t="shared" si="10"/>
        <v>3256</v>
      </c>
      <c r="F43" s="32">
        <f t="shared" si="10"/>
        <v>0</v>
      </c>
      <c r="G43" s="32">
        <f t="shared" si="10"/>
        <v>0</v>
      </c>
      <c r="H43" s="32">
        <f t="shared" si="10"/>
        <v>0</v>
      </c>
      <c r="I43" s="32">
        <f t="shared" si="10"/>
        <v>0</v>
      </c>
      <c r="J43" s="32">
        <f t="shared" si="10"/>
        <v>0</v>
      </c>
      <c r="K43" s="32">
        <f t="shared" si="10"/>
        <v>0</v>
      </c>
      <c r="L43" s="32">
        <f t="shared" si="10"/>
        <v>0</v>
      </c>
      <c r="M43" s="32">
        <f t="shared" si="10"/>
        <v>0</v>
      </c>
      <c r="N43" s="32">
        <f t="shared" si="7"/>
        <v>37866</v>
      </c>
      <c r="O43" s="45">
        <f t="shared" si="9"/>
        <v>3.2422296429488826</v>
      </c>
      <c r="P43" s="10"/>
    </row>
    <row r="44" spans="1:16">
      <c r="A44" s="13"/>
      <c r="B44" s="39">
        <v>351.1</v>
      </c>
      <c r="C44" s="21" t="s">
        <v>51</v>
      </c>
      <c r="D44" s="46">
        <v>31975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7"/>
        <v>31975</v>
      </c>
      <c r="O44" s="47">
        <f t="shared" si="9"/>
        <v>2.7378200188372293</v>
      </c>
      <c r="P44" s="9"/>
    </row>
    <row r="45" spans="1:16">
      <c r="A45" s="13"/>
      <c r="B45" s="39">
        <v>354</v>
      </c>
      <c r="C45" s="21" t="s">
        <v>52</v>
      </c>
      <c r="D45" s="46">
        <v>2635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7"/>
        <v>2635</v>
      </c>
      <c r="O45" s="47">
        <f t="shared" si="9"/>
        <v>0.22561863173216884</v>
      </c>
      <c r="P45" s="9"/>
    </row>
    <row r="46" spans="1:16">
      <c r="A46" s="13"/>
      <c r="B46" s="39">
        <v>359</v>
      </c>
      <c r="C46" s="21" t="s">
        <v>82</v>
      </c>
      <c r="D46" s="46">
        <v>0</v>
      </c>
      <c r="E46" s="46">
        <v>3256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7"/>
        <v>3256</v>
      </c>
      <c r="O46" s="47">
        <f t="shared" si="9"/>
        <v>0.27879099237948457</v>
      </c>
      <c r="P46" s="9"/>
    </row>
    <row r="47" spans="1:16" ht="15.75">
      <c r="A47" s="29" t="s">
        <v>3</v>
      </c>
      <c r="B47" s="30"/>
      <c r="C47" s="31"/>
      <c r="D47" s="32">
        <f t="shared" ref="D47:M47" si="11">SUM(D48:D52)</f>
        <v>260004</v>
      </c>
      <c r="E47" s="32">
        <f t="shared" si="11"/>
        <v>0</v>
      </c>
      <c r="F47" s="32">
        <f t="shared" si="11"/>
        <v>0</v>
      </c>
      <c r="G47" s="32">
        <f t="shared" si="11"/>
        <v>0</v>
      </c>
      <c r="H47" s="32">
        <f t="shared" si="11"/>
        <v>0</v>
      </c>
      <c r="I47" s="32">
        <f t="shared" si="11"/>
        <v>8749</v>
      </c>
      <c r="J47" s="32">
        <f t="shared" si="11"/>
        <v>0</v>
      </c>
      <c r="K47" s="32">
        <f t="shared" si="11"/>
        <v>0</v>
      </c>
      <c r="L47" s="32">
        <f t="shared" si="11"/>
        <v>0</v>
      </c>
      <c r="M47" s="32">
        <f t="shared" si="11"/>
        <v>0</v>
      </c>
      <c r="N47" s="32">
        <f t="shared" si="7"/>
        <v>268753</v>
      </c>
      <c r="O47" s="45">
        <f t="shared" si="9"/>
        <v>23.01164483260553</v>
      </c>
      <c r="P47" s="10"/>
    </row>
    <row r="48" spans="1:16">
      <c r="A48" s="12"/>
      <c r="B48" s="25">
        <v>361.1</v>
      </c>
      <c r="C48" s="20" t="s">
        <v>53</v>
      </c>
      <c r="D48" s="46">
        <v>9140</v>
      </c>
      <c r="E48" s="46">
        <v>0</v>
      </c>
      <c r="F48" s="46">
        <v>0</v>
      </c>
      <c r="G48" s="46">
        <v>0</v>
      </c>
      <c r="H48" s="46">
        <v>0</v>
      </c>
      <c r="I48" s="46">
        <v>1172</v>
      </c>
      <c r="J48" s="46">
        <v>0</v>
      </c>
      <c r="K48" s="46">
        <v>0</v>
      </c>
      <c r="L48" s="46">
        <v>0</v>
      </c>
      <c r="M48" s="46">
        <v>0</v>
      </c>
      <c r="N48" s="46">
        <f t="shared" si="7"/>
        <v>10312</v>
      </c>
      <c r="O48" s="47">
        <f t="shared" si="9"/>
        <v>0.88295230756057885</v>
      </c>
      <c r="P48" s="9"/>
    </row>
    <row r="49" spans="1:119">
      <c r="A49" s="12"/>
      <c r="B49" s="25">
        <v>362</v>
      </c>
      <c r="C49" s="20" t="s">
        <v>54</v>
      </c>
      <c r="D49" s="46">
        <v>9759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7"/>
        <v>9759</v>
      </c>
      <c r="O49" s="47">
        <f t="shared" si="9"/>
        <v>0.83560236321602877</v>
      </c>
      <c r="P49" s="9"/>
    </row>
    <row r="50" spans="1:119">
      <c r="A50" s="12"/>
      <c r="B50" s="25">
        <v>365</v>
      </c>
      <c r="C50" s="20" t="s">
        <v>106</v>
      </c>
      <c r="D50" s="46">
        <v>2500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7"/>
        <v>2500</v>
      </c>
      <c r="O50" s="47">
        <f t="shared" si="9"/>
        <v>0.21405942289579588</v>
      </c>
      <c r="P50" s="9"/>
    </row>
    <row r="51" spans="1:119">
      <c r="A51" s="12"/>
      <c r="B51" s="25">
        <v>366</v>
      </c>
      <c r="C51" s="20" t="s">
        <v>57</v>
      </c>
      <c r="D51" s="46">
        <v>59896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7"/>
        <v>59896</v>
      </c>
      <c r="O51" s="47">
        <f t="shared" si="9"/>
        <v>5.1285212775066356</v>
      </c>
      <c r="P51" s="9"/>
    </row>
    <row r="52" spans="1:119">
      <c r="A52" s="12"/>
      <c r="B52" s="25">
        <v>369.9</v>
      </c>
      <c r="C52" s="20" t="s">
        <v>58</v>
      </c>
      <c r="D52" s="46">
        <v>178709</v>
      </c>
      <c r="E52" s="46">
        <v>0</v>
      </c>
      <c r="F52" s="46">
        <v>0</v>
      </c>
      <c r="G52" s="46">
        <v>0</v>
      </c>
      <c r="H52" s="46">
        <v>0</v>
      </c>
      <c r="I52" s="46">
        <v>7577</v>
      </c>
      <c r="J52" s="46">
        <v>0</v>
      </c>
      <c r="K52" s="46">
        <v>0</v>
      </c>
      <c r="L52" s="46">
        <v>0</v>
      </c>
      <c r="M52" s="46">
        <v>0</v>
      </c>
      <c r="N52" s="46">
        <f t="shared" si="7"/>
        <v>186286</v>
      </c>
      <c r="O52" s="47">
        <f t="shared" si="9"/>
        <v>15.950509461426492</v>
      </c>
      <c r="P52" s="9"/>
    </row>
    <row r="53" spans="1:119" ht="15.75">
      <c r="A53" s="29" t="s">
        <v>43</v>
      </c>
      <c r="B53" s="30"/>
      <c r="C53" s="31"/>
      <c r="D53" s="32">
        <f t="shared" ref="D53:M53" si="12">SUM(D54:D55)</f>
        <v>273345</v>
      </c>
      <c r="E53" s="32">
        <f t="shared" si="12"/>
        <v>0</v>
      </c>
      <c r="F53" s="32">
        <f t="shared" si="12"/>
        <v>0</v>
      </c>
      <c r="G53" s="32">
        <f t="shared" si="12"/>
        <v>0</v>
      </c>
      <c r="H53" s="32">
        <f t="shared" si="12"/>
        <v>0</v>
      </c>
      <c r="I53" s="32">
        <f t="shared" si="12"/>
        <v>377258</v>
      </c>
      <c r="J53" s="32">
        <f t="shared" si="12"/>
        <v>0</v>
      </c>
      <c r="K53" s="32">
        <f t="shared" si="12"/>
        <v>0</v>
      </c>
      <c r="L53" s="32">
        <f t="shared" si="12"/>
        <v>0</v>
      </c>
      <c r="M53" s="32">
        <f t="shared" si="12"/>
        <v>0</v>
      </c>
      <c r="N53" s="32">
        <f t="shared" si="7"/>
        <v>650603</v>
      </c>
      <c r="O53" s="45">
        <f t="shared" si="9"/>
        <v>55.70708108570939</v>
      </c>
      <c r="P53" s="9"/>
    </row>
    <row r="54" spans="1:119">
      <c r="A54" s="12"/>
      <c r="B54" s="25">
        <v>381</v>
      </c>
      <c r="C54" s="20" t="s">
        <v>59</v>
      </c>
      <c r="D54" s="46">
        <v>273345</v>
      </c>
      <c r="E54" s="46">
        <v>0</v>
      </c>
      <c r="F54" s="46">
        <v>0</v>
      </c>
      <c r="G54" s="46">
        <v>0</v>
      </c>
      <c r="H54" s="46">
        <v>0</v>
      </c>
      <c r="I54" s="46">
        <v>343930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7"/>
        <v>617275</v>
      </c>
      <c r="O54" s="47">
        <f t="shared" si="9"/>
        <v>52.85341210720096</v>
      </c>
      <c r="P54" s="9"/>
    </row>
    <row r="55" spans="1:119" ht="15.75" thickBot="1">
      <c r="A55" s="12"/>
      <c r="B55" s="25">
        <v>389.7</v>
      </c>
      <c r="C55" s="20" t="s">
        <v>118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33328</v>
      </c>
      <c r="J55" s="46">
        <v>0</v>
      </c>
      <c r="K55" s="46">
        <v>0</v>
      </c>
      <c r="L55" s="46">
        <v>0</v>
      </c>
      <c r="M55" s="46">
        <v>0</v>
      </c>
      <c r="N55" s="46">
        <f t="shared" si="7"/>
        <v>33328</v>
      </c>
      <c r="O55" s="47">
        <f t="shared" si="9"/>
        <v>2.8536689785084342</v>
      </c>
      <c r="P55" s="9"/>
    </row>
    <row r="56" spans="1:119" ht="16.5" thickBot="1">
      <c r="A56" s="14" t="s">
        <v>49</v>
      </c>
      <c r="B56" s="23"/>
      <c r="C56" s="22"/>
      <c r="D56" s="15">
        <f t="shared" ref="D56:M56" si="13">SUM(D5,D13,D26,D37,D43,D47,D53)</f>
        <v>10771593</v>
      </c>
      <c r="E56" s="15">
        <f t="shared" si="13"/>
        <v>546524</v>
      </c>
      <c r="F56" s="15">
        <f t="shared" si="13"/>
        <v>0</v>
      </c>
      <c r="G56" s="15">
        <f t="shared" si="13"/>
        <v>0</v>
      </c>
      <c r="H56" s="15">
        <f t="shared" si="13"/>
        <v>0</v>
      </c>
      <c r="I56" s="15">
        <f t="shared" si="13"/>
        <v>5843017</v>
      </c>
      <c r="J56" s="15">
        <f t="shared" si="13"/>
        <v>0</v>
      </c>
      <c r="K56" s="15">
        <f t="shared" si="13"/>
        <v>0</v>
      </c>
      <c r="L56" s="15">
        <f t="shared" si="13"/>
        <v>0</v>
      </c>
      <c r="M56" s="15">
        <f t="shared" si="13"/>
        <v>0</v>
      </c>
      <c r="N56" s="15">
        <f t="shared" si="7"/>
        <v>17161134</v>
      </c>
      <c r="O56" s="38">
        <f t="shared" si="9"/>
        <v>1469.4009761109685</v>
      </c>
      <c r="P56" s="6"/>
      <c r="Q56" s="2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</row>
    <row r="57" spans="1:119">
      <c r="A57" s="16"/>
      <c r="B57" s="18"/>
      <c r="C57" s="18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9"/>
    </row>
    <row r="58" spans="1:119">
      <c r="A58" s="40"/>
      <c r="B58" s="41"/>
      <c r="C58" s="41"/>
      <c r="D58" s="42"/>
      <c r="E58" s="42"/>
      <c r="F58" s="42"/>
      <c r="G58" s="42"/>
      <c r="H58" s="42"/>
      <c r="I58" s="42"/>
      <c r="J58" s="42"/>
      <c r="K58" s="42"/>
      <c r="L58" s="48" t="s">
        <v>119</v>
      </c>
      <c r="M58" s="48"/>
      <c r="N58" s="48"/>
      <c r="O58" s="43">
        <v>11679</v>
      </c>
    </row>
    <row r="59" spans="1:119">
      <c r="A59" s="49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1"/>
    </row>
    <row r="60" spans="1:119" ht="15.75" customHeight="1" thickBot="1">
      <c r="A60" s="52" t="s">
        <v>72</v>
      </c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4"/>
    </row>
  </sheetData>
  <mergeCells count="10">
    <mergeCell ref="L58:N58"/>
    <mergeCell ref="A59:O59"/>
    <mergeCell ref="A60:O6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61</v>
      </c>
      <c r="B3" s="62"/>
      <c r="C3" s="63"/>
      <c r="D3" s="67" t="s">
        <v>37</v>
      </c>
      <c r="E3" s="68"/>
      <c r="F3" s="68"/>
      <c r="G3" s="68"/>
      <c r="H3" s="69"/>
      <c r="I3" s="67" t="s">
        <v>38</v>
      </c>
      <c r="J3" s="69"/>
      <c r="K3" s="67" t="s">
        <v>40</v>
      </c>
      <c r="L3" s="69"/>
      <c r="M3" s="36"/>
      <c r="N3" s="37"/>
      <c r="O3" s="70" t="s">
        <v>66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62</v>
      </c>
      <c r="F4" s="34" t="s">
        <v>63</v>
      </c>
      <c r="G4" s="34" t="s">
        <v>64</v>
      </c>
      <c r="H4" s="34" t="s">
        <v>5</v>
      </c>
      <c r="I4" s="34" t="s">
        <v>6</v>
      </c>
      <c r="J4" s="35" t="s">
        <v>65</v>
      </c>
      <c r="K4" s="35" t="s">
        <v>7</v>
      </c>
      <c r="L4" s="35" t="s">
        <v>8</v>
      </c>
      <c r="M4" s="35" t="s">
        <v>9</v>
      </c>
      <c r="N4" s="35" t="s">
        <v>39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5576733</v>
      </c>
      <c r="E5" s="27">
        <f t="shared" si="0"/>
        <v>50735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5627468</v>
      </c>
      <c r="O5" s="33">
        <f t="shared" ref="O5:O36" si="1">(N5/O$58)</f>
        <v>486.42648457083584</v>
      </c>
      <c r="P5" s="6"/>
    </row>
    <row r="6" spans="1:133">
      <c r="A6" s="12"/>
      <c r="B6" s="25">
        <v>311</v>
      </c>
      <c r="C6" s="20" t="s">
        <v>2</v>
      </c>
      <c r="D6" s="46">
        <v>3784642</v>
      </c>
      <c r="E6" s="46">
        <v>50735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3835377</v>
      </c>
      <c r="O6" s="47">
        <f t="shared" si="1"/>
        <v>331.52191200622354</v>
      </c>
      <c r="P6" s="9"/>
    </row>
    <row r="7" spans="1:133">
      <c r="A7" s="12"/>
      <c r="B7" s="25">
        <v>312.41000000000003</v>
      </c>
      <c r="C7" s="20" t="s">
        <v>11</v>
      </c>
      <c r="D7" s="46">
        <v>110131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110131</v>
      </c>
      <c r="O7" s="47">
        <f t="shared" si="1"/>
        <v>9.519491745181087</v>
      </c>
      <c r="P7" s="9"/>
    </row>
    <row r="8" spans="1:133">
      <c r="A8" s="12"/>
      <c r="B8" s="25">
        <v>312.42</v>
      </c>
      <c r="C8" s="20" t="s">
        <v>10</v>
      </c>
      <c r="D8" s="46">
        <v>84416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84416</v>
      </c>
      <c r="O8" s="47">
        <f t="shared" si="1"/>
        <v>7.2967412913821423</v>
      </c>
      <c r="P8" s="9"/>
    </row>
    <row r="9" spans="1:133">
      <c r="A9" s="12"/>
      <c r="B9" s="25">
        <v>314.10000000000002</v>
      </c>
      <c r="C9" s="20" t="s">
        <v>12</v>
      </c>
      <c r="D9" s="46">
        <v>954349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954349</v>
      </c>
      <c r="O9" s="47">
        <f t="shared" si="1"/>
        <v>82.491918056876131</v>
      </c>
      <c r="P9" s="9"/>
    </row>
    <row r="10" spans="1:133">
      <c r="A10" s="12"/>
      <c r="B10" s="25">
        <v>314.39999999999998</v>
      </c>
      <c r="C10" s="20" t="s">
        <v>13</v>
      </c>
      <c r="D10" s="46">
        <v>69734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69734</v>
      </c>
      <c r="O10" s="47">
        <f t="shared" si="1"/>
        <v>6.0276601261993257</v>
      </c>
      <c r="P10" s="9"/>
    </row>
    <row r="11" spans="1:133">
      <c r="A11" s="12"/>
      <c r="B11" s="25">
        <v>315</v>
      </c>
      <c r="C11" s="20" t="s">
        <v>96</v>
      </c>
      <c r="D11" s="46">
        <v>426936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426936</v>
      </c>
      <c r="O11" s="47">
        <f t="shared" si="1"/>
        <v>36.903448871985475</v>
      </c>
      <c r="P11" s="9"/>
    </row>
    <row r="12" spans="1:133">
      <c r="A12" s="12"/>
      <c r="B12" s="25">
        <v>316</v>
      </c>
      <c r="C12" s="20" t="s">
        <v>97</v>
      </c>
      <c r="D12" s="46">
        <v>146525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146525</v>
      </c>
      <c r="O12" s="47">
        <f t="shared" si="1"/>
        <v>12.665312472988157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SUM(D14:D26)</f>
        <v>1613167</v>
      </c>
      <c r="E13" s="32">
        <f t="shared" si="3"/>
        <v>548300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28935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>SUM(D13:M13)</f>
        <v>2190402</v>
      </c>
      <c r="O13" s="45">
        <f t="shared" si="1"/>
        <v>189.33373671017375</v>
      </c>
      <c r="P13" s="10"/>
    </row>
    <row r="14" spans="1:133">
      <c r="A14" s="12"/>
      <c r="B14" s="25">
        <v>322</v>
      </c>
      <c r="C14" s="20" t="s">
        <v>0</v>
      </c>
      <c r="D14" s="46">
        <v>180488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180488</v>
      </c>
      <c r="O14" s="47">
        <f t="shared" si="1"/>
        <v>15.601002679574725</v>
      </c>
      <c r="P14" s="9"/>
    </row>
    <row r="15" spans="1:133">
      <c r="A15" s="12"/>
      <c r="B15" s="25">
        <v>323.10000000000002</v>
      </c>
      <c r="C15" s="20" t="s">
        <v>17</v>
      </c>
      <c r="D15" s="46">
        <v>1125770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5" si="4">SUM(D15:M15)</f>
        <v>1125770</v>
      </c>
      <c r="O15" s="47">
        <f t="shared" si="1"/>
        <v>97.309188348171844</v>
      </c>
      <c r="P15" s="9"/>
    </row>
    <row r="16" spans="1:133">
      <c r="A16" s="12"/>
      <c r="B16" s="25">
        <v>323.39999999999998</v>
      </c>
      <c r="C16" s="20" t="s">
        <v>74</v>
      </c>
      <c r="D16" s="46">
        <v>13661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13661</v>
      </c>
      <c r="O16" s="47">
        <f t="shared" si="1"/>
        <v>1.1808280750280924</v>
      </c>
      <c r="P16" s="9"/>
    </row>
    <row r="17" spans="1:16">
      <c r="A17" s="12"/>
      <c r="B17" s="25">
        <v>323.7</v>
      </c>
      <c r="C17" s="20" t="s">
        <v>18</v>
      </c>
      <c r="D17" s="46">
        <v>248663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248663</v>
      </c>
      <c r="O17" s="47">
        <f t="shared" si="1"/>
        <v>21.49390612844671</v>
      </c>
      <c r="P17" s="9"/>
    </row>
    <row r="18" spans="1:16">
      <c r="A18" s="12"/>
      <c r="B18" s="25">
        <v>324.11</v>
      </c>
      <c r="C18" s="20" t="s">
        <v>19</v>
      </c>
      <c r="D18" s="46">
        <v>0</v>
      </c>
      <c r="E18" s="46">
        <v>439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439</v>
      </c>
      <c r="O18" s="47">
        <f t="shared" si="1"/>
        <v>3.7946235629700058E-2</v>
      </c>
      <c r="P18" s="9"/>
    </row>
    <row r="19" spans="1:16">
      <c r="A19" s="12"/>
      <c r="B19" s="25">
        <v>324.12</v>
      </c>
      <c r="C19" s="20" t="s">
        <v>20</v>
      </c>
      <c r="D19" s="46">
        <v>0</v>
      </c>
      <c r="E19" s="46">
        <v>11726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11726</v>
      </c>
      <c r="O19" s="47">
        <f t="shared" si="1"/>
        <v>1.0135707494165442</v>
      </c>
      <c r="P19" s="9"/>
    </row>
    <row r="20" spans="1:16">
      <c r="A20" s="12"/>
      <c r="B20" s="25">
        <v>324.22000000000003</v>
      </c>
      <c r="C20" s="20" t="s">
        <v>21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28935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28935</v>
      </c>
      <c r="O20" s="47">
        <f t="shared" si="1"/>
        <v>2.5010804736796612</v>
      </c>
      <c r="P20" s="9"/>
    </row>
    <row r="21" spans="1:16">
      <c r="A21" s="12"/>
      <c r="B21" s="25">
        <v>324.31</v>
      </c>
      <c r="C21" s="20" t="s">
        <v>22</v>
      </c>
      <c r="D21" s="46">
        <v>0</v>
      </c>
      <c r="E21" s="46">
        <v>794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794</v>
      </c>
      <c r="O21" s="47">
        <f t="shared" si="1"/>
        <v>6.8631688132077109E-2</v>
      </c>
      <c r="P21" s="9"/>
    </row>
    <row r="22" spans="1:16">
      <c r="A22" s="12"/>
      <c r="B22" s="25">
        <v>324.32</v>
      </c>
      <c r="C22" s="20" t="s">
        <v>23</v>
      </c>
      <c r="D22" s="46">
        <v>0</v>
      </c>
      <c r="E22" s="46">
        <v>59169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59169</v>
      </c>
      <c r="O22" s="47">
        <f t="shared" si="1"/>
        <v>5.11444377214971</v>
      </c>
      <c r="P22" s="9"/>
    </row>
    <row r="23" spans="1:16">
      <c r="A23" s="12"/>
      <c r="B23" s="25">
        <v>324.62</v>
      </c>
      <c r="C23" s="20" t="s">
        <v>111</v>
      </c>
      <c r="D23" s="46">
        <v>0</v>
      </c>
      <c r="E23" s="46">
        <v>621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621</v>
      </c>
      <c r="O23" s="47">
        <f t="shared" si="1"/>
        <v>5.3677932405566599E-2</v>
      </c>
      <c r="P23" s="9"/>
    </row>
    <row r="24" spans="1:16">
      <c r="A24" s="12"/>
      <c r="B24" s="25">
        <v>325.10000000000002</v>
      </c>
      <c r="C24" s="20" t="s">
        <v>98</v>
      </c>
      <c r="D24" s="46">
        <v>0</v>
      </c>
      <c r="E24" s="46">
        <v>53280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53280</v>
      </c>
      <c r="O24" s="47">
        <f t="shared" si="1"/>
        <v>4.6054110121877434</v>
      </c>
      <c r="P24" s="9"/>
    </row>
    <row r="25" spans="1:16">
      <c r="A25" s="12"/>
      <c r="B25" s="25">
        <v>325.2</v>
      </c>
      <c r="C25" s="20" t="s">
        <v>25</v>
      </c>
      <c r="D25" s="46">
        <v>0</v>
      </c>
      <c r="E25" s="46">
        <v>422271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422271</v>
      </c>
      <c r="O25" s="47">
        <f t="shared" si="1"/>
        <v>36.500216094735933</v>
      </c>
      <c r="P25" s="9"/>
    </row>
    <row r="26" spans="1:16">
      <c r="A26" s="12"/>
      <c r="B26" s="25">
        <v>329</v>
      </c>
      <c r="C26" s="20" t="s">
        <v>26</v>
      </c>
      <c r="D26" s="46">
        <v>44585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44585</v>
      </c>
      <c r="O26" s="47">
        <f t="shared" si="1"/>
        <v>3.8538335206154377</v>
      </c>
      <c r="P26" s="9"/>
    </row>
    <row r="27" spans="1:16" ht="15.75">
      <c r="A27" s="29" t="s">
        <v>27</v>
      </c>
      <c r="B27" s="30"/>
      <c r="C27" s="31"/>
      <c r="D27" s="32">
        <f t="shared" ref="D27:M27" si="5">SUM(D28:D38)</f>
        <v>1487484</v>
      </c>
      <c r="E27" s="32">
        <f t="shared" si="5"/>
        <v>0</v>
      </c>
      <c r="F27" s="32">
        <f t="shared" si="5"/>
        <v>0</v>
      </c>
      <c r="G27" s="32">
        <f t="shared" si="5"/>
        <v>0</v>
      </c>
      <c r="H27" s="32">
        <f t="shared" si="5"/>
        <v>0</v>
      </c>
      <c r="I27" s="32">
        <f t="shared" si="5"/>
        <v>0</v>
      </c>
      <c r="J27" s="32">
        <f t="shared" si="5"/>
        <v>0</v>
      </c>
      <c r="K27" s="32">
        <f t="shared" si="5"/>
        <v>0</v>
      </c>
      <c r="L27" s="32">
        <f t="shared" si="5"/>
        <v>0</v>
      </c>
      <c r="M27" s="32">
        <f t="shared" si="5"/>
        <v>0</v>
      </c>
      <c r="N27" s="44">
        <f>SUM(D27:M27)</f>
        <v>1487484</v>
      </c>
      <c r="O27" s="45">
        <f t="shared" si="1"/>
        <v>128.57498487336849</v>
      </c>
      <c r="P27" s="10"/>
    </row>
    <row r="28" spans="1:16">
      <c r="A28" s="12"/>
      <c r="B28" s="25">
        <v>331.2</v>
      </c>
      <c r="C28" s="20" t="s">
        <v>75</v>
      </c>
      <c r="D28" s="46">
        <v>9603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9603</v>
      </c>
      <c r="O28" s="47">
        <f t="shared" si="1"/>
        <v>0.83006309966289216</v>
      </c>
      <c r="P28" s="9"/>
    </row>
    <row r="29" spans="1:16">
      <c r="A29" s="12"/>
      <c r="B29" s="25">
        <v>334.1</v>
      </c>
      <c r="C29" s="20" t="s">
        <v>112</v>
      </c>
      <c r="D29" s="46">
        <v>53683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53683</v>
      </c>
      <c r="O29" s="47">
        <f t="shared" si="1"/>
        <v>4.6402454836200189</v>
      </c>
      <c r="P29" s="9"/>
    </row>
    <row r="30" spans="1:16">
      <c r="A30" s="12"/>
      <c r="B30" s="25">
        <v>334.39</v>
      </c>
      <c r="C30" s="20" t="s">
        <v>113</v>
      </c>
      <c r="D30" s="46">
        <v>100000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6" si="6">SUM(D30:M30)</f>
        <v>100000</v>
      </c>
      <c r="O30" s="47">
        <f t="shared" si="1"/>
        <v>8.6437894372893069</v>
      </c>
      <c r="P30" s="9"/>
    </row>
    <row r="31" spans="1:16">
      <c r="A31" s="12"/>
      <c r="B31" s="25">
        <v>335.12</v>
      </c>
      <c r="C31" s="20" t="s">
        <v>99</v>
      </c>
      <c r="D31" s="46">
        <v>310664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310664</v>
      </c>
      <c r="O31" s="47">
        <f t="shared" si="1"/>
        <v>26.853142017460456</v>
      </c>
      <c r="P31" s="9"/>
    </row>
    <row r="32" spans="1:16">
      <c r="A32" s="12"/>
      <c r="B32" s="25">
        <v>335.14</v>
      </c>
      <c r="C32" s="20" t="s">
        <v>100</v>
      </c>
      <c r="D32" s="46">
        <v>34236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34236</v>
      </c>
      <c r="O32" s="47">
        <f t="shared" si="1"/>
        <v>2.9592877517503675</v>
      </c>
      <c r="P32" s="9"/>
    </row>
    <row r="33" spans="1:16">
      <c r="A33" s="12"/>
      <c r="B33" s="25">
        <v>335.15</v>
      </c>
      <c r="C33" s="20" t="s">
        <v>101</v>
      </c>
      <c r="D33" s="46">
        <v>11544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11544</v>
      </c>
      <c r="O33" s="47">
        <f t="shared" si="1"/>
        <v>0.99783905264067763</v>
      </c>
      <c r="P33" s="9"/>
    </row>
    <row r="34" spans="1:16">
      <c r="A34" s="12"/>
      <c r="B34" s="25">
        <v>335.18</v>
      </c>
      <c r="C34" s="20" t="s">
        <v>102</v>
      </c>
      <c r="D34" s="46">
        <v>584986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584986</v>
      </c>
      <c r="O34" s="47">
        <f t="shared" si="1"/>
        <v>50.564958077621228</v>
      </c>
      <c r="P34" s="9"/>
    </row>
    <row r="35" spans="1:16">
      <c r="A35" s="12"/>
      <c r="B35" s="25">
        <v>335.19</v>
      </c>
      <c r="C35" s="20" t="s">
        <v>103</v>
      </c>
      <c r="D35" s="46">
        <v>4232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4232</v>
      </c>
      <c r="O35" s="47">
        <f t="shared" si="1"/>
        <v>0.36580516898608351</v>
      </c>
      <c r="P35" s="9"/>
    </row>
    <row r="36" spans="1:16">
      <c r="A36" s="12"/>
      <c r="B36" s="25">
        <v>335.49</v>
      </c>
      <c r="C36" s="20" t="s">
        <v>76</v>
      </c>
      <c r="D36" s="46">
        <v>10680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10680</v>
      </c>
      <c r="O36" s="47">
        <f t="shared" si="1"/>
        <v>0.92315671190249804</v>
      </c>
      <c r="P36" s="9"/>
    </row>
    <row r="37" spans="1:16">
      <c r="A37" s="12"/>
      <c r="B37" s="25">
        <v>337.7</v>
      </c>
      <c r="C37" s="20" t="s">
        <v>114</v>
      </c>
      <c r="D37" s="46">
        <v>352687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56" si="7">SUM(D37:M37)</f>
        <v>352687</v>
      </c>
      <c r="O37" s="47">
        <f t="shared" ref="O37:O56" si="8">(N37/O$58)</f>
        <v>30.48552165269254</v>
      </c>
      <c r="P37" s="9"/>
    </row>
    <row r="38" spans="1:16">
      <c r="A38" s="12"/>
      <c r="B38" s="25">
        <v>338</v>
      </c>
      <c r="C38" s="20" t="s">
        <v>36</v>
      </c>
      <c r="D38" s="46">
        <v>15169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15169</v>
      </c>
      <c r="O38" s="47">
        <f t="shared" si="8"/>
        <v>1.3111764197424152</v>
      </c>
      <c r="P38" s="9"/>
    </row>
    <row r="39" spans="1:16" ht="15.75">
      <c r="A39" s="29" t="s">
        <v>41</v>
      </c>
      <c r="B39" s="30"/>
      <c r="C39" s="31"/>
      <c r="D39" s="32">
        <f t="shared" ref="D39:M39" si="9">SUM(D40:D43)</f>
        <v>1788002</v>
      </c>
      <c r="E39" s="32">
        <f t="shared" si="9"/>
        <v>0</v>
      </c>
      <c r="F39" s="32">
        <f t="shared" si="9"/>
        <v>0</v>
      </c>
      <c r="G39" s="32">
        <f t="shared" si="9"/>
        <v>0</v>
      </c>
      <c r="H39" s="32">
        <f t="shared" si="9"/>
        <v>0</v>
      </c>
      <c r="I39" s="32">
        <f t="shared" si="9"/>
        <v>4176905</v>
      </c>
      <c r="J39" s="32">
        <f t="shared" si="9"/>
        <v>0</v>
      </c>
      <c r="K39" s="32">
        <f t="shared" si="9"/>
        <v>0</v>
      </c>
      <c r="L39" s="32">
        <f t="shared" si="9"/>
        <v>0</v>
      </c>
      <c r="M39" s="32">
        <f t="shared" si="9"/>
        <v>0</v>
      </c>
      <c r="N39" s="32">
        <f t="shared" si="7"/>
        <v>5964907</v>
      </c>
      <c r="O39" s="45">
        <f t="shared" si="8"/>
        <v>515.5940012101305</v>
      </c>
      <c r="P39" s="10"/>
    </row>
    <row r="40" spans="1:16">
      <c r="A40" s="12"/>
      <c r="B40" s="25">
        <v>341.2</v>
      </c>
      <c r="C40" s="20" t="s">
        <v>104</v>
      </c>
      <c r="D40" s="46">
        <v>1782517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1782517</v>
      </c>
      <c r="O40" s="47">
        <f t="shared" si="8"/>
        <v>154.07701616388624</v>
      </c>
      <c r="P40" s="9"/>
    </row>
    <row r="41" spans="1:16">
      <c r="A41" s="12"/>
      <c r="B41" s="25">
        <v>343.3</v>
      </c>
      <c r="C41" s="20" t="s">
        <v>46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2791283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2791283</v>
      </c>
      <c r="O41" s="47">
        <f t="shared" si="8"/>
        <v>241.27262511885212</v>
      </c>
      <c r="P41" s="9"/>
    </row>
    <row r="42" spans="1:16">
      <c r="A42" s="12"/>
      <c r="B42" s="25">
        <v>343.5</v>
      </c>
      <c r="C42" s="20" t="s">
        <v>47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1385622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1385622</v>
      </c>
      <c r="O42" s="47">
        <f t="shared" si="8"/>
        <v>119.77024807675684</v>
      </c>
      <c r="P42" s="9"/>
    </row>
    <row r="43" spans="1:16">
      <c r="A43" s="12"/>
      <c r="B43" s="25">
        <v>347.4</v>
      </c>
      <c r="C43" s="20" t="s">
        <v>48</v>
      </c>
      <c r="D43" s="46">
        <v>5485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7"/>
        <v>5485</v>
      </c>
      <c r="O43" s="47">
        <f t="shared" si="8"/>
        <v>0.47411185063531852</v>
      </c>
      <c r="P43" s="9"/>
    </row>
    <row r="44" spans="1:16" ht="15.75">
      <c r="A44" s="29" t="s">
        <v>42</v>
      </c>
      <c r="B44" s="30"/>
      <c r="C44" s="31"/>
      <c r="D44" s="32">
        <f t="shared" ref="D44:M44" si="10">SUM(D45:D47)</f>
        <v>33126</v>
      </c>
      <c r="E44" s="32">
        <f t="shared" si="10"/>
        <v>14469</v>
      </c>
      <c r="F44" s="32">
        <f t="shared" si="10"/>
        <v>0</v>
      </c>
      <c r="G44" s="32">
        <f t="shared" si="10"/>
        <v>0</v>
      </c>
      <c r="H44" s="32">
        <f t="shared" si="10"/>
        <v>0</v>
      </c>
      <c r="I44" s="32">
        <f t="shared" si="10"/>
        <v>0</v>
      </c>
      <c r="J44" s="32">
        <f t="shared" si="10"/>
        <v>0</v>
      </c>
      <c r="K44" s="32">
        <f t="shared" si="10"/>
        <v>0</v>
      </c>
      <c r="L44" s="32">
        <f t="shared" si="10"/>
        <v>0</v>
      </c>
      <c r="M44" s="32">
        <f t="shared" si="10"/>
        <v>0</v>
      </c>
      <c r="N44" s="32">
        <f t="shared" si="7"/>
        <v>47595</v>
      </c>
      <c r="O44" s="45">
        <f t="shared" si="8"/>
        <v>4.1140115826778461</v>
      </c>
      <c r="P44" s="10"/>
    </row>
    <row r="45" spans="1:16">
      <c r="A45" s="13"/>
      <c r="B45" s="39">
        <v>351.1</v>
      </c>
      <c r="C45" s="21" t="s">
        <v>51</v>
      </c>
      <c r="D45" s="46">
        <v>30691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7"/>
        <v>30691</v>
      </c>
      <c r="O45" s="47">
        <f t="shared" si="8"/>
        <v>2.6528654161984613</v>
      </c>
      <c r="P45" s="9"/>
    </row>
    <row r="46" spans="1:16">
      <c r="A46" s="13"/>
      <c r="B46" s="39">
        <v>354</v>
      </c>
      <c r="C46" s="21" t="s">
        <v>52</v>
      </c>
      <c r="D46" s="46">
        <v>2435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7"/>
        <v>2435</v>
      </c>
      <c r="O46" s="47">
        <f t="shared" si="8"/>
        <v>0.21047627279799463</v>
      </c>
      <c r="P46" s="9"/>
    </row>
    <row r="47" spans="1:16">
      <c r="A47" s="13"/>
      <c r="B47" s="39">
        <v>359</v>
      </c>
      <c r="C47" s="21" t="s">
        <v>82</v>
      </c>
      <c r="D47" s="46">
        <v>0</v>
      </c>
      <c r="E47" s="46">
        <v>14469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7"/>
        <v>14469</v>
      </c>
      <c r="O47" s="47">
        <f t="shared" si="8"/>
        <v>1.2506698936813898</v>
      </c>
      <c r="P47" s="9"/>
    </row>
    <row r="48" spans="1:16" ht="15.75">
      <c r="A48" s="29" t="s">
        <v>3</v>
      </c>
      <c r="B48" s="30"/>
      <c r="C48" s="31"/>
      <c r="D48" s="32">
        <f t="shared" ref="D48:M48" si="11">SUM(D49:D53)</f>
        <v>113891</v>
      </c>
      <c r="E48" s="32">
        <f t="shared" si="11"/>
        <v>0</v>
      </c>
      <c r="F48" s="32">
        <f t="shared" si="11"/>
        <v>0</v>
      </c>
      <c r="G48" s="32">
        <f t="shared" si="11"/>
        <v>0</v>
      </c>
      <c r="H48" s="32">
        <f t="shared" si="11"/>
        <v>0</v>
      </c>
      <c r="I48" s="32">
        <f t="shared" si="11"/>
        <v>4087</v>
      </c>
      <c r="J48" s="32">
        <f t="shared" si="11"/>
        <v>0</v>
      </c>
      <c r="K48" s="32">
        <f t="shared" si="11"/>
        <v>0</v>
      </c>
      <c r="L48" s="32">
        <f t="shared" si="11"/>
        <v>0</v>
      </c>
      <c r="M48" s="32">
        <f t="shared" si="11"/>
        <v>0</v>
      </c>
      <c r="N48" s="32">
        <f t="shared" si="7"/>
        <v>117978</v>
      </c>
      <c r="O48" s="45">
        <f t="shared" si="8"/>
        <v>10.197769902325179</v>
      </c>
      <c r="P48" s="10"/>
    </row>
    <row r="49" spans="1:119">
      <c r="A49" s="12"/>
      <c r="B49" s="25">
        <v>361.1</v>
      </c>
      <c r="C49" s="20" t="s">
        <v>53</v>
      </c>
      <c r="D49" s="46">
        <v>10781</v>
      </c>
      <c r="E49" s="46">
        <v>0</v>
      </c>
      <c r="F49" s="46">
        <v>0</v>
      </c>
      <c r="G49" s="46">
        <v>0</v>
      </c>
      <c r="H49" s="46">
        <v>0</v>
      </c>
      <c r="I49" s="46">
        <v>4087</v>
      </c>
      <c r="J49" s="46">
        <v>0</v>
      </c>
      <c r="K49" s="46">
        <v>0</v>
      </c>
      <c r="L49" s="46">
        <v>0</v>
      </c>
      <c r="M49" s="46">
        <v>0</v>
      </c>
      <c r="N49" s="46">
        <f t="shared" si="7"/>
        <v>14868</v>
      </c>
      <c r="O49" s="47">
        <f t="shared" si="8"/>
        <v>1.2851586135361743</v>
      </c>
      <c r="P49" s="9"/>
    </row>
    <row r="50" spans="1:119">
      <c r="A50" s="12"/>
      <c r="B50" s="25">
        <v>362</v>
      </c>
      <c r="C50" s="20" t="s">
        <v>54</v>
      </c>
      <c r="D50" s="46">
        <v>9924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7"/>
        <v>9924</v>
      </c>
      <c r="O50" s="47">
        <f t="shared" si="8"/>
        <v>0.85780966375659085</v>
      </c>
      <c r="P50" s="9"/>
    </row>
    <row r="51" spans="1:119">
      <c r="A51" s="12"/>
      <c r="B51" s="25">
        <v>365</v>
      </c>
      <c r="C51" s="20" t="s">
        <v>106</v>
      </c>
      <c r="D51" s="46">
        <v>10448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7"/>
        <v>10448</v>
      </c>
      <c r="O51" s="47">
        <f t="shared" si="8"/>
        <v>0.9031031204079869</v>
      </c>
      <c r="P51" s="9"/>
    </row>
    <row r="52" spans="1:119">
      <c r="A52" s="12"/>
      <c r="B52" s="25">
        <v>366</v>
      </c>
      <c r="C52" s="20" t="s">
        <v>57</v>
      </c>
      <c r="D52" s="46">
        <v>13831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7"/>
        <v>13831</v>
      </c>
      <c r="O52" s="47">
        <f t="shared" si="8"/>
        <v>1.195522517071484</v>
      </c>
      <c r="P52" s="9"/>
    </row>
    <row r="53" spans="1:119">
      <c r="A53" s="12"/>
      <c r="B53" s="25">
        <v>369.9</v>
      </c>
      <c r="C53" s="20" t="s">
        <v>58</v>
      </c>
      <c r="D53" s="46">
        <v>68907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7"/>
        <v>68907</v>
      </c>
      <c r="O53" s="47">
        <f t="shared" si="8"/>
        <v>5.9561759875529434</v>
      </c>
      <c r="P53" s="9"/>
    </row>
    <row r="54" spans="1:119" ht="15.75">
      <c r="A54" s="29" t="s">
        <v>43</v>
      </c>
      <c r="B54" s="30"/>
      <c r="C54" s="31"/>
      <c r="D54" s="32">
        <f t="shared" ref="D54:M54" si="12">SUM(D55:D55)</f>
        <v>425396</v>
      </c>
      <c r="E54" s="32">
        <f t="shared" si="12"/>
        <v>10885</v>
      </c>
      <c r="F54" s="32">
        <f t="shared" si="12"/>
        <v>0</v>
      </c>
      <c r="G54" s="32">
        <f t="shared" si="12"/>
        <v>0</v>
      </c>
      <c r="H54" s="32">
        <f t="shared" si="12"/>
        <v>0</v>
      </c>
      <c r="I54" s="32">
        <f t="shared" si="12"/>
        <v>0</v>
      </c>
      <c r="J54" s="32">
        <f t="shared" si="12"/>
        <v>0</v>
      </c>
      <c r="K54" s="32">
        <f t="shared" si="12"/>
        <v>0</v>
      </c>
      <c r="L54" s="32">
        <f t="shared" si="12"/>
        <v>0</v>
      </c>
      <c r="M54" s="32">
        <f t="shared" si="12"/>
        <v>0</v>
      </c>
      <c r="N54" s="32">
        <f t="shared" si="7"/>
        <v>436281</v>
      </c>
      <c r="O54" s="45">
        <f t="shared" si="8"/>
        <v>37.711210994900163</v>
      </c>
      <c r="P54" s="9"/>
    </row>
    <row r="55" spans="1:119" ht="15.75" thickBot="1">
      <c r="A55" s="12"/>
      <c r="B55" s="25">
        <v>381</v>
      </c>
      <c r="C55" s="20" t="s">
        <v>59</v>
      </c>
      <c r="D55" s="46">
        <v>425396</v>
      </c>
      <c r="E55" s="46">
        <v>10885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7"/>
        <v>436281</v>
      </c>
      <c r="O55" s="47">
        <f t="shared" si="8"/>
        <v>37.711210994900163</v>
      </c>
      <c r="P55" s="9"/>
    </row>
    <row r="56" spans="1:119" ht="16.5" thickBot="1">
      <c r="A56" s="14" t="s">
        <v>49</v>
      </c>
      <c r="B56" s="23"/>
      <c r="C56" s="22"/>
      <c r="D56" s="15">
        <f t="shared" ref="D56:M56" si="13">SUM(D5,D13,D27,D39,D44,D48,D54)</f>
        <v>11037799</v>
      </c>
      <c r="E56" s="15">
        <f t="shared" si="13"/>
        <v>624389</v>
      </c>
      <c r="F56" s="15">
        <f t="shared" si="13"/>
        <v>0</v>
      </c>
      <c r="G56" s="15">
        <f t="shared" si="13"/>
        <v>0</v>
      </c>
      <c r="H56" s="15">
        <f t="shared" si="13"/>
        <v>0</v>
      </c>
      <c r="I56" s="15">
        <f t="shared" si="13"/>
        <v>4209927</v>
      </c>
      <c r="J56" s="15">
        <f t="shared" si="13"/>
        <v>0</v>
      </c>
      <c r="K56" s="15">
        <f t="shared" si="13"/>
        <v>0</v>
      </c>
      <c r="L56" s="15">
        <f t="shared" si="13"/>
        <v>0</v>
      </c>
      <c r="M56" s="15">
        <f t="shared" si="13"/>
        <v>0</v>
      </c>
      <c r="N56" s="15">
        <f t="shared" si="7"/>
        <v>15872115</v>
      </c>
      <c r="O56" s="38">
        <f t="shared" si="8"/>
        <v>1371.9521998444118</v>
      </c>
      <c r="P56" s="6"/>
      <c r="Q56" s="2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</row>
    <row r="57" spans="1:119">
      <c r="A57" s="16"/>
      <c r="B57" s="18"/>
      <c r="C57" s="18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9"/>
    </row>
    <row r="58" spans="1:119">
      <c r="A58" s="40"/>
      <c r="B58" s="41"/>
      <c r="C58" s="41"/>
      <c r="D58" s="42"/>
      <c r="E58" s="42"/>
      <c r="F58" s="42"/>
      <c r="G58" s="42"/>
      <c r="H58" s="42"/>
      <c r="I58" s="42"/>
      <c r="J58" s="42"/>
      <c r="K58" s="42"/>
      <c r="L58" s="48" t="s">
        <v>115</v>
      </c>
      <c r="M58" s="48"/>
      <c r="N58" s="48"/>
      <c r="O58" s="43">
        <v>11569</v>
      </c>
    </row>
    <row r="59" spans="1:119">
      <c r="A59" s="49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1"/>
    </row>
    <row r="60" spans="1:119" ht="15.75" customHeight="1" thickBot="1">
      <c r="A60" s="52" t="s">
        <v>72</v>
      </c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4"/>
    </row>
  </sheetData>
  <mergeCells count="10">
    <mergeCell ref="L58:N58"/>
    <mergeCell ref="A59:O59"/>
    <mergeCell ref="A60:O6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61</v>
      </c>
      <c r="B3" s="62"/>
      <c r="C3" s="63"/>
      <c r="D3" s="67" t="s">
        <v>37</v>
      </c>
      <c r="E3" s="68"/>
      <c r="F3" s="68"/>
      <c r="G3" s="68"/>
      <c r="H3" s="69"/>
      <c r="I3" s="67" t="s">
        <v>38</v>
      </c>
      <c r="J3" s="69"/>
      <c r="K3" s="67" t="s">
        <v>40</v>
      </c>
      <c r="L3" s="69"/>
      <c r="M3" s="36"/>
      <c r="N3" s="37"/>
      <c r="O3" s="70" t="s">
        <v>66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62</v>
      </c>
      <c r="F4" s="34" t="s">
        <v>63</v>
      </c>
      <c r="G4" s="34" t="s">
        <v>64</v>
      </c>
      <c r="H4" s="34" t="s">
        <v>5</v>
      </c>
      <c r="I4" s="34" t="s">
        <v>6</v>
      </c>
      <c r="J4" s="35" t="s">
        <v>65</v>
      </c>
      <c r="K4" s="35" t="s">
        <v>7</v>
      </c>
      <c r="L4" s="35" t="s">
        <v>8</v>
      </c>
      <c r="M4" s="35" t="s">
        <v>9</v>
      </c>
      <c r="N4" s="35" t="s">
        <v>39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5558958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5558958</v>
      </c>
      <c r="O5" s="33">
        <f t="shared" ref="O5:O36" si="1">(N5/O$55)</f>
        <v>484.10328311416879</v>
      </c>
      <c r="P5" s="6"/>
    </row>
    <row r="6" spans="1:133">
      <c r="A6" s="12"/>
      <c r="B6" s="25">
        <v>311</v>
      </c>
      <c r="C6" s="20" t="s">
        <v>2</v>
      </c>
      <c r="D6" s="46">
        <v>3696581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3696581</v>
      </c>
      <c r="O6" s="47">
        <f t="shared" si="1"/>
        <v>321.91770443263954</v>
      </c>
      <c r="P6" s="9"/>
    </row>
    <row r="7" spans="1:133">
      <c r="A7" s="12"/>
      <c r="B7" s="25">
        <v>312.41000000000003</v>
      </c>
      <c r="C7" s="20" t="s">
        <v>11</v>
      </c>
      <c r="D7" s="46">
        <v>105755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105755</v>
      </c>
      <c r="O7" s="47">
        <f t="shared" si="1"/>
        <v>9.2097012975703212</v>
      </c>
      <c r="P7" s="9"/>
    </row>
    <row r="8" spans="1:133">
      <c r="A8" s="12"/>
      <c r="B8" s="25">
        <v>312.42</v>
      </c>
      <c r="C8" s="20" t="s">
        <v>10</v>
      </c>
      <c r="D8" s="46">
        <v>79775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79775</v>
      </c>
      <c r="O8" s="47">
        <f t="shared" si="1"/>
        <v>6.947226334581555</v>
      </c>
      <c r="P8" s="9"/>
    </row>
    <row r="9" spans="1:133">
      <c r="A9" s="12"/>
      <c r="B9" s="25">
        <v>314.10000000000002</v>
      </c>
      <c r="C9" s="20" t="s">
        <v>12</v>
      </c>
      <c r="D9" s="46">
        <v>983998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983998</v>
      </c>
      <c r="O9" s="47">
        <f t="shared" si="1"/>
        <v>85.691718192110073</v>
      </c>
      <c r="P9" s="9"/>
    </row>
    <row r="10" spans="1:133">
      <c r="A10" s="12"/>
      <c r="B10" s="25">
        <v>314.39999999999998</v>
      </c>
      <c r="C10" s="20" t="s">
        <v>13</v>
      </c>
      <c r="D10" s="46">
        <v>68990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68990</v>
      </c>
      <c r="O10" s="47">
        <f t="shared" si="1"/>
        <v>6.0080118435948791</v>
      </c>
      <c r="P10" s="9"/>
    </row>
    <row r="11" spans="1:133">
      <c r="A11" s="12"/>
      <c r="B11" s="25">
        <v>315</v>
      </c>
      <c r="C11" s="20" t="s">
        <v>96</v>
      </c>
      <c r="D11" s="46">
        <v>477848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477848</v>
      </c>
      <c r="O11" s="47">
        <f t="shared" si="1"/>
        <v>41.613515631803537</v>
      </c>
      <c r="P11" s="9"/>
    </row>
    <row r="12" spans="1:133">
      <c r="A12" s="12"/>
      <c r="B12" s="25">
        <v>316</v>
      </c>
      <c r="C12" s="20" t="s">
        <v>97</v>
      </c>
      <c r="D12" s="46">
        <v>146011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146011</v>
      </c>
      <c r="O12" s="47">
        <f t="shared" si="1"/>
        <v>12.71540538186885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SUM(D14:D26)</f>
        <v>1571984</v>
      </c>
      <c r="E13" s="32">
        <f t="shared" si="3"/>
        <v>516003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12780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>SUM(D13:M13)</f>
        <v>2100767</v>
      </c>
      <c r="O13" s="45">
        <f t="shared" si="1"/>
        <v>182.94583297047811</v>
      </c>
      <c r="P13" s="10"/>
    </row>
    <row r="14" spans="1:133">
      <c r="A14" s="12"/>
      <c r="B14" s="25">
        <v>322</v>
      </c>
      <c r="C14" s="20" t="s">
        <v>0</v>
      </c>
      <c r="D14" s="46">
        <v>171623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171623</v>
      </c>
      <c r="O14" s="47">
        <f t="shared" si="1"/>
        <v>14.945832970478097</v>
      </c>
      <c r="P14" s="9"/>
    </row>
    <row r="15" spans="1:133">
      <c r="A15" s="12"/>
      <c r="B15" s="25">
        <v>323.10000000000002</v>
      </c>
      <c r="C15" s="20" t="s">
        <v>17</v>
      </c>
      <c r="D15" s="46">
        <v>1103324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5" si="4">SUM(D15:M15)</f>
        <v>1103324</v>
      </c>
      <c r="O15" s="47">
        <f t="shared" si="1"/>
        <v>96.083253505181574</v>
      </c>
      <c r="P15" s="9"/>
    </row>
    <row r="16" spans="1:133">
      <c r="A16" s="12"/>
      <c r="B16" s="25">
        <v>323.39999999999998</v>
      </c>
      <c r="C16" s="20" t="s">
        <v>74</v>
      </c>
      <c r="D16" s="46">
        <v>15545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15545</v>
      </c>
      <c r="O16" s="47">
        <f t="shared" si="1"/>
        <v>1.3537403117652183</v>
      </c>
      <c r="P16" s="9"/>
    </row>
    <row r="17" spans="1:16">
      <c r="A17" s="12"/>
      <c r="B17" s="25">
        <v>323.7</v>
      </c>
      <c r="C17" s="20" t="s">
        <v>18</v>
      </c>
      <c r="D17" s="46">
        <v>234229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234229</v>
      </c>
      <c r="O17" s="47">
        <f t="shared" si="1"/>
        <v>20.39789253679352</v>
      </c>
      <c r="P17" s="9"/>
    </row>
    <row r="18" spans="1:16">
      <c r="A18" s="12"/>
      <c r="B18" s="25">
        <v>324.11</v>
      </c>
      <c r="C18" s="20" t="s">
        <v>19</v>
      </c>
      <c r="D18" s="46">
        <v>0</v>
      </c>
      <c r="E18" s="46">
        <v>1536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1536</v>
      </c>
      <c r="O18" s="47">
        <f t="shared" si="1"/>
        <v>0.13376295393189933</v>
      </c>
      <c r="P18" s="9"/>
    </row>
    <row r="19" spans="1:16">
      <c r="A19" s="12"/>
      <c r="B19" s="25">
        <v>324.12</v>
      </c>
      <c r="C19" s="20" t="s">
        <v>20</v>
      </c>
      <c r="D19" s="46">
        <v>0</v>
      </c>
      <c r="E19" s="46">
        <v>11123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11123</v>
      </c>
      <c r="O19" s="47">
        <f t="shared" si="1"/>
        <v>0.96864930767221114</v>
      </c>
      <c r="P19" s="9"/>
    </row>
    <row r="20" spans="1:16">
      <c r="A20" s="12"/>
      <c r="B20" s="25">
        <v>324.22000000000003</v>
      </c>
      <c r="C20" s="20" t="s">
        <v>21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12780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12780</v>
      </c>
      <c r="O20" s="47">
        <f t="shared" si="1"/>
        <v>1.1129495776365061</v>
      </c>
      <c r="P20" s="9"/>
    </row>
    <row r="21" spans="1:16">
      <c r="A21" s="12"/>
      <c r="B21" s="25">
        <v>324.31</v>
      </c>
      <c r="C21" s="20" t="s">
        <v>22</v>
      </c>
      <c r="D21" s="46">
        <v>0</v>
      </c>
      <c r="E21" s="46">
        <v>2780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2780</v>
      </c>
      <c r="O21" s="47">
        <f t="shared" si="1"/>
        <v>0.24209701297570321</v>
      </c>
      <c r="P21" s="9"/>
    </row>
    <row r="22" spans="1:16">
      <c r="A22" s="12"/>
      <c r="B22" s="25">
        <v>324.32</v>
      </c>
      <c r="C22" s="20" t="s">
        <v>23</v>
      </c>
      <c r="D22" s="46">
        <v>0</v>
      </c>
      <c r="E22" s="46">
        <v>24906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24906</v>
      </c>
      <c r="O22" s="47">
        <f t="shared" si="1"/>
        <v>2.1689453975441957</v>
      </c>
      <c r="P22" s="9"/>
    </row>
    <row r="23" spans="1:16">
      <c r="A23" s="12"/>
      <c r="B23" s="25">
        <v>324.61</v>
      </c>
      <c r="C23" s="20" t="s">
        <v>24</v>
      </c>
      <c r="D23" s="46">
        <v>0</v>
      </c>
      <c r="E23" s="46">
        <v>2174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2174</v>
      </c>
      <c r="O23" s="47">
        <f t="shared" si="1"/>
        <v>0.18932334755725855</v>
      </c>
      <c r="P23" s="9"/>
    </row>
    <row r="24" spans="1:16">
      <c r="A24" s="12"/>
      <c r="B24" s="25">
        <v>325.10000000000002</v>
      </c>
      <c r="C24" s="20" t="s">
        <v>98</v>
      </c>
      <c r="D24" s="46">
        <v>0</v>
      </c>
      <c r="E24" s="46">
        <v>51149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51149</v>
      </c>
      <c r="O24" s="47">
        <f t="shared" si="1"/>
        <v>4.4543237829835407</v>
      </c>
      <c r="P24" s="9"/>
    </row>
    <row r="25" spans="1:16">
      <c r="A25" s="12"/>
      <c r="B25" s="25">
        <v>325.2</v>
      </c>
      <c r="C25" s="20" t="s">
        <v>25</v>
      </c>
      <c r="D25" s="46">
        <v>0</v>
      </c>
      <c r="E25" s="46">
        <v>422335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422335</v>
      </c>
      <c r="O25" s="47">
        <f t="shared" si="1"/>
        <v>36.779151789602018</v>
      </c>
      <c r="P25" s="9"/>
    </row>
    <row r="26" spans="1:16">
      <c r="A26" s="12"/>
      <c r="B26" s="25">
        <v>329</v>
      </c>
      <c r="C26" s="20" t="s">
        <v>26</v>
      </c>
      <c r="D26" s="46">
        <v>47263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47263</v>
      </c>
      <c r="O26" s="47">
        <f t="shared" si="1"/>
        <v>4.115910476356353</v>
      </c>
      <c r="P26" s="9"/>
    </row>
    <row r="27" spans="1:16" ht="15.75">
      <c r="A27" s="29" t="s">
        <v>27</v>
      </c>
      <c r="B27" s="30"/>
      <c r="C27" s="31"/>
      <c r="D27" s="32">
        <f t="shared" ref="D27:M27" si="5">SUM(D28:D35)</f>
        <v>942904</v>
      </c>
      <c r="E27" s="32">
        <f t="shared" si="5"/>
        <v>0</v>
      </c>
      <c r="F27" s="32">
        <f t="shared" si="5"/>
        <v>0</v>
      </c>
      <c r="G27" s="32">
        <f t="shared" si="5"/>
        <v>0</v>
      </c>
      <c r="H27" s="32">
        <f t="shared" si="5"/>
        <v>0</v>
      </c>
      <c r="I27" s="32">
        <f t="shared" si="5"/>
        <v>0</v>
      </c>
      <c r="J27" s="32">
        <f t="shared" si="5"/>
        <v>0</v>
      </c>
      <c r="K27" s="32">
        <f t="shared" si="5"/>
        <v>0</v>
      </c>
      <c r="L27" s="32">
        <f t="shared" si="5"/>
        <v>0</v>
      </c>
      <c r="M27" s="32">
        <f t="shared" si="5"/>
        <v>0</v>
      </c>
      <c r="N27" s="44">
        <f>SUM(D27:M27)</f>
        <v>942904</v>
      </c>
      <c r="O27" s="45">
        <f t="shared" si="1"/>
        <v>82.113036662892966</v>
      </c>
      <c r="P27" s="10"/>
    </row>
    <row r="28" spans="1:16">
      <c r="A28" s="12"/>
      <c r="B28" s="25">
        <v>331.2</v>
      </c>
      <c r="C28" s="20" t="s">
        <v>75</v>
      </c>
      <c r="D28" s="46">
        <v>51962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51962</v>
      </c>
      <c r="O28" s="47">
        <f t="shared" si="1"/>
        <v>4.5251240964904644</v>
      </c>
      <c r="P28" s="9"/>
    </row>
    <row r="29" spans="1:16">
      <c r="A29" s="12"/>
      <c r="B29" s="25">
        <v>335.12</v>
      </c>
      <c r="C29" s="20" t="s">
        <v>99</v>
      </c>
      <c r="D29" s="46">
        <v>276686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4" si="6">SUM(D29:M29)</f>
        <v>276686</v>
      </c>
      <c r="O29" s="47">
        <f t="shared" si="1"/>
        <v>24.095271270573893</v>
      </c>
      <c r="P29" s="9"/>
    </row>
    <row r="30" spans="1:16">
      <c r="A30" s="12"/>
      <c r="B30" s="25">
        <v>335.14</v>
      </c>
      <c r="C30" s="20" t="s">
        <v>100</v>
      </c>
      <c r="D30" s="46">
        <v>32110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32110</v>
      </c>
      <c r="O30" s="47">
        <f t="shared" si="1"/>
        <v>2.7963075851258381</v>
      </c>
      <c r="P30" s="9"/>
    </row>
    <row r="31" spans="1:16">
      <c r="A31" s="12"/>
      <c r="B31" s="25">
        <v>335.15</v>
      </c>
      <c r="C31" s="20" t="s">
        <v>101</v>
      </c>
      <c r="D31" s="46">
        <v>12965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12965</v>
      </c>
      <c r="O31" s="47">
        <f t="shared" si="1"/>
        <v>1.129060350082731</v>
      </c>
      <c r="P31" s="9"/>
    </row>
    <row r="32" spans="1:16">
      <c r="A32" s="12"/>
      <c r="B32" s="25">
        <v>335.18</v>
      </c>
      <c r="C32" s="20" t="s">
        <v>102</v>
      </c>
      <c r="D32" s="46">
        <v>542940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542940</v>
      </c>
      <c r="O32" s="47">
        <f t="shared" si="1"/>
        <v>47.282069145693633</v>
      </c>
      <c r="P32" s="9"/>
    </row>
    <row r="33" spans="1:16">
      <c r="A33" s="12"/>
      <c r="B33" s="25">
        <v>335.19</v>
      </c>
      <c r="C33" s="20" t="s">
        <v>103</v>
      </c>
      <c r="D33" s="46">
        <v>4955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4955</v>
      </c>
      <c r="O33" s="47">
        <f t="shared" si="1"/>
        <v>0.43150744578942785</v>
      </c>
      <c r="P33" s="9"/>
    </row>
    <row r="34" spans="1:16">
      <c r="A34" s="12"/>
      <c r="B34" s="25">
        <v>335.49</v>
      </c>
      <c r="C34" s="20" t="s">
        <v>76</v>
      </c>
      <c r="D34" s="46">
        <v>9177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9177</v>
      </c>
      <c r="O34" s="47">
        <f t="shared" si="1"/>
        <v>0.79918139858921888</v>
      </c>
      <c r="P34" s="9"/>
    </row>
    <row r="35" spans="1:16">
      <c r="A35" s="12"/>
      <c r="B35" s="25">
        <v>338</v>
      </c>
      <c r="C35" s="20" t="s">
        <v>36</v>
      </c>
      <c r="D35" s="46">
        <v>12109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53" si="7">SUM(D35:M35)</f>
        <v>12109</v>
      </c>
      <c r="O35" s="47">
        <f t="shared" si="1"/>
        <v>1.0545153705477663</v>
      </c>
      <c r="P35" s="9"/>
    </row>
    <row r="36" spans="1:16" ht="15.75">
      <c r="A36" s="29" t="s">
        <v>41</v>
      </c>
      <c r="B36" s="30"/>
      <c r="C36" s="31"/>
      <c r="D36" s="32">
        <f t="shared" ref="D36:M36" si="8">SUM(D37:D40)</f>
        <v>1679367</v>
      </c>
      <c r="E36" s="32">
        <f t="shared" si="8"/>
        <v>0</v>
      </c>
      <c r="F36" s="32">
        <f t="shared" si="8"/>
        <v>0</v>
      </c>
      <c r="G36" s="32">
        <f t="shared" si="8"/>
        <v>0</v>
      </c>
      <c r="H36" s="32">
        <f t="shared" si="8"/>
        <v>0</v>
      </c>
      <c r="I36" s="32">
        <f t="shared" si="8"/>
        <v>4104430</v>
      </c>
      <c r="J36" s="32">
        <f t="shared" si="8"/>
        <v>0</v>
      </c>
      <c r="K36" s="32">
        <f t="shared" si="8"/>
        <v>0</v>
      </c>
      <c r="L36" s="32">
        <f t="shared" si="8"/>
        <v>0</v>
      </c>
      <c r="M36" s="32">
        <f t="shared" si="8"/>
        <v>0</v>
      </c>
      <c r="N36" s="32">
        <f t="shared" si="7"/>
        <v>5783797</v>
      </c>
      <c r="O36" s="45">
        <f t="shared" si="1"/>
        <v>503.68344509274579</v>
      </c>
      <c r="P36" s="10"/>
    </row>
    <row r="37" spans="1:16">
      <c r="A37" s="12"/>
      <c r="B37" s="25">
        <v>341.2</v>
      </c>
      <c r="C37" s="20" t="s">
        <v>104</v>
      </c>
      <c r="D37" s="46">
        <v>1672651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1672651</v>
      </c>
      <c r="O37" s="47">
        <f t="shared" ref="O37:O53" si="9">(N37/O$55)</f>
        <v>145.66324131324566</v>
      </c>
      <c r="P37" s="9"/>
    </row>
    <row r="38" spans="1:16">
      <c r="A38" s="12"/>
      <c r="B38" s="25">
        <v>343.3</v>
      </c>
      <c r="C38" s="20" t="s">
        <v>46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2806610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2806610</v>
      </c>
      <c r="O38" s="47">
        <f t="shared" si="9"/>
        <v>244.41435165026562</v>
      </c>
      <c r="P38" s="9"/>
    </row>
    <row r="39" spans="1:16">
      <c r="A39" s="12"/>
      <c r="B39" s="25">
        <v>343.5</v>
      </c>
      <c r="C39" s="20" t="s">
        <v>47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1297820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1297820</v>
      </c>
      <c r="O39" s="47">
        <f t="shared" si="9"/>
        <v>113.02098754680833</v>
      </c>
      <c r="P39" s="9"/>
    </row>
    <row r="40" spans="1:16">
      <c r="A40" s="12"/>
      <c r="B40" s="25">
        <v>347.4</v>
      </c>
      <c r="C40" s="20" t="s">
        <v>48</v>
      </c>
      <c r="D40" s="46">
        <v>6716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6716</v>
      </c>
      <c r="O40" s="47">
        <f t="shared" si="9"/>
        <v>0.58486458242619521</v>
      </c>
      <c r="P40" s="9"/>
    </row>
    <row r="41" spans="1:16" ht="15.75">
      <c r="A41" s="29" t="s">
        <v>42</v>
      </c>
      <c r="B41" s="30"/>
      <c r="C41" s="31"/>
      <c r="D41" s="32">
        <f t="shared" ref="D41:M41" si="10">SUM(D42:D44)</f>
        <v>45780</v>
      </c>
      <c r="E41" s="32">
        <f t="shared" si="10"/>
        <v>1000</v>
      </c>
      <c r="F41" s="32">
        <f t="shared" si="10"/>
        <v>0</v>
      </c>
      <c r="G41" s="32">
        <f t="shared" si="10"/>
        <v>0</v>
      </c>
      <c r="H41" s="32">
        <f t="shared" si="10"/>
        <v>0</v>
      </c>
      <c r="I41" s="32">
        <f t="shared" si="10"/>
        <v>0</v>
      </c>
      <c r="J41" s="32">
        <f t="shared" si="10"/>
        <v>0</v>
      </c>
      <c r="K41" s="32">
        <f t="shared" si="10"/>
        <v>0</v>
      </c>
      <c r="L41" s="32">
        <f t="shared" si="10"/>
        <v>0</v>
      </c>
      <c r="M41" s="32">
        <f t="shared" si="10"/>
        <v>0</v>
      </c>
      <c r="N41" s="32">
        <f t="shared" si="7"/>
        <v>46780</v>
      </c>
      <c r="O41" s="45">
        <f t="shared" si="9"/>
        <v>4.0738482974832362</v>
      </c>
      <c r="P41" s="10"/>
    </row>
    <row r="42" spans="1:16">
      <c r="A42" s="13"/>
      <c r="B42" s="39">
        <v>351.1</v>
      </c>
      <c r="C42" s="21" t="s">
        <v>51</v>
      </c>
      <c r="D42" s="46">
        <v>42170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42170</v>
      </c>
      <c r="O42" s="47">
        <f t="shared" si="9"/>
        <v>3.6723852651746061</v>
      </c>
      <c r="P42" s="9"/>
    </row>
    <row r="43" spans="1:16">
      <c r="A43" s="13"/>
      <c r="B43" s="39">
        <v>354</v>
      </c>
      <c r="C43" s="21" t="s">
        <v>52</v>
      </c>
      <c r="D43" s="46">
        <v>3610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7"/>
        <v>3610</v>
      </c>
      <c r="O43" s="47">
        <f t="shared" si="9"/>
        <v>0.31437777584254983</v>
      </c>
      <c r="P43" s="9"/>
    </row>
    <row r="44" spans="1:16">
      <c r="A44" s="13"/>
      <c r="B44" s="39">
        <v>359</v>
      </c>
      <c r="C44" s="21" t="s">
        <v>82</v>
      </c>
      <c r="D44" s="46">
        <v>0</v>
      </c>
      <c r="E44" s="46">
        <v>1000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7"/>
        <v>1000</v>
      </c>
      <c r="O44" s="47">
        <f t="shared" si="9"/>
        <v>8.7085256466080299E-2</v>
      </c>
      <c r="P44" s="9"/>
    </row>
    <row r="45" spans="1:16" ht="15.75">
      <c r="A45" s="29" t="s">
        <v>3</v>
      </c>
      <c r="B45" s="30"/>
      <c r="C45" s="31"/>
      <c r="D45" s="32">
        <f t="shared" ref="D45:M45" si="11">SUM(D46:D50)</f>
        <v>91258</v>
      </c>
      <c r="E45" s="32">
        <f t="shared" si="11"/>
        <v>0</v>
      </c>
      <c r="F45" s="32">
        <f t="shared" si="11"/>
        <v>0</v>
      </c>
      <c r="G45" s="32">
        <f t="shared" si="11"/>
        <v>0</v>
      </c>
      <c r="H45" s="32">
        <f t="shared" si="11"/>
        <v>0</v>
      </c>
      <c r="I45" s="32">
        <f t="shared" si="11"/>
        <v>1915</v>
      </c>
      <c r="J45" s="32">
        <f t="shared" si="11"/>
        <v>0</v>
      </c>
      <c r="K45" s="32">
        <f t="shared" si="11"/>
        <v>0</v>
      </c>
      <c r="L45" s="32">
        <f t="shared" si="11"/>
        <v>0</v>
      </c>
      <c r="M45" s="32">
        <f t="shared" si="11"/>
        <v>0</v>
      </c>
      <c r="N45" s="32">
        <f t="shared" si="7"/>
        <v>93173</v>
      </c>
      <c r="O45" s="45">
        <f t="shared" si="9"/>
        <v>8.1139946007140988</v>
      </c>
      <c r="P45" s="10"/>
    </row>
    <row r="46" spans="1:16">
      <c r="A46" s="12"/>
      <c r="B46" s="25">
        <v>361.1</v>
      </c>
      <c r="C46" s="20" t="s">
        <v>53</v>
      </c>
      <c r="D46" s="46">
        <v>1167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7"/>
        <v>1167</v>
      </c>
      <c r="O46" s="47">
        <f t="shared" si="9"/>
        <v>0.10162849429591571</v>
      </c>
      <c r="P46" s="9"/>
    </row>
    <row r="47" spans="1:16">
      <c r="A47" s="12"/>
      <c r="B47" s="25">
        <v>362</v>
      </c>
      <c r="C47" s="20" t="s">
        <v>54</v>
      </c>
      <c r="D47" s="46">
        <v>8639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7"/>
        <v>8639</v>
      </c>
      <c r="O47" s="47">
        <f t="shared" si="9"/>
        <v>0.7523295306104677</v>
      </c>
      <c r="P47" s="9"/>
    </row>
    <row r="48" spans="1:16">
      <c r="A48" s="12"/>
      <c r="B48" s="25">
        <v>365</v>
      </c>
      <c r="C48" s="20" t="s">
        <v>106</v>
      </c>
      <c r="D48" s="46">
        <v>406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7"/>
        <v>406</v>
      </c>
      <c r="O48" s="47">
        <f t="shared" si="9"/>
        <v>3.53566141252286E-2</v>
      </c>
      <c r="P48" s="9"/>
    </row>
    <row r="49" spans="1:119">
      <c r="A49" s="12"/>
      <c r="B49" s="25">
        <v>366</v>
      </c>
      <c r="C49" s="20" t="s">
        <v>57</v>
      </c>
      <c r="D49" s="46">
        <v>17495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7"/>
        <v>17495</v>
      </c>
      <c r="O49" s="47">
        <f t="shared" si="9"/>
        <v>1.5235565618740747</v>
      </c>
      <c r="P49" s="9"/>
    </row>
    <row r="50" spans="1:119">
      <c r="A50" s="12"/>
      <c r="B50" s="25">
        <v>369.9</v>
      </c>
      <c r="C50" s="20" t="s">
        <v>58</v>
      </c>
      <c r="D50" s="46">
        <v>63551</v>
      </c>
      <c r="E50" s="46">
        <v>0</v>
      </c>
      <c r="F50" s="46">
        <v>0</v>
      </c>
      <c r="G50" s="46">
        <v>0</v>
      </c>
      <c r="H50" s="46">
        <v>0</v>
      </c>
      <c r="I50" s="46">
        <v>1915</v>
      </c>
      <c r="J50" s="46">
        <v>0</v>
      </c>
      <c r="K50" s="46">
        <v>0</v>
      </c>
      <c r="L50" s="46">
        <v>0</v>
      </c>
      <c r="M50" s="46">
        <v>0</v>
      </c>
      <c r="N50" s="46">
        <f t="shared" si="7"/>
        <v>65466</v>
      </c>
      <c r="O50" s="47">
        <f t="shared" si="9"/>
        <v>5.7011233998084121</v>
      </c>
      <c r="P50" s="9"/>
    </row>
    <row r="51" spans="1:119" ht="15.75">
      <c r="A51" s="29" t="s">
        <v>43</v>
      </c>
      <c r="B51" s="30"/>
      <c r="C51" s="31"/>
      <c r="D51" s="32">
        <f t="shared" ref="D51:M51" si="12">SUM(D52:D52)</f>
        <v>154500</v>
      </c>
      <c r="E51" s="32">
        <f t="shared" si="12"/>
        <v>17397</v>
      </c>
      <c r="F51" s="32">
        <f t="shared" si="12"/>
        <v>0</v>
      </c>
      <c r="G51" s="32">
        <f t="shared" si="12"/>
        <v>0</v>
      </c>
      <c r="H51" s="32">
        <f t="shared" si="12"/>
        <v>0</v>
      </c>
      <c r="I51" s="32">
        <f t="shared" si="12"/>
        <v>0</v>
      </c>
      <c r="J51" s="32">
        <f t="shared" si="12"/>
        <v>0</v>
      </c>
      <c r="K51" s="32">
        <f t="shared" si="12"/>
        <v>0</v>
      </c>
      <c r="L51" s="32">
        <f t="shared" si="12"/>
        <v>0</v>
      </c>
      <c r="M51" s="32">
        <f t="shared" si="12"/>
        <v>0</v>
      </c>
      <c r="N51" s="32">
        <f t="shared" si="7"/>
        <v>171897</v>
      </c>
      <c r="O51" s="45">
        <f t="shared" si="9"/>
        <v>14.969694330749805</v>
      </c>
      <c r="P51" s="9"/>
    </row>
    <row r="52" spans="1:119" ht="15.75" thickBot="1">
      <c r="A52" s="12"/>
      <c r="B52" s="25">
        <v>381</v>
      </c>
      <c r="C52" s="20" t="s">
        <v>59</v>
      </c>
      <c r="D52" s="46">
        <v>154500</v>
      </c>
      <c r="E52" s="46">
        <v>17397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7"/>
        <v>171897</v>
      </c>
      <c r="O52" s="47">
        <f t="shared" si="9"/>
        <v>14.969694330749805</v>
      </c>
      <c r="P52" s="9"/>
    </row>
    <row r="53" spans="1:119" ht="16.5" thickBot="1">
      <c r="A53" s="14" t="s">
        <v>49</v>
      </c>
      <c r="B53" s="23"/>
      <c r="C53" s="22"/>
      <c r="D53" s="15">
        <f t="shared" ref="D53:M53" si="13">SUM(D5,D13,D27,D36,D41,D45,D51)</f>
        <v>10044751</v>
      </c>
      <c r="E53" s="15">
        <f t="shared" si="13"/>
        <v>534400</v>
      </c>
      <c r="F53" s="15">
        <f t="shared" si="13"/>
        <v>0</v>
      </c>
      <c r="G53" s="15">
        <f t="shared" si="13"/>
        <v>0</v>
      </c>
      <c r="H53" s="15">
        <f t="shared" si="13"/>
        <v>0</v>
      </c>
      <c r="I53" s="15">
        <f t="shared" si="13"/>
        <v>4119125</v>
      </c>
      <c r="J53" s="15">
        <f t="shared" si="13"/>
        <v>0</v>
      </c>
      <c r="K53" s="15">
        <f t="shared" si="13"/>
        <v>0</v>
      </c>
      <c r="L53" s="15">
        <f t="shared" si="13"/>
        <v>0</v>
      </c>
      <c r="M53" s="15">
        <f t="shared" si="13"/>
        <v>0</v>
      </c>
      <c r="N53" s="15">
        <f t="shared" si="7"/>
        <v>14698276</v>
      </c>
      <c r="O53" s="38">
        <f t="shared" si="9"/>
        <v>1280.0031350692327</v>
      </c>
      <c r="P53" s="6"/>
      <c r="Q53" s="2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</row>
    <row r="54" spans="1:119">
      <c r="A54" s="16"/>
      <c r="B54" s="18"/>
      <c r="C54" s="18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9"/>
    </row>
    <row r="55" spans="1:119">
      <c r="A55" s="40"/>
      <c r="B55" s="41"/>
      <c r="C55" s="41"/>
      <c r="D55" s="42"/>
      <c r="E55" s="42"/>
      <c r="F55" s="42"/>
      <c r="G55" s="42"/>
      <c r="H55" s="42"/>
      <c r="I55" s="42"/>
      <c r="J55" s="42"/>
      <c r="K55" s="42"/>
      <c r="L55" s="48" t="s">
        <v>109</v>
      </c>
      <c r="M55" s="48"/>
      <c r="N55" s="48"/>
      <c r="O55" s="43">
        <v>11483</v>
      </c>
    </row>
    <row r="56" spans="1:119">
      <c r="A56" s="49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1"/>
    </row>
    <row r="57" spans="1:119" ht="15.75" customHeight="1" thickBot="1">
      <c r="A57" s="52" t="s">
        <v>72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4"/>
    </row>
  </sheetData>
  <mergeCells count="10">
    <mergeCell ref="L55:N55"/>
    <mergeCell ref="A56:O56"/>
    <mergeCell ref="A57:O5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2023-11-22T20:53:56Z</cp:lastPrinted>
  <dcterms:created xsi:type="dcterms:W3CDTF">2000-08-31T21:26:31Z</dcterms:created>
  <dcterms:modified xsi:type="dcterms:W3CDTF">2023-11-22T20:53:59Z</dcterms:modified>
</cp:coreProperties>
</file>