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'2011'!$A$1:$O$30</definedName>
    <definedName name="_xlnm.Print_Area" localSheetId="10">'2012'!$A$1:$O$31</definedName>
    <definedName name="_xlnm.Print_Area" localSheetId="9">'2013'!$A$1:$O$32</definedName>
    <definedName name="_xlnm.Print_Area" localSheetId="8">'2014'!$A$1:$O$31</definedName>
    <definedName name="_xlnm.Print_Area" localSheetId="7">'2015'!$A$1:$O$30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'2019'!$A$1:$O$33</definedName>
    <definedName name="_xlnm.Print_Area" localSheetId="2">'2020'!$A$1:$O$32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6" i="48"/>
  <c r="P26" i="48" s="1"/>
  <c r="O22" i="48"/>
  <c r="P22" i="48" s="1"/>
  <c r="O16" i="48"/>
  <c r="P16" i="48" s="1"/>
  <c r="O11" i="48"/>
  <c r="P11" i="48" s="1"/>
  <c r="O5" i="48"/>
  <c r="P5" i="48" s="1"/>
  <c r="H28" i="47"/>
  <c r="O27" i="47"/>
  <c r="P27" i="47"/>
  <c r="N26" i="47"/>
  <c r="M26" i="47"/>
  <c r="L26" i="47"/>
  <c r="O26" i="47" s="1"/>
  <c r="P26" i="47" s="1"/>
  <c r="K26" i="47"/>
  <c r="J26" i="47"/>
  <c r="I26" i="47"/>
  <c r="H26" i="47"/>
  <c r="G26" i="47"/>
  <c r="F26" i="47"/>
  <c r="E26" i="47"/>
  <c r="D26" i="47"/>
  <c r="O25" i="47"/>
  <c r="P25" i="47"/>
  <c r="N24" i="47"/>
  <c r="M24" i="47"/>
  <c r="O24" i="47" s="1"/>
  <c r="P24" i="47" s="1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O18" i="47"/>
  <c r="P18" i="47"/>
  <c r="O17" i="47"/>
  <c r="P17" i="47" s="1"/>
  <c r="N16" i="47"/>
  <c r="M16" i="47"/>
  <c r="L16" i="47"/>
  <c r="K16" i="47"/>
  <c r="O16" i="47" s="1"/>
  <c r="P16" i="47" s="1"/>
  <c r="J16" i="47"/>
  <c r="J28" i="47" s="1"/>
  <c r="I16" i="47"/>
  <c r="H16" i="47"/>
  <c r="G16" i="47"/>
  <c r="F16" i="47"/>
  <c r="E16" i="47"/>
  <c r="D16" i="47"/>
  <c r="O15" i="47"/>
  <c r="P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I28" i="47" s="1"/>
  <c r="H11" i="47"/>
  <c r="G11" i="47"/>
  <c r="G28" i="47" s="1"/>
  <c r="F11" i="47"/>
  <c r="O11" i="47" s="1"/>
  <c r="P11" i="47" s="1"/>
  <c r="E11" i="47"/>
  <c r="D11" i="47"/>
  <c r="O10" i="47"/>
  <c r="P10" i="47" s="1"/>
  <c r="O9" i="47"/>
  <c r="P9" i="47"/>
  <c r="O8" i="47"/>
  <c r="P8" i="47" s="1"/>
  <c r="O7" i="47"/>
  <c r="P7" i="47"/>
  <c r="O6" i="47"/>
  <c r="P6" i="47"/>
  <c r="N5" i="47"/>
  <c r="N28" i="47" s="1"/>
  <c r="M5" i="47"/>
  <c r="M28" i="47" s="1"/>
  <c r="L5" i="47"/>
  <c r="L28" i="47" s="1"/>
  <c r="K5" i="47"/>
  <c r="K28" i="47" s="1"/>
  <c r="J5" i="47"/>
  <c r="I5" i="47"/>
  <c r="H5" i="47"/>
  <c r="G5" i="47"/>
  <c r="F5" i="47"/>
  <c r="E5" i="47"/>
  <c r="E28" i="47" s="1"/>
  <c r="D5" i="47"/>
  <c r="D28" i="47" s="1"/>
  <c r="E28" i="46"/>
  <c r="N27" i="46"/>
  <c r="O27" i="46" s="1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 s="1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F28" i="46" s="1"/>
  <c r="E11" i="46"/>
  <c r="N11" i="46" s="1"/>
  <c r="O11" i="46" s="1"/>
  <c r="D11" i="46"/>
  <c r="D28" i="46" s="1"/>
  <c r="N10" i="46"/>
  <c r="O10" i="46" s="1"/>
  <c r="N9" i="46"/>
  <c r="O9" i="46" s="1"/>
  <c r="N8" i="46"/>
  <c r="O8" i="46"/>
  <c r="N7" i="46"/>
  <c r="O7" i="46" s="1"/>
  <c r="N6" i="46"/>
  <c r="O6" i="46"/>
  <c r="M5" i="46"/>
  <c r="M28" i="46" s="1"/>
  <c r="L5" i="46"/>
  <c r="L28" i="46" s="1"/>
  <c r="K5" i="46"/>
  <c r="N5" i="46" s="1"/>
  <c r="O5" i="46" s="1"/>
  <c r="J5" i="46"/>
  <c r="J28" i="46" s="1"/>
  <c r="I5" i="46"/>
  <c r="I28" i="46" s="1"/>
  <c r="H5" i="46"/>
  <c r="H28" i="46" s="1"/>
  <c r="G5" i="46"/>
  <c r="G28" i="46" s="1"/>
  <c r="F5" i="46"/>
  <c r="E5" i="46"/>
  <c r="D5" i="46"/>
  <c r="F29" i="45"/>
  <c r="N28" i="45"/>
  <c r="O28" i="45" s="1"/>
  <c r="M27" i="45"/>
  <c r="L27" i="45"/>
  <c r="K27" i="45"/>
  <c r="J27" i="45"/>
  <c r="I27" i="45"/>
  <c r="N27" i="45" s="1"/>
  <c r="O27" i="45" s="1"/>
  <c r="H27" i="45"/>
  <c r="G27" i="45"/>
  <c r="F27" i="45"/>
  <c r="E27" i="45"/>
  <c r="D27" i="45"/>
  <c r="N26" i="45"/>
  <c r="O26" i="45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H29" i="45" s="1"/>
  <c r="G16" i="45"/>
  <c r="N16" i="45" s="1"/>
  <c r="O16" i="45" s="1"/>
  <c r="F16" i="45"/>
  <c r="E16" i="45"/>
  <c r="D16" i="45"/>
  <c r="N15" i="45"/>
  <c r="O15" i="45"/>
  <c r="N14" i="45"/>
  <c r="O14" i="45" s="1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 s="1"/>
  <c r="M5" i="45"/>
  <c r="M29" i="45" s="1"/>
  <c r="L5" i="45"/>
  <c r="L29" i="45" s="1"/>
  <c r="K5" i="45"/>
  <c r="K29" i="45" s="1"/>
  <c r="J5" i="45"/>
  <c r="J29" i="45" s="1"/>
  <c r="I5" i="45"/>
  <c r="I29" i="45" s="1"/>
  <c r="H5" i="45"/>
  <c r="G5" i="45"/>
  <c r="F5" i="45"/>
  <c r="E5" i="45"/>
  <c r="E29" i="45" s="1"/>
  <c r="D5" i="45"/>
  <c r="D29" i="45" s="1"/>
  <c r="J27" i="44"/>
  <c r="K27" i="44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M21" i="44"/>
  <c r="L21" i="44"/>
  <c r="K21" i="44"/>
  <c r="J21" i="44"/>
  <c r="I21" i="44"/>
  <c r="I27" i="44" s="1"/>
  <c r="H21" i="44"/>
  <c r="G21" i="44"/>
  <c r="N21" i="44" s="1"/>
  <c r="O21" i="44" s="1"/>
  <c r="F21" i="44"/>
  <c r="E21" i="44"/>
  <c r="D21" i="44"/>
  <c r="N20" i="44"/>
  <c r="O20" i="44" s="1"/>
  <c r="N19" i="44"/>
  <c r="O19" i="44" s="1"/>
  <c r="N18" i="44"/>
  <c r="O18" i="44"/>
  <c r="N17" i="44"/>
  <c r="O17" i="44" s="1"/>
  <c r="M16" i="44"/>
  <c r="N16" i="44" s="1"/>
  <c r="O16" i="44" s="1"/>
  <c r="L16" i="44"/>
  <c r="L27" i="44" s="1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H27" i="44" s="1"/>
  <c r="G12" i="44"/>
  <c r="F12" i="44"/>
  <c r="E12" i="44"/>
  <c r="N12" i="44" s="1"/>
  <c r="O12" i="44" s="1"/>
  <c r="D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M27" i="44" s="1"/>
  <c r="L5" i="44"/>
  <c r="K5" i="44"/>
  <c r="J5" i="44"/>
  <c r="I5" i="44"/>
  <c r="H5" i="44"/>
  <c r="G5" i="44"/>
  <c r="G27" i="44" s="1"/>
  <c r="F5" i="44"/>
  <c r="F27" i="44" s="1"/>
  <c r="E5" i="44"/>
  <c r="E27" i="44" s="1"/>
  <c r="D5" i="44"/>
  <c r="D27" i="44" s="1"/>
  <c r="E27" i="43"/>
  <c r="N26" i="43"/>
  <c r="O26" i="43" s="1"/>
  <c r="M25" i="43"/>
  <c r="N25" i="43" s="1"/>
  <c r="O25" i="43" s="1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D27" i="43" s="1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N16" i="43" s="1"/>
  <c r="O16" i="43" s="1"/>
  <c r="F16" i="43"/>
  <c r="E16" i="43"/>
  <c r="D16" i="43"/>
  <c r="N15" i="43"/>
  <c r="O15" i="43"/>
  <c r="N14" i="43"/>
  <c r="O14" i="43" s="1"/>
  <c r="N13" i="43"/>
  <c r="O13" i="43"/>
  <c r="M12" i="43"/>
  <c r="L12" i="43"/>
  <c r="K12" i="43"/>
  <c r="N12" i="43" s="1"/>
  <c r="O12" i="43" s="1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M27" i="43" s="1"/>
  <c r="L5" i="43"/>
  <c r="L27" i="43" s="1"/>
  <c r="K5" i="43"/>
  <c r="K27" i="43" s="1"/>
  <c r="J5" i="43"/>
  <c r="J27" i="43" s="1"/>
  <c r="I5" i="43"/>
  <c r="I27" i="43" s="1"/>
  <c r="H5" i="43"/>
  <c r="H27" i="43" s="1"/>
  <c r="G5" i="43"/>
  <c r="G27" i="43" s="1"/>
  <c r="F5" i="43"/>
  <c r="F27" i="43" s="1"/>
  <c r="E5" i="43"/>
  <c r="D5" i="43"/>
  <c r="I27" i="42"/>
  <c r="K27" i="42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M23" i="42"/>
  <c r="L23" i="42"/>
  <c r="K23" i="42"/>
  <c r="J23" i="42"/>
  <c r="J27" i="42" s="1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H27" i="42" s="1"/>
  <c r="G12" i="42"/>
  <c r="F12" i="42"/>
  <c r="E12" i="42"/>
  <c r="N12" i="42" s="1"/>
  <c r="O12" i="42" s="1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27" i="42" s="1"/>
  <c r="L5" i="42"/>
  <c r="L27" i="42" s="1"/>
  <c r="K5" i="42"/>
  <c r="J5" i="42"/>
  <c r="I5" i="42"/>
  <c r="H5" i="42"/>
  <c r="G5" i="42"/>
  <c r="G27" i="42" s="1"/>
  <c r="F5" i="42"/>
  <c r="F27" i="42" s="1"/>
  <c r="E5" i="42"/>
  <c r="E27" i="42" s="1"/>
  <c r="D5" i="42"/>
  <c r="D27" i="42" s="1"/>
  <c r="E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D26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26" i="41" s="1"/>
  <c r="L5" i="41"/>
  <c r="L26" i="41" s="1"/>
  <c r="K5" i="41"/>
  <c r="K26" i="41" s="1"/>
  <c r="J5" i="41"/>
  <c r="J26" i="41" s="1"/>
  <c r="I5" i="41"/>
  <c r="I26" i="41" s="1"/>
  <c r="H5" i="41"/>
  <c r="H26" i="41" s="1"/>
  <c r="G5" i="41"/>
  <c r="G26" i="41" s="1"/>
  <c r="F5" i="41"/>
  <c r="F26" i="41" s="1"/>
  <c r="E5" i="41"/>
  <c r="D5" i="41"/>
  <c r="N26" i="40"/>
  <c r="O26" i="40" s="1"/>
  <c r="N25" i="40"/>
  <c r="O25" i="40" s="1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27" i="40" s="1"/>
  <c r="L5" i="40"/>
  <c r="L27" i="40" s="1"/>
  <c r="K5" i="40"/>
  <c r="K27" i="40" s="1"/>
  <c r="J5" i="40"/>
  <c r="I5" i="40"/>
  <c r="I27" i="40"/>
  <c r="H5" i="40"/>
  <c r="H27" i="40" s="1"/>
  <c r="G5" i="40"/>
  <c r="G27" i="40" s="1"/>
  <c r="F5" i="40"/>
  <c r="F27" i="40" s="1"/>
  <c r="E5" i="40"/>
  <c r="E27" i="40" s="1"/>
  <c r="D5" i="40"/>
  <c r="D27" i="40" s="1"/>
  <c r="K27" i="39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 s="1"/>
  <c r="M21" i="39"/>
  <c r="L21" i="39"/>
  <c r="K21" i="39"/>
  <c r="J21" i="39"/>
  <c r="I21" i="39"/>
  <c r="H21" i="39"/>
  <c r="G21" i="39"/>
  <c r="N21" i="39"/>
  <c r="O21" i="39" s="1"/>
  <c r="F21" i="39"/>
  <c r="E21" i="39"/>
  <c r="D21" i="39"/>
  <c r="N20" i="39"/>
  <c r="O20" i="39" s="1"/>
  <c r="N19" i="39"/>
  <c r="O19" i="39" s="1"/>
  <c r="N18" i="39"/>
  <c r="O18" i="39"/>
  <c r="N17" i="39"/>
  <c r="O17" i="39" s="1"/>
  <c r="M16" i="39"/>
  <c r="N16" i="39" s="1"/>
  <c r="O16" i="39" s="1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G27" i="39" s="1"/>
  <c r="F12" i="39"/>
  <c r="F27" i="39" s="1"/>
  <c r="E12" i="39"/>
  <c r="D12" i="39"/>
  <c r="N12" i="39" s="1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27" i="39" s="1"/>
  <c r="K5" i="39"/>
  <c r="J5" i="39"/>
  <c r="J27" i="39"/>
  <c r="I5" i="39"/>
  <c r="I27" i="39" s="1"/>
  <c r="H5" i="39"/>
  <c r="H27" i="39" s="1"/>
  <c r="G5" i="39"/>
  <c r="F5" i="39"/>
  <c r="E5" i="39"/>
  <c r="E27" i="39" s="1"/>
  <c r="D5" i="39"/>
  <c r="N5" i="39" s="1"/>
  <c r="O5" i="39" s="1"/>
  <c r="D27" i="39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M22" i="38"/>
  <c r="L22" i="38"/>
  <c r="K22" i="38"/>
  <c r="J22" i="38"/>
  <c r="I22" i="38"/>
  <c r="H22" i="38"/>
  <c r="G22" i="38"/>
  <c r="F22" i="38"/>
  <c r="N22" i="38"/>
  <c r="O22" i="38" s="1"/>
  <c r="E22" i="38"/>
  <c r="D22" i="38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/>
  <c r="N17" i="38"/>
  <c r="O17" i="38" s="1"/>
  <c r="M16" i="38"/>
  <c r="M28" i="38" s="1"/>
  <c r="L16" i="38"/>
  <c r="K16" i="38"/>
  <c r="J16" i="38"/>
  <c r="I16" i="38"/>
  <c r="H16" i="38"/>
  <c r="G16" i="38"/>
  <c r="F16" i="38"/>
  <c r="F28" i="38" s="1"/>
  <c r="E16" i="38"/>
  <c r="E28" i="38" s="1"/>
  <c r="D16" i="38"/>
  <c r="D28" i="38" s="1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N12" i="38" s="1"/>
  <c r="O12" i="38" s="1"/>
  <c r="F12" i="38"/>
  <c r="E12" i="38"/>
  <c r="D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28" i="38" s="1"/>
  <c r="K5" i="38"/>
  <c r="K28" i="38" s="1"/>
  <c r="J5" i="38"/>
  <c r="J28" i="38"/>
  <c r="I5" i="38"/>
  <c r="I28" i="38" s="1"/>
  <c r="H5" i="38"/>
  <c r="N5" i="38" s="1"/>
  <c r="O5" i="38" s="1"/>
  <c r="G5" i="38"/>
  <c r="G28" i="38" s="1"/>
  <c r="F5" i="38"/>
  <c r="E5" i="38"/>
  <c r="D5" i="38"/>
  <c r="N26" i="37"/>
  <c r="O26" i="37"/>
  <c r="N25" i="37"/>
  <c r="O25" i="37" s="1"/>
  <c r="M24" i="37"/>
  <c r="N24" i="37" s="1"/>
  <c r="O24" i="37" s="1"/>
  <c r="L24" i="37"/>
  <c r="K24" i="37"/>
  <c r="J24" i="37"/>
  <c r="I24" i="37"/>
  <c r="H24" i="37"/>
  <c r="G24" i="37"/>
  <c r="F24" i="37"/>
  <c r="E24" i="37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F27" i="37" s="1"/>
  <c r="E11" i="37"/>
  <c r="N11" i="37" s="1"/>
  <c r="O11" i="37" s="1"/>
  <c r="D11" i="37"/>
  <c r="N10" i="37"/>
  <c r="O10" i="37"/>
  <c r="N9" i="37"/>
  <c r="O9" i="37" s="1"/>
  <c r="N8" i="37"/>
  <c r="O8" i="37"/>
  <c r="N7" i="37"/>
  <c r="O7" i="37" s="1"/>
  <c r="N6" i="37"/>
  <c r="O6" i="37" s="1"/>
  <c r="M5" i="37"/>
  <c r="M27" i="37" s="1"/>
  <c r="L5" i="37"/>
  <c r="K5" i="37"/>
  <c r="K27" i="37" s="1"/>
  <c r="J5" i="37"/>
  <c r="J27" i="37" s="1"/>
  <c r="I5" i="37"/>
  <c r="H5" i="37"/>
  <c r="H27" i="37" s="1"/>
  <c r="G5" i="37"/>
  <c r="G27" i="37"/>
  <c r="F5" i="37"/>
  <c r="E5" i="37"/>
  <c r="E27" i="37" s="1"/>
  <c r="D5" i="37"/>
  <c r="N26" i="36"/>
  <c r="O26" i="36" s="1"/>
  <c r="N25" i="36"/>
  <c r="O25" i="36"/>
  <c r="M24" i="36"/>
  <c r="L24" i="36"/>
  <c r="K24" i="36"/>
  <c r="N24" i="36" s="1"/>
  <c r="O24" i="36" s="1"/>
  <c r="J24" i="36"/>
  <c r="I24" i="36"/>
  <c r="H24" i="36"/>
  <c r="G24" i="36"/>
  <c r="F24" i="36"/>
  <c r="E24" i="36"/>
  <c r="D24" i="36"/>
  <c r="N23" i="36"/>
  <c r="O23" i="36" s="1"/>
  <c r="M22" i="36"/>
  <c r="N22" i="36" s="1"/>
  <c r="O22" i="36" s="1"/>
  <c r="L22" i="36"/>
  <c r="K22" i="36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 s="1"/>
  <c r="M16" i="36"/>
  <c r="L16" i="36"/>
  <c r="K16" i="36"/>
  <c r="K27" i="36" s="1"/>
  <c r="J16" i="36"/>
  <c r="I16" i="36"/>
  <c r="N16" i="36" s="1"/>
  <c r="O16" i="36" s="1"/>
  <c r="H16" i="36"/>
  <c r="G16" i="36"/>
  <c r="F16" i="36"/>
  <c r="E16" i="36"/>
  <c r="D16" i="36"/>
  <c r="N15" i="36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E27" i="36" s="1"/>
  <c r="D12" i="36"/>
  <c r="D27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27" i="36" s="1"/>
  <c r="L5" i="36"/>
  <c r="L27" i="36" s="1"/>
  <c r="K5" i="36"/>
  <c r="J5" i="36"/>
  <c r="I5" i="36"/>
  <c r="H5" i="36"/>
  <c r="H27" i="36" s="1"/>
  <c r="G5" i="36"/>
  <c r="G27" i="36" s="1"/>
  <c r="F5" i="36"/>
  <c r="F27" i="36" s="1"/>
  <c r="E5" i="36"/>
  <c r="D5" i="36"/>
  <c r="N5" i="36" s="1"/>
  <c r="O5" i="36" s="1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/>
  <c r="O19" i="35" s="1"/>
  <c r="N18" i="35"/>
  <c r="O18" i="35" s="1"/>
  <c r="N17" i="35"/>
  <c r="O17" i="35"/>
  <c r="N16" i="35"/>
  <c r="O16" i="35" s="1"/>
  <c r="M15" i="35"/>
  <c r="L15" i="35"/>
  <c r="K15" i="35"/>
  <c r="J15" i="35"/>
  <c r="N15" i="35" s="1"/>
  <c r="O15" i="35" s="1"/>
  <c r="J26" i="35"/>
  <c r="I15" i="35"/>
  <c r="H15" i="35"/>
  <c r="G15" i="35"/>
  <c r="F15" i="35"/>
  <c r="E15" i="35"/>
  <c r="D15" i="35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D26" i="35" s="1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M26" i="35" s="1"/>
  <c r="L5" i="35"/>
  <c r="L26" i="35" s="1"/>
  <c r="K5" i="35"/>
  <c r="K26" i="35" s="1"/>
  <c r="J5" i="35"/>
  <c r="I5" i="35"/>
  <c r="I26" i="35" s="1"/>
  <c r="H5" i="35"/>
  <c r="H26" i="35"/>
  <c r="G5" i="35"/>
  <c r="N5" i="35" s="1"/>
  <c r="O5" i="35" s="1"/>
  <c r="G26" i="35"/>
  <c r="F5" i="35"/>
  <c r="F26" i="35" s="1"/>
  <c r="E5" i="35"/>
  <c r="E26" i="35" s="1"/>
  <c r="D5" i="35"/>
  <c r="N26" i="34"/>
  <c r="O26" i="34" s="1"/>
  <c r="N25" i="34"/>
  <c r="O25" i="34"/>
  <c r="M24" i="34"/>
  <c r="L24" i="34"/>
  <c r="K24" i="34"/>
  <c r="N24" i="34" s="1"/>
  <c r="O24" i="34" s="1"/>
  <c r="J24" i="34"/>
  <c r="I24" i="34"/>
  <c r="H24" i="34"/>
  <c r="G24" i="34"/>
  <c r="F24" i="34"/>
  <c r="E24" i="34"/>
  <c r="D24" i="34"/>
  <c r="N23" i="34"/>
  <c r="O23" i="34"/>
  <c r="M22" i="34"/>
  <c r="L22" i="34"/>
  <c r="N22" i="34" s="1"/>
  <c r="O22" i="34" s="1"/>
  <c r="L27" i="34"/>
  <c r="K22" i="34"/>
  <c r="J22" i="34"/>
  <c r="I22" i="34"/>
  <c r="H22" i="34"/>
  <c r="G22" i="34"/>
  <c r="F22" i="34"/>
  <c r="E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 s="1"/>
  <c r="M16" i="34"/>
  <c r="L16" i="34"/>
  <c r="K16" i="34"/>
  <c r="K27" i="34" s="1"/>
  <c r="J16" i="34"/>
  <c r="I16" i="34"/>
  <c r="H16" i="34"/>
  <c r="N16" i="34" s="1"/>
  <c r="O16" i="34" s="1"/>
  <c r="G16" i="34"/>
  <c r="F16" i="34"/>
  <c r="E16" i="34"/>
  <c r="D16" i="34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G12" i="34"/>
  <c r="F12" i="34"/>
  <c r="F27" i="34"/>
  <c r="E12" i="34"/>
  <c r="D12" i="34"/>
  <c r="D27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M27" i="34" s="1"/>
  <c r="L5" i="34"/>
  <c r="K5" i="34"/>
  <c r="J5" i="34"/>
  <c r="J27" i="34" s="1"/>
  <c r="I5" i="34"/>
  <c r="I27" i="34" s="1"/>
  <c r="H5" i="34"/>
  <c r="G5" i="34"/>
  <c r="G27" i="34"/>
  <c r="F5" i="34"/>
  <c r="E5" i="34"/>
  <c r="E27" i="34" s="1"/>
  <c r="D5" i="34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22" i="33"/>
  <c r="F22" i="33"/>
  <c r="G22" i="33"/>
  <c r="H22" i="33"/>
  <c r="I22" i="33"/>
  <c r="N22" i="33" s="1"/>
  <c r="O22" i="33" s="1"/>
  <c r="I27" i="33"/>
  <c r="J22" i="33"/>
  <c r="K22" i="33"/>
  <c r="L22" i="33"/>
  <c r="M22" i="33"/>
  <c r="E20" i="33"/>
  <c r="F20" i="33"/>
  <c r="G20" i="33"/>
  <c r="H20" i="33"/>
  <c r="I20" i="33"/>
  <c r="J20" i="33"/>
  <c r="J27" i="33" s="1"/>
  <c r="K20" i="33"/>
  <c r="K27" i="33"/>
  <c r="L20" i="33"/>
  <c r="M20" i="33"/>
  <c r="E15" i="33"/>
  <c r="F15" i="33"/>
  <c r="G15" i="33"/>
  <c r="H15" i="33"/>
  <c r="I15" i="33"/>
  <c r="J15" i="33"/>
  <c r="K15" i="33"/>
  <c r="L15" i="33"/>
  <c r="L27" i="33" s="1"/>
  <c r="M15" i="33"/>
  <c r="M27" i="33" s="1"/>
  <c r="E11" i="33"/>
  <c r="E27" i="33" s="1"/>
  <c r="F11" i="33"/>
  <c r="G11" i="33"/>
  <c r="H11" i="33"/>
  <c r="I11" i="33"/>
  <c r="J11" i="33"/>
  <c r="K11" i="33"/>
  <c r="L11" i="33"/>
  <c r="M11" i="33"/>
  <c r="E5" i="33"/>
  <c r="N5" i="33" s="1"/>
  <c r="O5" i="33" s="1"/>
  <c r="F5" i="33"/>
  <c r="F27" i="33" s="1"/>
  <c r="G5" i="33"/>
  <c r="G27" i="33" s="1"/>
  <c r="H5" i="33"/>
  <c r="I5" i="33"/>
  <c r="J5" i="33"/>
  <c r="K5" i="33"/>
  <c r="L5" i="33"/>
  <c r="M5" i="33"/>
  <c r="D22" i="33"/>
  <c r="D20" i="33"/>
  <c r="N20" i="33" s="1"/>
  <c r="O20" i="33" s="1"/>
  <c r="D15" i="33"/>
  <c r="N15" i="33" s="1"/>
  <c r="O15" i="33" s="1"/>
  <c r="D11" i="33"/>
  <c r="N11" i="33"/>
  <c r="O11" i="33" s="1"/>
  <c r="D5" i="33"/>
  <c r="N26" i="33"/>
  <c r="O26" i="33"/>
  <c r="N25" i="33"/>
  <c r="O25" i="33" s="1"/>
  <c r="N23" i="33"/>
  <c r="O23" i="33" s="1"/>
  <c r="N21" i="33"/>
  <c r="O21" i="33"/>
  <c r="N13" i="33"/>
  <c r="O13" i="33"/>
  <c r="N14" i="33"/>
  <c r="O14" i="33" s="1"/>
  <c r="N7" i="33"/>
  <c r="O7" i="33"/>
  <c r="N8" i="33"/>
  <c r="O8" i="33" s="1"/>
  <c r="N9" i="33"/>
  <c r="O9" i="33" s="1"/>
  <c r="N10" i="33"/>
  <c r="O10" i="33"/>
  <c r="N6" i="33"/>
  <c r="O6" i="33"/>
  <c r="N16" i="33"/>
  <c r="O16" i="33" s="1"/>
  <c r="N17" i="33"/>
  <c r="O17" i="33"/>
  <c r="N18" i="33"/>
  <c r="O18" i="33" s="1"/>
  <c r="N19" i="33"/>
  <c r="O19" i="33" s="1"/>
  <c r="N12" i="33"/>
  <c r="O12" i="33"/>
  <c r="N5" i="40"/>
  <c r="O5" i="40"/>
  <c r="J27" i="36"/>
  <c r="L27" i="37"/>
  <c r="D27" i="33"/>
  <c r="H27" i="33"/>
  <c r="I27" i="37"/>
  <c r="N5" i="37"/>
  <c r="O5" i="37" s="1"/>
  <c r="N24" i="41"/>
  <c r="O24" i="41" s="1"/>
  <c r="N23" i="42"/>
  <c r="O23" i="42" s="1"/>
  <c r="N21" i="43"/>
  <c r="O21" i="43" s="1"/>
  <c r="N5" i="44"/>
  <c r="O5" i="44" s="1"/>
  <c r="N11" i="45"/>
  <c r="O11" i="45" s="1"/>
  <c r="N16" i="46"/>
  <c r="O16" i="46" s="1"/>
  <c r="O22" i="47"/>
  <c r="P22" i="47" s="1"/>
  <c r="O28" i="48" l="1"/>
  <c r="P28" i="48" s="1"/>
  <c r="N26" i="35"/>
  <c r="O26" i="35" s="1"/>
  <c r="N27" i="43"/>
  <c r="O27" i="43" s="1"/>
  <c r="N26" i="41"/>
  <c r="O26" i="41" s="1"/>
  <c r="N27" i="42"/>
  <c r="O27" i="42" s="1"/>
  <c r="N27" i="34"/>
  <c r="O27" i="34" s="1"/>
  <c r="N27" i="33"/>
  <c r="O27" i="33" s="1"/>
  <c r="N28" i="38"/>
  <c r="O28" i="38" s="1"/>
  <c r="N27" i="44"/>
  <c r="O27" i="44" s="1"/>
  <c r="N27" i="36"/>
  <c r="O27" i="36" s="1"/>
  <c r="N5" i="42"/>
  <c r="O5" i="42" s="1"/>
  <c r="N12" i="34"/>
  <c r="O12" i="34" s="1"/>
  <c r="H27" i="34"/>
  <c r="I27" i="36"/>
  <c r="N12" i="36"/>
  <c r="O12" i="36" s="1"/>
  <c r="G29" i="45"/>
  <c r="N29" i="45" s="1"/>
  <c r="O29" i="45" s="1"/>
  <c r="F28" i="47"/>
  <c r="O28" i="47" s="1"/>
  <c r="P28" i="47" s="1"/>
  <c r="N5" i="43"/>
  <c r="O5" i="43" s="1"/>
  <c r="O5" i="47"/>
  <c r="P5" i="47" s="1"/>
  <c r="N5" i="41"/>
  <c r="O5" i="41" s="1"/>
  <c r="K28" i="46"/>
  <c r="N28" i="46" s="1"/>
  <c r="O28" i="46" s="1"/>
  <c r="J27" i="40"/>
  <c r="N27" i="40" s="1"/>
  <c r="O27" i="40" s="1"/>
  <c r="D27" i="37"/>
  <c r="N27" i="37" s="1"/>
  <c r="O27" i="37" s="1"/>
  <c r="N16" i="38"/>
  <c r="O16" i="38" s="1"/>
  <c r="M27" i="39"/>
  <c r="N27" i="39" s="1"/>
  <c r="O27" i="39" s="1"/>
  <c r="N5" i="34"/>
  <c r="O5" i="34" s="1"/>
  <c r="N5" i="45"/>
  <c r="O5" i="45" s="1"/>
  <c r="H28" i="38"/>
</calcChain>
</file>

<file path=xl/sharedStrings.xml><?xml version="1.0" encoding="utf-8"?>
<sst xmlns="http://schemas.openxmlformats.org/spreadsheetml/2006/main" count="694" uniqueCount="93">
  <si>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</si>
  <si>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</si>
  <si>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</si>
  <si>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</si>
  <si>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</si>
  <si>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</si>
  <si>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</si>
  <si>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</si>
  <si>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</si>
  <si>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</si>
  <si>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</si>
  <si>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</si>
  <si>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</si>
  <si>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</si>
  <si>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</si>
  <si>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</si>
  <si>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</si>
  <si>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</si>
  <si>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</si>
  <si>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</si>
  <si>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</si>
  <si>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</si>
  <si>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</si>
  <si>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</si>
  <si>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</si>
  <si>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</si>
  <si>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</si>
  <si>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</si>
  <si>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</si>
  <si>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</si>
  <si>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</si>
  <si>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</si>
  <si>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</si>
  <si>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</si>
  <si>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</si>
  <si>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</si>
  <si>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</si>
  <si>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</si>
  <si>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</si>
  <si>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</si>
  <si>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</si>
  <si>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Orange Park Expenditures Reported by Account Code and Fund Type</t>
  </si>
  <si>
    <t>Local Fiscal Year Ended September 30, 2010</t>
  </si>
  <si>
    <t>Other General Government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</si>
  <si>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</si>
  <si>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</si>
  <si>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</si>
  <si>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</si>
  <si>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2011 Municipal Population:</t>
  </si>
  <si>
    <t>Local Fiscal Year Ended September 30, 2012</t>
  </si>
  <si>
    <t>Proprietary - Non-Operating Interest Expense</t>
  </si>
  <si>
    <t>2012 Municipal Population:</t>
  </si>
  <si>
    <t>Local Fiscal Year Ended September 30, 2008</t>
  </si>
  <si>
    <t>2008 Municipal Population:</t>
  </si>
  <si>
    <t>Local Fiscal Year Ended September 30, 2013</t>
  </si>
  <si>
    <t>Non-Cash Transfers Out from General Fixed Asset Account Group</t>
  </si>
  <si>
    <t>2013 Municipal Population:</t>
  </si>
  <si>
    <t>Local Fiscal Year Ended September 30, 2014</t>
  </si>
  <si>
    <t>Other General Government</t>
  </si>
  <si>
    <t>Water Utility Services</t>
  </si>
  <si>
    <t>Garbage / Solid Waste</t>
  </si>
  <si>
    <t>Sewer / Wastewater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</si>
  <si>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</si>
  <si>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</si>
  <si>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</si>
  <si>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</si>
  <si>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</si>
  <si>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</si>
  <si>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</si>
  <si>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</si>
  <si>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</si>
  <si>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</si>
  <si>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</si>
  <si>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</si>
  <si>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</si>
  <si>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</si>
  <si>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</si>
  <si>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</si>
  <si>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</si>
  <si>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Ambulance and Rescue Services</t>
  </si>
  <si>
    <t>Flood Control / Stormwater Control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</si>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</sst>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2382914</v>
      </c>
      <c r="E5" s="24">
        <f>SUM(E6:E10)</f>
        <v>105098</v>
      </c>
      <c r="F5" s="24">
        <f>SUM(F6:F10)</f>
        <v>0</v>
      </c>
      <c r="G5" s="24">
        <f>SUM(G6:G10)</f>
        <v>195580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604157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3287749</v>
      </c>
      <c r="P5" s="30">
        <f>(O5/P$30)</f>
        <v>359.04215354373702</v>
      </c>
      <c r="Q5" s="6"/>
    </row>
    <row r="6" spans="1:134">
      <c r="A6" s="12"/>
      <c r="B6" s="42">
        <v>511</v>
      </c>
      <c r="C6" s="19" t="s">
        <v>19</v>
      </c>
      <c r="D6" s="43">
        <v>196844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196844</v>
      </c>
      <c r="P6" s="44">
        <f>(O6/P$30)</f>
        <v>21.496560008736484</v>
      </c>
      <c r="Q6" s="9"/>
    </row>
    <row r="7" spans="1:134">
      <c r="A7" s="12"/>
      <c r="B7" s="42">
        <v>512</v>
      </c>
      <c r="C7" s="19" t="s">
        <v>20</v>
      </c>
      <c r="D7" s="43">
        <v>174354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174354</v>
      </c>
      <c r="P7" s="44">
        <f>(O7/P$30)</f>
        <v>19.040515452659168</v>
      </c>
      <c r="Q7" s="9"/>
    </row>
    <row r="8" spans="1:134">
      <c r="A8" s="12"/>
      <c r="B8" s="42">
        <v>513</v>
      </c>
      <c r="C8" s="19" t="s">
        <v>21</v>
      </c>
      <c r="D8" s="43">
        <v>471831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471831</v>
      </c>
      <c r="P8" s="44">
        <f>(O8/P$30)</f>
        <v>51.526810090641042</v>
      </c>
      <c r="Q8" s="9"/>
    </row>
    <row r="9" spans="1:134">
      <c r="A9" s="12"/>
      <c r="B9" s="42">
        <v>515</v>
      </c>
      <c r="C9" s="19" t="s">
        <v>22</v>
      </c>
      <c r="D9" s="43">
        <v>178225</v>
      </c>
      <c r="E9" s="43">
        <v>105098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283323</v>
      </c>
      <c r="P9" s="44">
        <f>(O9/P$30)</f>
        <v>30.940591896909467</v>
      </c>
      <c r="Q9" s="9"/>
    </row>
    <row r="10" spans="1:134">
      <c r="A10" s="12"/>
      <c r="B10" s="42">
        <v>519</v>
      </c>
      <c r="C10" s="19" t="s">
        <v>43</v>
      </c>
      <c r="D10" s="43">
        <v>1361660</v>
      </c>
      <c r="E10" s="43">
        <v>0</v>
      </c>
      <c r="F10" s="43">
        <v>0</v>
      </c>
      <c r="G10" s="43">
        <v>195580</v>
      </c>
      <c r="H10" s="43">
        <v>0</v>
      </c>
      <c r="I10" s="43">
        <v>0</v>
      </c>
      <c r="J10" s="43">
        <v>0</v>
      </c>
      <c r="K10" s="43">
        <v>604157</v>
      </c>
      <c r="L10" s="43">
        <v>0</v>
      </c>
      <c r="M10" s="43">
        <v>0</v>
      </c>
      <c r="N10" s="43">
        <v>0</v>
      </c>
      <c r="O10" s="43">
        <f t="shared" si="0"/>
        <v>2161397</v>
      </c>
      <c r="P10" s="44">
        <f>(O10/P$30)</f>
        <v>236.03767609479087</v>
      </c>
      <c r="Q10" s="9"/>
    </row>
    <row r="11" spans="1:134" ht="15.75">
      <c r="A11" s="26" t="s">
        <v>24</v>
      </c>
      <c r="B11" s="27"/>
      <c r="C11" s="28"/>
      <c r="D11" s="29">
        <f>SUM(D12:D15)</f>
        <v>7325428</v>
      </c>
      <c r="E11" s="29">
        <f>SUM(E12:E15)</f>
        <v>14292</v>
      </c>
      <c r="F11" s="29">
        <f>SUM(F12:F15)</f>
        <v>0</v>
      </c>
      <c r="G11" s="29">
        <f>SUM(G12:G15)</f>
        <v>16880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1961228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9317828</v>
      </c>
      <c r="P11" s="41">
        <f>(O11/P$30)</f>
        <v>1017.5633941247133</v>
      </c>
      <c r="Q11" s="10"/>
    </row>
    <row r="12" spans="1:134">
      <c r="A12" s="12"/>
      <c r="B12" s="42">
        <v>521</v>
      </c>
      <c r="C12" s="19" t="s">
        <v>25</v>
      </c>
      <c r="D12" s="43">
        <v>3733901</v>
      </c>
      <c r="E12" s="43">
        <v>14292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1116657</v>
      </c>
      <c r="L12" s="43">
        <v>0</v>
      </c>
      <c r="M12" s="43">
        <v>0</v>
      </c>
      <c r="N12" s="43">
        <v>0</v>
      </c>
      <c r="O12" s="43">
        <f>SUM(D12:N12)</f>
        <v>4864850</v>
      </c>
      <c r="P12" s="44">
        <f>(O12/P$30)</f>
        <v>531.27115867642237</v>
      </c>
      <c r="Q12" s="9"/>
    </row>
    <row r="13" spans="1:134">
      <c r="A13" s="12"/>
      <c r="B13" s="42">
        <v>522</v>
      </c>
      <c r="C13" s="19" t="s">
        <v>26</v>
      </c>
      <c r="D13" s="43">
        <v>2216837</v>
      </c>
      <c r="E13" s="43">
        <v>0</v>
      </c>
      <c r="F13" s="43">
        <v>0</v>
      </c>
      <c r="G13" s="43">
        <v>16880</v>
      </c>
      <c r="H13" s="43">
        <v>0</v>
      </c>
      <c r="I13" s="43">
        <v>0</v>
      </c>
      <c r="J13" s="43">
        <v>0</v>
      </c>
      <c r="K13" s="43">
        <v>844571</v>
      </c>
      <c r="L13" s="43">
        <v>0</v>
      </c>
      <c r="M13" s="43">
        <v>0</v>
      </c>
      <c r="N13" s="43">
        <v>0</v>
      </c>
      <c r="O13" s="43">
        <f t="shared" ref="O13:O15" si="1">SUM(D13:N13)</f>
        <v>3078288</v>
      </c>
      <c r="P13" s="44">
        <f>(O13/P$30)</f>
        <v>336.16774052637328</v>
      </c>
      <c r="Q13" s="9"/>
    </row>
    <row r="14" spans="1:134">
      <c r="A14" s="12"/>
      <c r="B14" s="42">
        <v>524</v>
      </c>
      <c r="C14" s="19" t="s">
        <v>27</v>
      </c>
      <c r="D14" s="43">
        <v>115958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115958</v>
      </c>
      <c r="P14" s="44">
        <f>(O14/P$30)</f>
        <v>12.663317680463035</v>
      </c>
      <c r="Q14" s="9"/>
    </row>
    <row r="15" spans="1:134">
      <c r="A15" s="12"/>
      <c r="B15" s="42">
        <v>526</v>
      </c>
      <c r="C15" s="19" t="s">
        <v>79</v>
      </c>
      <c r="D15" s="43">
        <v>1258732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1258732</v>
      </c>
      <c r="P15" s="44">
        <f>(O15/P$30)</f>
        <v>137.46117724145464</v>
      </c>
      <c r="Q15" s="9"/>
    </row>
    <row r="16" spans="1:134" ht="15.75">
      <c r="A16" s="26" t="s">
        <v>28</v>
      </c>
      <c r="B16" s="27"/>
      <c r="C16" s="28"/>
      <c r="D16" s="29">
        <f>SUM(D17:D21)</f>
        <v>843182</v>
      </c>
      <c r="E16" s="29">
        <f>SUM(E17:E21)</f>
        <v>0</v>
      </c>
      <c r="F16" s="29">
        <f>SUM(F17:F21)</f>
        <v>0</v>
      </c>
      <c r="G16" s="29">
        <f>SUM(G17:G21)</f>
        <v>3118</v>
      </c>
      <c r="H16" s="29">
        <f>SUM(H17:H21)</f>
        <v>0</v>
      </c>
      <c r="I16" s="29">
        <f>SUM(I17:I21)</f>
        <v>4257148</v>
      </c>
      <c r="J16" s="29">
        <f>SUM(J17:J21)</f>
        <v>0</v>
      </c>
      <c r="K16" s="29">
        <f>SUM(K17:K21)</f>
        <v>0</v>
      </c>
      <c r="L16" s="29">
        <f>SUM(L17:L21)</f>
        <v>0</v>
      </c>
      <c r="M16" s="29">
        <f>SUM(M17:M21)</f>
        <v>0</v>
      </c>
      <c r="N16" s="29">
        <f>SUM(N17:N21)</f>
        <v>0</v>
      </c>
      <c r="O16" s="40">
        <f>SUM(D16:N16)</f>
        <v>5103448</v>
      </c>
      <c r="P16" s="41">
        <f>(O16/P$30)</f>
        <v>557.32750900950089</v>
      </c>
      <c r="Q16" s="10"/>
    </row>
    <row r="17" spans="1:120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2395517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5" si="2">SUM(D17:N17)</f>
        <v>2395517</v>
      </c>
      <c r="P17" s="44">
        <f>(O17/P$30)</f>
        <v>261.6050016380911</v>
      </c>
      <c r="Q17" s="9"/>
    </row>
    <row r="18" spans="1:120">
      <c r="A18" s="12"/>
      <c r="B18" s="42">
        <v>535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1559902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1559902</v>
      </c>
      <c r="P18" s="44">
        <f>(O18/P$30)</f>
        <v>170.3507699028066</v>
      </c>
      <c r="Q18" s="9"/>
    </row>
    <row r="19" spans="1:120">
      <c r="A19" s="12"/>
      <c r="B19" s="42">
        <v>536</v>
      </c>
      <c r="C19" s="19" t="s">
        <v>30</v>
      </c>
      <c r="D19" s="43">
        <v>843182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843182</v>
      </c>
      <c r="P19" s="44">
        <f>(O19/P$30)</f>
        <v>92.08059408103091</v>
      </c>
      <c r="Q19" s="9"/>
    </row>
    <row r="20" spans="1:120">
      <c r="A20" s="12"/>
      <c r="B20" s="42">
        <v>538</v>
      </c>
      <c r="C20" s="19" t="s">
        <v>88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301729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301729</v>
      </c>
      <c r="P20" s="44">
        <f>(O20/P$30)</f>
        <v>32.950638855520367</v>
      </c>
      <c r="Q20" s="9"/>
    </row>
    <row r="21" spans="1:120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3118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3118</v>
      </c>
      <c r="P21" s="44">
        <f>(O21/P$30)</f>
        <v>0.34050453205198211</v>
      </c>
      <c r="Q21" s="9"/>
    </row>
    <row r="22" spans="1:120" ht="15.75">
      <c r="A22" s="26" t="s">
        <v>33</v>
      </c>
      <c r="B22" s="27"/>
      <c r="C22" s="28"/>
      <c r="D22" s="29">
        <f>SUM(D23:D23)</f>
        <v>772455</v>
      </c>
      <c r="E22" s="29">
        <f>SUM(E23:E23)</f>
        <v>380455</v>
      </c>
      <c r="F22" s="29">
        <f>SUM(F23:F23)</f>
        <v>0</v>
      </c>
      <c r="G22" s="29">
        <f>SUM(G23:G23)</f>
        <v>338724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1491634</v>
      </c>
      <c r="P22" s="41">
        <f>(O22/P$30)</f>
        <v>162.89548978923227</v>
      </c>
      <c r="Q22" s="10"/>
    </row>
    <row r="23" spans="1:120">
      <c r="A23" s="12"/>
      <c r="B23" s="42">
        <v>541</v>
      </c>
      <c r="C23" s="19" t="s">
        <v>34</v>
      </c>
      <c r="D23" s="43">
        <v>772455</v>
      </c>
      <c r="E23" s="43">
        <v>380455</v>
      </c>
      <c r="F23" s="43">
        <v>0</v>
      </c>
      <c r="G23" s="43">
        <v>338724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1491634</v>
      </c>
      <c r="P23" s="44">
        <f>(O23/P$30)</f>
        <v>162.89548978923227</v>
      </c>
      <c r="Q23" s="9"/>
    </row>
    <row r="24" spans="1:120" ht="15.75">
      <c r="A24" s="26" t="s">
        <v>35</v>
      </c>
      <c r="B24" s="27"/>
      <c r="C24" s="28"/>
      <c r="D24" s="29">
        <f>SUM(D25:D25)</f>
        <v>229881</v>
      </c>
      <c r="E24" s="29">
        <f>SUM(E25:E25)</f>
        <v>0</v>
      </c>
      <c r="F24" s="29">
        <f>SUM(F25:F25)</f>
        <v>0</v>
      </c>
      <c r="G24" s="29">
        <f>SUM(G25:G25)</f>
        <v>469275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699156</v>
      </c>
      <c r="P24" s="41">
        <f>(O24/P$30)</f>
        <v>76.352080375668891</v>
      </c>
      <c r="Q24" s="9"/>
    </row>
    <row r="25" spans="1:120">
      <c r="A25" s="12"/>
      <c r="B25" s="42">
        <v>572</v>
      </c>
      <c r="C25" s="19" t="s">
        <v>36</v>
      </c>
      <c r="D25" s="43">
        <v>229881</v>
      </c>
      <c r="E25" s="43">
        <v>0</v>
      </c>
      <c r="F25" s="43">
        <v>0</v>
      </c>
      <c r="G25" s="43">
        <v>469275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699156</v>
      </c>
      <c r="P25" s="44">
        <f>(O25/P$30)</f>
        <v>76.352080375668891</v>
      </c>
      <c r="Q25" s="9"/>
    </row>
    <row r="26" spans="1:120" ht="15.75">
      <c r="A26" s="26" t="s">
        <v>39</v>
      </c>
      <c r="B26" s="27"/>
      <c r="C26" s="28"/>
      <c r="D26" s="29">
        <f>SUM(D27:D27)</f>
        <v>229000</v>
      </c>
      <c r="E26" s="29">
        <f>SUM(E27:E27)</f>
        <v>78000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453000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760000</v>
      </c>
      <c r="P26" s="41">
        <f>(O26/P$30)</f>
        <v>82.996614611772415</v>
      </c>
      <c r="Q26" s="9"/>
    </row>
    <row r="27" spans="1:120" ht="15.75" thickBot="1">
      <c r="A27" s="12"/>
      <c r="B27" s="42">
        <v>581</v>
      </c>
      <c r="C27" s="19" t="s">
        <v>89</v>
      </c>
      <c r="D27" s="43">
        <v>229000</v>
      </c>
      <c r="E27" s="43">
        <v>78000</v>
      </c>
      <c r="F27" s="43">
        <v>0</v>
      </c>
      <c r="G27" s="43">
        <v>0</v>
      </c>
      <c r="H27" s="43">
        <v>0</v>
      </c>
      <c r="I27" s="43">
        <v>453000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760000</v>
      </c>
      <c r="P27" s="44">
        <f>(O27/P$30)</f>
        <v>82.996614611772415</v>
      </c>
      <c r="Q27" s="9"/>
    </row>
    <row r="28" spans="1:120" ht="16.5" thickBot="1">
      <c r="A28" s="13" t="s">
        <v>10</v>
      </c>
      <c r="B28" s="21"/>
      <c r="C28" s="20"/>
      <c r="D28" s="14">
        <f>SUM(D5,D11,D16,D22,D24,D26)</f>
        <v>11782860</v>
      </c>
      <c r="E28" s="14">
        <f t="shared" ref="E28:N28" si="3">SUM(E5,E11,E16,E22,E24,E26)</f>
        <v>577845</v>
      </c>
      <c r="F28" s="14">
        <f t="shared" si="3"/>
        <v>0</v>
      </c>
      <c r="G28" s="14">
        <f t="shared" si="3"/>
        <v>1023577</v>
      </c>
      <c r="H28" s="14">
        <f t="shared" si="3"/>
        <v>0</v>
      </c>
      <c r="I28" s="14">
        <f t="shared" si="3"/>
        <v>4710148</v>
      </c>
      <c r="J28" s="14">
        <f t="shared" si="3"/>
        <v>0</v>
      </c>
      <c r="K28" s="14">
        <f t="shared" si="3"/>
        <v>2565385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20659815</v>
      </c>
      <c r="P28" s="35">
        <f>(O28/P$30)</f>
        <v>2256.1772414546249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92</v>
      </c>
      <c r="N30" s="90"/>
      <c r="O30" s="90"/>
      <c r="P30" s="39">
        <v>9157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2059682</v>
      </c>
      <c r="E5" s="24">
        <f t="shared" si="0"/>
        <v>0</v>
      </c>
      <c r="F5" s="24">
        <f t="shared" si="0"/>
        <v>0</v>
      </c>
      <c r="G5" s="24">
        <f t="shared" si="0"/>
        <v>113597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1426999</v>
      </c>
      <c r="L5" s="24">
        <f t="shared" si="0"/>
        <v>0</v>
      </c>
      <c r="M5" s="24">
        <f t="shared" si="0"/>
        <v>0</v>
      </c>
      <c r="N5" s="25">
        <f t="shared" ref="N5:N28" si="1">SUM(D5:M5)</f>
        <v>3600278</v>
      </c>
      <c r="O5" s="30">
        <f t="shared" ref="O5:O28" si="2">(N5/O$30)</f>
        <v>427.63724907946312</v>
      </c>
      <c r="P5" s="6"/>
    </row>
    <row r="6" spans="1:133">
      <c r="A6" s="12"/>
      <c r="B6" s="42">
        <v>511</v>
      </c>
      <c r="C6" s="19" t="s">
        <v>19</v>
      </c>
      <c r="D6" s="43">
        <v>130421</v>
      </c>
      <c r="E6" s="43">
        <v>0</v>
      </c>
      <c r="F6" s="43">
        <v>0</v>
      </c>
      <c r="G6" s="43">
        <v>2054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132475</v>
      </c>
      <c r="O6" s="44">
        <f t="shared" si="2"/>
        <v>15.735241715168073</v>
      </c>
      <c r="P6" s="9"/>
    </row>
    <row r="7" spans="1:133">
      <c r="A7" s="12"/>
      <c r="B7" s="42">
        <v>512</v>
      </c>
      <c r="C7" s="19" t="s">
        <v>20</v>
      </c>
      <c r="D7" s="43">
        <v>146787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146787</v>
      </c>
      <c r="O7" s="44">
        <f t="shared" si="2"/>
        <v>17.435206081482363</v>
      </c>
      <c r="P7" s="9"/>
    </row>
    <row r="8" spans="1:133">
      <c r="A8" s="12"/>
      <c r="B8" s="42">
        <v>513</v>
      </c>
      <c r="C8" s="19" t="s">
        <v>21</v>
      </c>
      <c r="D8" s="43">
        <v>461063</v>
      </c>
      <c r="E8" s="43">
        <v>0</v>
      </c>
      <c r="F8" s="43">
        <v>0</v>
      </c>
      <c r="G8" s="43">
        <v>49829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510892</v>
      </c>
      <c r="O8" s="44">
        <f t="shared" si="2"/>
        <v>60.683216534030173</v>
      </c>
      <c r="P8" s="9"/>
    </row>
    <row r="9" spans="1:133">
      <c r="A9" s="12"/>
      <c r="B9" s="42">
        <v>515</v>
      </c>
      <c r="C9" s="19" t="s">
        <v>22</v>
      </c>
      <c r="D9" s="43">
        <v>101695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101695</v>
      </c>
      <c r="O9" s="44">
        <f t="shared" si="2"/>
        <v>12.079225561230549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1426999</v>
      </c>
      <c r="L10" s="43">
        <v>0</v>
      </c>
      <c r="M10" s="43">
        <v>0</v>
      </c>
      <c r="N10" s="43">
        <f t="shared" si="1"/>
        <v>1426999</v>
      </c>
      <c r="O10" s="44">
        <f t="shared" si="2"/>
        <v>169.49744625252404</v>
      </c>
      <c r="P10" s="9"/>
    </row>
    <row r="11" spans="1:133">
      <c r="A11" s="12"/>
      <c r="B11" s="42">
        <v>519</v>
      </c>
      <c r="C11" s="19" t="s">
        <v>43</v>
      </c>
      <c r="D11" s="43">
        <v>1219716</v>
      </c>
      <c r="E11" s="43">
        <v>0</v>
      </c>
      <c r="F11" s="43">
        <v>0</v>
      </c>
      <c r="G11" s="43">
        <v>61714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1281430</v>
      </c>
      <c r="O11" s="44">
        <f t="shared" si="2"/>
        <v>152.2069129350279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4735426</v>
      </c>
      <c r="E12" s="29">
        <f t="shared" si="3"/>
        <v>30597</v>
      </c>
      <c r="F12" s="29">
        <f t="shared" si="3"/>
        <v>0</v>
      </c>
      <c r="G12" s="29">
        <f t="shared" si="3"/>
        <v>103276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4869299</v>
      </c>
      <c r="O12" s="41">
        <f t="shared" si="2"/>
        <v>578.37023399453619</v>
      </c>
      <c r="P12" s="10"/>
    </row>
    <row r="13" spans="1:133">
      <c r="A13" s="12"/>
      <c r="B13" s="42">
        <v>521</v>
      </c>
      <c r="C13" s="19" t="s">
        <v>25</v>
      </c>
      <c r="D13" s="43">
        <v>2771678</v>
      </c>
      <c r="E13" s="43">
        <v>30597</v>
      </c>
      <c r="F13" s="43">
        <v>0</v>
      </c>
      <c r="G13" s="43">
        <v>97321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2899596</v>
      </c>
      <c r="O13" s="44">
        <f t="shared" si="2"/>
        <v>344.41097517519893</v>
      </c>
      <c r="P13" s="9"/>
    </row>
    <row r="14" spans="1:133">
      <c r="A14" s="12"/>
      <c r="B14" s="42">
        <v>522</v>
      </c>
      <c r="C14" s="19" t="s">
        <v>26</v>
      </c>
      <c r="D14" s="43">
        <v>1813670</v>
      </c>
      <c r="E14" s="43">
        <v>0</v>
      </c>
      <c r="F14" s="43">
        <v>0</v>
      </c>
      <c r="G14" s="43">
        <v>5955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1819625</v>
      </c>
      <c r="O14" s="44">
        <f t="shared" si="2"/>
        <v>216.13315120560637</v>
      </c>
      <c r="P14" s="9"/>
    </row>
    <row r="15" spans="1:133">
      <c r="A15" s="12"/>
      <c r="B15" s="42">
        <v>524</v>
      </c>
      <c r="C15" s="19" t="s">
        <v>27</v>
      </c>
      <c r="D15" s="43">
        <v>150078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150078</v>
      </c>
      <c r="O15" s="44">
        <f t="shared" si="2"/>
        <v>17.826107613730848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1037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3433428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3434465</v>
      </c>
      <c r="O16" s="41">
        <f t="shared" si="2"/>
        <v>407.94215465019596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510467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510467</v>
      </c>
      <c r="O17" s="44">
        <f t="shared" si="2"/>
        <v>60.632735479273073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2922961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2922961</v>
      </c>
      <c r="O18" s="44">
        <f t="shared" si="2"/>
        <v>347.18624539731559</v>
      </c>
      <c r="P18" s="9"/>
    </row>
    <row r="19" spans="1:119">
      <c r="A19" s="12"/>
      <c r="B19" s="42">
        <v>539</v>
      </c>
      <c r="C19" s="19" t="s">
        <v>32</v>
      </c>
      <c r="D19" s="43">
        <v>1037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1037</v>
      </c>
      <c r="O19" s="44">
        <f t="shared" si="2"/>
        <v>0.12317377360731678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640250</v>
      </c>
      <c r="E20" s="29">
        <f t="shared" si="5"/>
        <v>0</v>
      </c>
      <c r="F20" s="29">
        <f t="shared" si="5"/>
        <v>0</v>
      </c>
      <c r="G20" s="29">
        <f t="shared" si="5"/>
        <v>1258804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1899054</v>
      </c>
      <c r="O20" s="41">
        <f t="shared" si="2"/>
        <v>225.56764461337451</v>
      </c>
      <c r="P20" s="10"/>
    </row>
    <row r="21" spans="1:119">
      <c r="A21" s="12"/>
      <c r="B21" s="42">
        <v>541</v>
      </c>
      <c r="C21" s="19" t="s">
        <v>34</v>
      </c>
      <c r="D21" s="43">
        <v>640250</v>
      </c>
      <c r="E21" s="43">
        <v>0</v>
      </c>
      <c r="F21" s="43">
        <v>0</v>
      </c>
      <c r="G21" s="43">
        <v>1258804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1899054</v>
      </c>
      <c r="O21" s="44">
        <f t="shared" si="2"/>
        <v>225.56764461337451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132553</v>
      </c>
      <c r="E22" s="29">
        <f t="shared" si="6"/>
        <v>0</v>
      </c>
      <c r="F22" s="29">
        <f t="shared" si="6"/>
        <v>0</v>
      </c>
      <c r="G22" s="29">
        <f t="shared" si="6"/>
        <v>133449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266002</v>
      </c>
      <c r="O22" s="41">
        <f t="shared" si="2"/>
        <v>31.595438888229005</v>
      </c>
      <c r="P22" s="9"/>
    </row>
    <row r="23" spans="1:119">
      <c r="A23" s="12"/>
      <c r="B23" s="42">
        <v>572</v>
      </c>
      <c r="C23" s="19" t="s">
        <v>36</v>
      </c>
      <c r="D23" s="43">
        <v>132553</v>
      </c>
      <c r="E23" s="43">
        <v>0</v>
      </c>
      <c r="F23" s="43">
        <v>0</v>
      </c>
      <c r="G23" s="43">
        <v>133449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266002</v>
      </c>
      <c r="O23" s="44">
        <f t="shared" si="2"/>
        <v>31.595438888229005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SUM(D25:D27)</f>
        <v>0</v>
      </c>
      <c r="E24" s="29">
        <f t="shared" si="7"/>
        <v>290000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599918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889918</v>
      </c>
      <c r="O24" s="41">
        <f t="shared" si="2"/>
        <v>105.70352773488538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290000</v>
      </c>
      <c r="F25" s="43">
        <v>0</v>
      </c>
      <c r="G25" s="43">
        <v>0</v>
      </c>
      <c r="H25" s="43">
        <v>0</v>
      </c>
      <c r="I25" s="43">
        <v>384000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674000</v>
      </c>
      <c r="O25" s="44">
        <f t="shared" si="2"/>
        <v>80.057013897137423</v>
      </c>
      <c r="P25" s="9"/>
    </row>
    <row r="26" spans="1:119">
      <c r="A26" s="12"/>
      <c r="B26" s="42">
        <v>588</v>
      </c>
      <c r="C26" s="19" t="s">
        <v>55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88124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88124</v>
      </c>
      <c r="O26" s="44">
        <f t="shared" si="2"/>
        <v>10.467276398622165</v>
      </c>
      <c r="P26" s="9"/>
    </row>
    <row r="27" spans="1:119" ht="15.75" thickBot="1">
      <c r="A27" s="12"/>
      <c r="B27" s="42">
        <v>591</v>
      </c>
      <c r="C27" s="19" t="s">
        <v>50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127794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127794</v>
      </c>
      <c r="O27" s="44">
        <f t="shared" si="2"/>
        <v>15.179237439125787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SUM(D5,D12,D16,D20,D22,D24)</f>
        <v>7568948</v>
      </c>
      <c r="E28" s="14">
        <f t="shared" ref="E28:M28" si="8">SUM(E5,E12,E16,E20,E22,E24)</f>
        <v>320597</v>
      </c>
      <c r="F28" s="14">
        <f t="shared" si="8"/>
        <v>0</v>
      </c>
      <c r="G28" s="14">
        <f t="shared" si="8"/>
        <v>1609126</v>
      </c>
      <c r="H28" s="14">
        <f t="shared" si="8"/>
        <v>0</v>
      </c>
      <c r="I28" s="14">
        <f t="shared" si="8"/>
        <v>4033346</v>
      </c>
      <c r="J28" s="14">
        <f t="shared" si="8"/>
        <v>0</v>
      </c>
      <c r="K28" s="14">
        <f t="shared" si="8"/>
        <v>1426999</v>
      </c>
      <c r="L28" s="14">
        <f t="shared" si="8"/>
        <v>0</v>
      </c>
      <c r="M28" s="14">
        <f t="shared" si="8"/>
        <v>0</v>
      </c>
      <c r="N28" s="14">
        <f t="shared" si="1"/>
        <v>14959016</v>
      </c>
      <c r="O28" s="35">
        <f t="shared" si="2"/>
        <v>1776.8162489606841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56</v>
      </c>
      <c r="M30" s="90"/>
      <c r="N30" s="90"/>
      <c r="O30" s="39">
        <v>8419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1822967</v>
      </c>
      <c r="E5" s="24">
        <f t="shared" si="0"/>
        <v>0</v>
      </c>
      <c r="F5" s="24">
        <f t="shared" si="0"/>
        <v>0</v>
      </c>
      <c r="G5" s="24">
        <f t="shared" si="0"/>
        <v>115697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1224241</v>
      </c>
      <c r="L5" s="24">
        <f t="shared" si="0"/>
        <v>0</v>
      </c>
      <c r="M5" s="24">
        <f t="shared" si="0"/>
        <v>0</v>
      </c>
      <c r="N5" s="25">
        <f t="shared" ref="N5:N27" si="1">SUM(D5:M5)</f>
        <v>3162905</v>
      </c>
      <c r="O5" s="30">
        <f t="shared" ref="O5:O27" si="2">(N5/O$29)</f>
        <v>376.40188028085208</v>
      </c>
      <c r="P5" s="6"/>
    </row>
    <row r="6" spans="1:133">
      <c r="A6" s="12"/>
      <c r="B6" s="42">
        <v>511</v>
      </c>
      <c r="C6" s="19" t="s">
        <v>19</v>
      </c>
      <c r="D6" s="43">
        <v>135909</v>
      </c>
      <c r="E6" s="43">
        <v>0</v>
      </c>
      <c r="F6" s="43">
        <v>0</v>
      </c>
      <c r="G6" s="43">
        <v>1035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136944</v>
      </c>
      <c r="O6" s="44">
        <f t="shared" si="2"/>
        <v>16.297036772581222</v>
      </c>
      <c r="P6" s="9"/>
    </row>
    <row r="7" spans="1:133">
      <c r="A7" s="12"/>
      <c r="B7" s="42">
        <v>512</v>
      </c>
      <c r="C7" s="19" t="s">
        <v>20</v>
      </c>
      <c r="D7" s="43">
        <v>148028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148028</v>
      </c>
      <c r="O7" s="44">
        <f t="shared" si="2"/>
        <v>17.61608949184815</v>
      </c>
      <c r="P7" s="9"/>
    </row>
    <row r="8" spans="1:133">
      <c r="A8" s="12"/>
      <c r="B8" s="42">
        <v>513</v>
      </c>
      <c r="C8" s="19" t="s">
        <v>21</v>
      </c>
      <c r="D8" s="43">
        <v>503070</v>
      </c>
      <c r="E8" s="43">
        <v>0</v>
      </c>
      <c r="F8" s="43">
        <v>0</v>
      </c>
      <c r="G8" s="43">
        <v>40439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543509</v>
      </c>
      <c r="O8" s="44">
        <f t="shared" si="2"/>
        <v>64.680352255146971</v>
      </c>
      <c r="P8" s="9"/>
    </row>
    <row r="9" spans="1:133">
      <c r="A9" s="12"/>
      <c r="B9" s="42">
        <v>515</v>
      </c>
      <c r="C9" s="19" t="s">
        <v>22</v>
      </c>
      <c r="D9" s="43">
        <v>99688</v>
      </c>
      <c r="E9" s="43">
        <v>0</v>
      </c>
      <c r="F9" s="43">
        <v>0</v>
      </c>
      <c r="G9" s="43">
        <v>10000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109688</v>
      </c>
      <c r="O9" s="44">
        <f t="shared" si="2"/>
        <v>13.053433297631798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1224241</v>
      </c>
      <c r="L10" s="43">
        <v>0</v>
      </c>
      <c r="M10" s="43">
        <v>0</v>
      </c>
      <c r="N10" s="43">
        <f t="shared" si="1"/>
        <v>1224241</v>
      </c>
      <c r="O10" s="44">
        <f t="shared" si="2"/>
        <v>145.69094371057955</v>
      </c>
      <c r="P10" s="9"/>
    </row>
    <row r="11" spans="1:133">
      <c r="A11" s="12"/>
      <c r="B11" s="42">
        <v>519</v>
      </c>
      <c r="C11" s="19" t="s">
        <v>43</v>
      </c>
      <c r="D11" s="43">
        <v>936272</v>
      </c>
      <c r="E11" s="43">
        <v>0</v>
      </c>
      <c r="F11" s="43">
        <v>0</v>
      </c>
      <c r="G11" s="43">
        <v>64223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1000495</v>
      </c>
      <c r="O11" s="44">
        <f t="shared" si="2"/>
        <v>119.06402475306439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4846881</v>
      </c>
      <c r="E12" s="29">
        <f t="shared" si="3"/>
        <v>19114</v>
      </c>
      <c r="F12" s="29">
        <f t="shared" si="3"/>
        <v>0</v>
      </c>
      <c r="G12" s="29">
        <f t="shared" si="3"/>
        <v>101015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4967010</v>
      </c>
      <c r="O12" s="41">
        <f t="shared" si="2"/>
        <v>591.09960728311319</v>
      </c>
      <c r="P12" s="10"/>
    </row>
    <row r="13" spans="1:133">
      <c r="A13" s="12"/>
      <c r="B13" s="42">
        <v>521</v>
      </c>
      <c r="C13" s="19" t="s">
        <v>25</v>
      </c>
      <c r="D13" s="43">
        <v>2809439</v>
      </c>
      <c r="E13" s="43">
        <v>19114</v>
      </c>
      <c r="F13" s="43">
        <v>0</v>
      </c>
      <c r="G13" s="43">
        <v>68334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2896887</v>
      </c>
      <c r="O13" s="44">
        <f t="shared" si="2"/>
        <v>344.74437700821136</v>
      </c>
      <c r="P13" s="9"/>
    </row>
    <row r="14" spans="1:133">
      <c r="A14" s="12"/>
      <c r="B14" s="42">
        <v>522</v>
      </c>
      <c r="C14" s="19" t="s">
        <v>26</v>
      </c>
      <c r="D14" s="43">
        <v>1777493</v>
      </c>
      <c r="E14" s="43">
        <v>0</v>
      </c>
      <c r="F14" s="43">
        <v>0</v>
      </c>
      <c r="G14" s="43">
        <v>31487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1808980</v>
      </c>
      <c r="O14" s="44">
        <f t="shared" si="2"/>
        <v>215.27787694870881</v>
      </c>
      <c r="P14" s="9"/>
    </row>
    <row r="15" spans="1:133">
      <c r="A15" s="12"/>
      <c r="B15" s="42">
        <v>524</v>
      </c>
      <c r="C15" s="19" t="s">
        <v>27</v>
      </c>
      <c r="D15" s="43">
        <v>259949</v>
      </c>
      <c r="E15" s="43">
        <v>0</v>
      </c>
      <c r="F15" s="43">
        <v>0</v>
      </c>
      <c r="G15" s="43">
        <v>1194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261143</v>
      </c>
      <c r="O15" s="44">
        <f t="shared" si="2"/>
        <v>31.077353326193027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396</v>
      </c>
      <c r="E16" s="29">
        <f t="shared" si="4"/>
        <v>0</v>
      </c>
      <c r="F16" s="29">
        <f t="shared" si="4"/>
        <v>0</v>
      </c>
      <c r="G16" s="29">
        <f t="shared" si="4"/>
        <v>115391</v>
      </c>
      <c r="H16" s="29">
        <f t="shared" si="4"/>
        <v>0</v>
      </c>
      <c r="I16" s="29">
        <f t="shared" si="4"/>
        <v>5263355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5379142</v>
      </c>
      <c r="O16" s="41">
        <f t="shared" si="2"/>
        <v>640.14542425324294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2186493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2186493</v>
      </c>
      <c r="O17" s="44">
        <f t="shared" si="2"/>
        <v>260.20385576579793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3076862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3076862</v>
      </c>
      <c r="O18" s="44">
        <f t="shared" si="2"/>
        <v>366.16232297988813</v>
      </c>
      <c r="P18" s="9"/>
    </row>
    <row r="19" spans="1:119">
      <c r="A19" s="12"/>
      <c r="B19" s="42">
        <v>539</v>
      </c>
      <c r="C19" s="19" t="s">
        <v>32</v>
      </c>
      <c r="D19" s="43">
        <v>396</v>
      </c>
      <c r="E19" s="43">
        <v>0</v>
      </c>
      <c r="F19" s="43">
        <v>0</v>
      </c>
      <c r="G19" s="43">
        <v>115391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115787</v>
      </c>
      <c r="O19" s="44">
        <f t="shared" si="2"/>
        <v>13.779245507556825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578156</v>
      </c>
      <c r="E20" s="29">
        <f t="shared" si="5"/>
        <v>0</v>
      </c>
      <c r="F20" s="29">
        <f t="shared" si="5"/>
        <v>0</v>
      </c>
      <c r="G20" s="29">
        <f t="shared" si="5"/>
        <v>1484885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2063041</v>
      </c>
      <c r="O20" s="41">
        <f t="shared" si="2"/>
        <v>245.5124360347495</v>
      </c>
      <c r="P20" s="10"/>
    </row>
    <row r="21" spans="1:119">
      <c r="A21" s="12"/>
      <c r="B21" s="42">
        <v>541</v>
      </c>
      <c r="C21" s="19" t="s">
        <v>34</v>
      </c>
      <c r="D21" s="43">
        <v>578156</v>
      </c>
      <c r="E21" s="43">
        <v>0</v>
      </c>
      <c r="F21" s="43">
        <v>0</v>
      </c>
      <c r="G21" s="43">
        <v>1484885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2063041</v>
      </c>
      <c r="O21" s="44">
        <f t="shared" si="2"/>
        <v>245.5124360347495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173228</v>
      </c>
      <c r="E22" s="29">
        <f t="shared" si="6"/>
        <v>0</v>
      </c>
      <c r="F22" s="29">
        <f t="shared" si="6"/>
        <v>0</v>
      </c>
      <c r="G22" s="29">
        <f t="shared" si="6"/>
        <v>187133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360361</v>
      </c>
      <c r="O22" s="41">
        <f t="shared" si="2"/>
        <v>42.884803046530998</v>
      </c>
      <c r="P22" s="9"/>
    </row>
    <row r="23" spans="1:119">
      <c r="A23" s="12"/>
      <c r="B23" s="42">
        <v>572</v>
      </c>
      <c r="C23" s="19" t="s">
        <v>36</v>
      </c>
      <c r="D23" s="43">
        <v>173228</v>
      </c>
      <c r="E23" s="43">
        <v>0</v>
      </c>
      <c r="F23" s="43">
        <v>0</v>
      </c>
      <c r="G23" s="43">
        <v>187133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360361</v>
      </c>
      <c r="O23" s="44">
        <f t="shared" si="2"/>
        <v>42.884803046530998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0</v>
      </c>
      <c r="E24" s="29">
        <f t="shared" si="7"/>
        <v>290000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551229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841229</v>
      </c>
      <c r="O24" s="41">
        <f t="shared" si="2"/>
        <v>100.11055575389742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290000</v>
      </c>
      <c r="F25" s="43">
        <v>0</v>
      </c>
      <c r="G25" s="43">
        <v>0</v>
      </c>
      <c r="H25" s="43">
        <v>0</v>
      </c>
      <c r="I25" s="43">
        <v>364000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654000</v>
      </c>
      <c r="O25" s="44">
        <f t="shared" si="2"/>
        <v>77.829346661906456</v>
      </c>
      <c r="P25" s="9"/>
    </row>
    <row r="26" spans="1:119" ht="15.75" thickBot="1">
      <c r="A26" s="12"/>
      <c r="B26" s="42">
        <v>591</v>
      </c>
      <c r="C26" s="19" t="s">
        <v>50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187229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187229</v>
      </c>
      <c r="O26" s="44">
        <f t="shared" si="2"/>
        <v>22.281209091990956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7421628</v>
      </c>
      <c r="E27" s="14">
        <f t="shared" ref="E27:M27" si="8">SUM(E5,E12,E16,E20,E22,E24)</f>
        <v>309114</v>
      </c>
      <c r="F27" s="14">
        <f t="shared" si="8"/>
        <v>0</v>
      </c>
      <c r="G27" s="14">
        <f t="shared" si="8"/>
        <v>2004121</v>
      </c>
      <c r="H27" s="14">
        <f t="shared" si="8"/>
        <v>0</v>
      </c>
      <c r="I27" s="14">
        <f t="shared" si="8"/>
        <v>5814584</v>
      </c>
      <c r="J27" s="14">
        <f t="shared" si="8"/>
        <v>0</v>
      </c>
      <c r="K27" s="14">
        <f t="shared" si="8"/>
        <v>1224241</v>
      </c>
      <c r="L27" s="14">
        <f t="shared" si="8"/>
        <v>0</v>
      </c>
      <c r="M27" s="14">
        <f t="shared" si="8"/>
        <v>0</v>
      </c>
      <c r="N27" s="14">
        <f t="shared" si="1"/>
        <v>16773688</v>
      </c>
      <c r="O27" s="35">
        <f t="shared" si="2"/>
        <v>1996.154706652386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51</v>
      </c>
      <c r="M29" s="90"/>
      <c r="N29" s="90"/>
      <c r="O29" s="39">
        <v>8403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1026420</v>
      </c>
      <c r="E5" s="24">
        <f t="shared" si="0"/>
        <v>0</v>
      </c>
      <c r="F5" s="24">
        <f t="shared" si="0"/>
        <v>0</v>
      </c>
      <c r="G5" s="24">
        <f t="shared" si="0"/>
        <v>816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1292578</v>
      </c>
      <c r="L5" s="24">
        <f t="shared" si="0"/>
        <v>0</v>
      </c>
      <c r="M5" s="24">
        <f t="shared" si="0"/>
        <v>0</v>
      </c>
      <c r="N5" s="25">
        <f t="shared" ref="N5:N26" si="1">SUM(D5:M5)</f>
        <v>2319814</v>
      </c>
      <c r="O5" s="30">
        <f t="shared" ref="O5:O26" si="2">(N5/O$28)</f>
        <v>275.7743699476938</v>
      </c>
      <c r="P5" s="6"/>
    </row>
    <row r="6" spans="1:133">
      <c r="A6" s="12"/>
      <c r="B6" s="42">
        <v>511</v>
      </c>
      <c r="C6" s="19" t="s">
        <v>19</v>
      </c>
      <c r="D6" s="43">
        <v>378841</v>
      </c>
      <c r="E6" s="43">
        <v>0</v>
      </c>
      <c r="F6" s="43">
        <v>0</v>
      </c>
      <c r="G6" s="43">
        <v>816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379657</v>
      </c>
      <c r="O6" s="44">
        <f t="shared" si="2"/>
        <v>45.132786495482641</v>
      </c>
      <c r="P6" s="9"/>
    </row>
    <row r="7" spans="1:133">
      <c r="A7" s="12"/>
      <c r="B7" s="42">
        <v>512</v>
      </c>
      <c r="C7" s="19" t="s">
        <v>20</v>
      </c>
      <c r="D7" s="43">
        <v>158108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158108</v>
      </c>
      <c r="O7" s="44">
        <f t="shared" si="2"/>
        <v>18.795530194959582</v>
      </c>
      <c r="P7" s="9"/>
    </row>
    <row r="8" spans="1:133">
      <c r="A8" s="12"/>
      <c r="B8" s="42">
        <v>513</v>
      </c>
      <c r="C8" s="19" t="s">
        <v>21</v>
      </c>
      <c r="D8" s="43">
        <v>481285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481285</v>
      </c>
      <c r="O8" s="44">
        <f t="shared" si="2"/>
        <v>57.214098906324296</v>
      </c>
      <c r="P8" s="9"/>
    </row>
    <row r="9" spans="1:133">
      <c r="A9" s="12"/>
      <c r="B9" s="42">
        <v>514</v>
      </c>
      <c r="C9" s="19" t="s">
        <v>47</v>
      </c>
      <c r="D9" s="43">
        <v>8186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8186</v>
      </c>
      <c r="O9" s="44">
        <f t="shared" si="2"/>
        <v>0.973133618640038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1292578</v>
      </c>
      <c r="L10" s="43">
        <v>0</v>
      </c>
      <c r="M10" s="43">
        <v>0</v>
      </c>
      <c r="N10" s="43">
        <f t="shared" si="1"/>
        <v>1292578</v>
      </c>
      <c r="O10" s="44">
        <f t="shared" si="2"/>
        <v>153.65882073228721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4852333</v>
      </c>
      <c r="E11" s="29">
        <f t="shared" si="3"/>
        <v>28446</v>
      </c>
      <c r="F11" s="29">
        <f t="shared" si="3"/>
        <v>0</v>
      </c>
      <c r="G11" s="29">
        <f t="shared" si="3"/>
        <v>57944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4938723</v>
      </c>
      <c r="O11" s="41">
        <f t="shared" si="2"/>
        <v>587.10449358059918</v>
      </c>
      <c r="P11" s="10"/>
    </row>
    <row r="12" spans="1:133">
      <c r="A12" s="12"/>
      <c r="B12" s="42">
        <v>521</v>
      </c>
      <c r="C12" s="19" t="s">
        <v>25</v>
      </c>
      <c r="D12" s="43">
        <v>2681542</v>
      </c>
      <c r="E12" s="43">
        <v>28446</v>
      </c>
      <c r="F12" s="43">
        <v>0</v>
      </c>
      <c r="G12" s="43">
        <v>57944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2767932</v>
      </c>
      <c r="O12" s="44">
        <f t="shared" si="2"/>
        <v>329.04564907275324</v>
      </c>
      <c r="P12" s="9"/>
    </row>
    <row r="13" spans="1:133">
      <c r="A13" s="12"/>
      <c r="B13" s="42">
        <v>522</v>
      </c>
      <c r="C13" s="19" t="s">
        <v>26</v>
      </c>
      <c r="D13" s="43">
        <v>1828456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1828456</v>
      </c>
      <c r="O13" s="44">
        <f t="shared" si="2"/>
        <v>217.3628150261531</v>
      </c>
      <c r="P13" s="9"/>
    </row>
    <row r="14" spans="1:133">
      <c r="A14" s="12"/>
      <c r="B14" s="42">
        <v>524</v>
      </c>
      <c r="C14" s="19" t="s">
        <v>27</v>
      </c>
      <c r="D14" s="43">
        <v>342335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342335</v>
      </c>
      <c r="O14" s="44">
        <f t="shared" si="2"/>
        <v>40.696029481692818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4811906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4811906</v>
      </c>
      <c r="O15" s="41">
        <f t="shared" si="2"/>
        <v>572.02876842605804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1984328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1984328</v>
      </c>
      <c r="O16" s="44">
        <f t="shared" si="2"/>
        <v>235.89253447456016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1672541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1672541</v>
      </c>
      <c r="O17" s="44">
        <f t="shared" si="2"/>
        <v>198.82798383262008</v>
      </c>
      <c r="P17" s="9"/>
    </row>
    <row r="18" spans="1:119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1155037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1155037</v>
      </c>
      <c r="O18" s="44">
        <f t="shared" si="2"/>
        <v>137.30825011887779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550701</v>
      </c>
      <c r="E19" s="29">
        <f t="shared" si="5"/>
        <v>0</v>
      </c>
      <c r="F19" s="29">
        <f t="shared" si="5"/>
        <v>0</v>
      </c>
      <c r="G19" s="29">
        <f t="shared" si="5"/>
        <v>55056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605757</v>
      </c>
      <c r="O19" s="41">
        <f t="shared" si="2"/>
        <v>72.01105563480742</v>
      </c>
      <c r="P19" s="10"/>
    </row>
    <row r="20" spans="1:119">
      <c r="A20" s="12"/>
      <c r="B20" s="42">
        <v>541</v>
      </c>
      <c r="C20" s="19" t="s">
        <v>34</v>
      </c>
      <c r="D20" s="43">
        <v>550701</v>
      </c>
      <c r="E20" s="43">
        <v>0</v>
      </c>
      <c r="F20" s="43">
        <v>0</v>
      </c>
      <c r="G20" s="43">
        <v>55056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605757</v>
      </c>
      <c r="O20" s="44">
        <f t="shared" si="2"/>
        <v>72.01105563480742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458153</v>
      </c>
      <c r="E21" s="29">
        <f t="shared" si="6"/>
        <v>0</v>
      </c>
      <c r="F21" s="29">
        <f t="shared" si="6"/>
        <v>0</v>
      </c>
      <c r="G21" s="29">
        <f t="shared" si="6"/>
        <v>49049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507202</v>
      </c>
      <c r="O21" s="41">
        <f t="shared" si="2"/>
        <v>60.295054683785068</v>
      </c>
      <c r="P21" s="9"/>
    </row>
    <row r="22" spans="1:119">
      <c r="A22" s="12"/>
      <c r="B22" s="42">
        <v>572</v>
      </c>
      <c r="C22" s="19" t="s">
        <v>36</v>
      </c>
      <c r="D22" s="43">
        <v>458153</v>
      </c>
      <c r="E22" s="43">
        <v>0</v>
      </c>
      <c r="F22" s="43">
        <v>0</v>
      </c>
      <c r="G22" s="43">
        <v>49049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507202</v>
      </c>
      <c r="O22" s="44">
        <f t="shared" si="2"/>
        <v>60.295054683785068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SUM(D24:D25)</f>
        <v>262826</v>
      </c>
      <c r="E23" s="29">
        <f t="shared" si="7"/>
        <v>312000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329200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904026</v>
      </c>
      <c r="O23" s="41">
        <f t="shared" si="2"/>
        <v>107.46861626248217</v>
      </c>
      <c r="P23" s="9"/>
    </row>
    <row r="24" spans="1:119">
      <c r="A24" s="12"/>
      <c r="B24" s="42">
        <v>581</v>
      </c>
      <c r="C24" s="19" t="s">
        <v>37</v>
      </c>
      <c r="D24" s="43">
        <v>0</v>
      </c>
      <c r="E24" s="43">
        <v>312000</v>
      </c>
      <c r="F24" s="43">
        <v>0</v>
      </c>
      <c r="G24" s="43">
        <v>0</v>
      </c>
      <c r="H24" s="43">
        <v>0</v>
      </c>
      <c r="I24" s="43">
        <v>329200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641200</v>
      </c>
      <c r="O24" s="44">
        <f t="shared" si="2"/>
        <v>76.224441274369951</v>
      </c>
      <c r="P24" s="9"/>
    </row>
    <row r="25" spans="1:119" ht="15.75" thickBot="1">
      <c r="A25" s="12"/>
      <c r="B25" s="42">
        <v>590</v>
      </c>
      <c r="C25" s="19" t="s">
        <v>38</v>
      </c>
      <c r="D25" s="43">
        <v>262826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262826</v>
      </c>
      <c r="O25" s="44">
        <f t="shared" si="2"/>
        <v>31.244174988112221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SUM(D5,D11,D15,D19,D21,D23)</f>
        <v>7150433</v>
      </c>
      <c r="E26" s="14">
        <f t="shared" ref="E26:M26" si="8">SUM(E5,E11,E15,E19,E21,E23)</f>
        <v>340446</v>
      </c>
      <c r="F26" s="14">
        <f t="shared" si="8"/>
        <v>0</v>
      </c>
      <c r="G26" s="14">
        <f t="shared" si="8"/>
        <v>162865</v>
      </c>
      <c r="H26" s="14">
        <f t="shared" si="8"/>
        <v>0</v>
      </c>
      <c r="I26" s="14">
        <f t="shared" si="8"/>
        <v>5141106</v>
      </c>
      <c r="J26" s="14">
        <f t="shared" si="8"/>
        <v>0</v>
      </c>
      <c r="K26" s="14">
        <f t="shared" si="8"/>
        <v>1292578</v>
      </c>
      <c r="L26" s="14">
        <f t="shared" si="8"/>
        <v>0</v>
      </c>
      <c r="M26" s="14">
        <f t="shared" si="8"/>
        <v>0</v>
      </c>
      <c r="N26" s="14">
        <f t="shared" si="1"/>
        <v>14087428</v>
      </c>
      <c r="O26" s="35">
        <f t="shared" si="2"/>
        <v>1674.6823585354257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8412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1148128</v>
      </c>
      <c r="E5" s="24">
        <f t="shared" ref="E5:M5" si="0">SUM(E6:E11)</f>
        <v>0</v>
      </c>
      <c r="F5" s="24">
        <f t="shared" si="0"/>
        <v>0</v>
      </c>
      <c r="G5" s="24">
        <f t="shared" si="0"/>
        <v>13069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2302996</v>
      </c>
      <c r="L5" s="24">
        <f t="shared" si="0"/>
        <v>0</v>
      </c>
      <c r="M5" s="24">
        <f t="shared" si="0"/>
        <v>0</v>
      </c>
      <c r="N5" s="25">
        <f t="shared" ref="N5:N27" si="1">SUM(D5:M5)</f>
        <v>3464193</v>
      </c>
      <c r="O5" s="30">
        <f t="shared" ref="O5:O27" si="2">(N5/O$29)</f>
        <v>411.81562054208274</v>
      </c>
      <c r="P5" s="6"/>
    </row>
    <row r="6" spans="1:133">
      <c r="A6" s="12"/>
      <c r="B6" s="42">
        <v>511</v>
      </c>
      <c r="C6" s="19" t="s">
        <v>19</v>
      </c>
      <c r="D6" s="43">
        <v>359019</v>
      </c>
      <c r="E6" s="43">
        <v>0</v>
      </c>
      <c r="F6" s="43">
        <v>0</v>
      </c>
      <c r="G6" s="43">
        <v>13069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372088</v>
      </c>
      <c r="O6" s="44">
        <f t="shared" si="2"/>
        <v>44.233000475511176</v>
      </c>
      <c r="P6" s="9"/>
    </row>
    <row r="7" spans="1:133">
      <c r="A7" s="12"/>
      <c r="B7" s="42">
        <v>512</v>
      </c>
      <c r="C7" s="19" t="s">
        <v>20</v>
      </c>
      <c r="D7" s="43">
        <v>276703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276703</v>
      </c>
      <c r="O7" s="44">
        <f t="shared" si="2"/>
        <v>32.893842130290061</v>
      </c>
      <c r="P7" s="9"/>
    </row>
    <row r="8" spans="1:133">
      <c r="A8" s="12"/>
      <c r="B8" s="42">
        <v>513</v>
      </c>
      <c r="C8" s="19" t="s">
        <v>21</v>
      </c>
      <c r="D8" s="43">
        <v>468058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468058</v>
      </c>
      <c r="O8" s="44">
        <f t="shared" si="2"/>
        <v>55.641702330004755</v>
      </c>
      <c r="P8" s="9"/>
    </row>
    <row r="9" spans="1:133">
      <c r="A9" s="12"/>
      <c r="B9" s="42">
        <v>515</v>
      </c>
      <c r="C9" s="19" t="s">
        <v>22</v>
      </c>
      <c r="D9" s="43">
        <v>43746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43746</v>
      </c>
      <c r="O9" s="44">
        <f t="shared" si="2"/>
        <v>5.2004279600570618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2302996</v>
      </c>
      <c r="L10" s="43">
        <v>0</v>
      </c>
      <c r="M10" s="43">
        <v>0</v>
      </c>
      <c r="N10" s="43">
        <f t="shared" si="1"/>
        <v>2302996</v>
      </c>
      <c r="O10" s="44">
        <f t="shared" si="2"/>
        <v>273.77508321445555</v>
      </c>
      <c r="P10" s="9"/>
    </row>
    <row r="11" spans="1:133">
      <c r="A11" s="12"/>
      <c r="B11" s="42">
        <v>519</v>
      </c>
      <c r="C11" s="19" t="s">
        <v>43</v>
      </c>
      <c r="D11" s="43">
        <v>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602</v>
      </c>
      <c r="O11" s="44">
        <f t="shared" si="2"/>
        <v>7.1564431764146452E-2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4446753</v>
      </c>
      <c r="E12" s="29">
        <f t="shared" si="3"/>
        <v>3699</v>
      </c>
      <c r="F12" s="29">
        <f t="shared" si="3"/>
        <v>0</v>
      </c>
      <c r="G12" s="29">
        <f t="shared" si="3"/>
        <v>81260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4531712</v>
      </c>
      <c r="O12" s="41">
        <f t="shared" si="2"/>
        <v>538.71992391821209</v>
      </c>
      <c r="P12" s="10"/>
    </row>
    <row r="13" spans="1:133">
      <c r="A13" s="12"/>
      <c r="B13" s="42">
        <v>521</v>
      </c>
      <c r="C13" s="19" t="s">
        <v>25</v>
      </c>
      <c r="D13" s="43">
        <v>2516539</v>
      </c>
      <c r="E13" s="43">
        <v>3699</v>
      </c>
      <c r="F13" s="43">
        <v>0</v>
      </c>
      <c r="G13" s="43">
        <v>48418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2568656</v>
      </c>
      <c r="O13" s="44">
        <f t="shared" si="2"/>
        <v>305.35615786970993</v>
      </c>
      <c r="P13" s="9"/>
    </row>
    <row r="14" spans="1:133">
      <c r="A14" s="12"/>
      <c r="B14" s="42">
        <v>522</v>
      </c>
      <c r="C14" s="19" t="s">
        <v>26</v>
      </c>
      <c r="D14" s="43">
        <v>1613555</v>
      </c>
      <c r="E14" s="43">
        <v>0</v>
      </c>
      <c r="F14" s="43">
        <v>0</v>
      </c>
      <c r="G14" s="43">
        <v>32842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1646397</v>
      </c>
      <c r="O14" s="44">
        <f t="shared" si="2"/>
        <v>195.72004279600571</v>
      </c>
      <c r="P14" s="9"/>
    </row>
    <row r="15" spans="1:133">
      <c r="A15" s="12"/>
      <c r="B15" s="42">
        <v>524</v>
      </c>
      <c r="C15" s="19" t="s">
        <v>27</v>
      </c>
      <c r="D15" s="43">
        <v>316659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316659</v>
      </c>
      <c r="O15" s="44">
        <f t="shared" si="2"/>
        <v>37.643723252496436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4631593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4631593</v>
      </c>
      <c r="O16" s="41">
        <f t="shared" si="2"/>
        <v>550.59355682358535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1800076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1800076</v>
      </c>
      <c r="O17" s="44">
        <f t="shared" si="2"/>
        <v>213.98906324298622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1697725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1697725</v>
      </c>
      <c r="O18" s="44">
        <f t="shared" si="2"/>
        <v>201.82180218735141</v>
      </c>
      <c r="P18" s="9"/>
    </row>
    <row r="19" spans="1:119">
      <c r="A19" s="12"/>
      <c r="B19" s="42">
        <v>537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1133792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1133792</v>
      </c>
      <c r="O19" s="44">
        <f t="shared" si="2"/>
        <v>134.78269139324775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1213489</v>
      </c>
      <c r="E20" s="29">
        <f t="shared" si="5"/>
        <v>3600</v>
      </c>
      <c r="F20" s="29">
        <f t="shared" si="5"/>
        <v>0</v>
      </c>
      <c r="G20" s="29">
        <f t="shared" si="5"/>
        <v>303878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1520967</v>
      </c>
      <c r="O20" s="41">
        <f t="shared" si="2"/>
        <v>180.80920114122682</v>
      </c>
      <c r="P20" s="10"/>
    </row>
    <row r="21" spans="1:119">
      <c r="A21" s="12"/>
      <c r="B21" s="42">
        <v>541</v>
      </c>
      <c r="C21" s="19" t="s">
        <v>34</v>
      </c>
      <c r="D21" s="43">
        <v>1213489</v>
      </c>
      <c r="E21" s="43">
        <v>3600</v>
      </c>
      <c r="F21" s="43">
        <v>0</v>
      </c>
      <c r="G21" s="43">
        <v>303878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1520967</v>
      </c>
      <c r="O21" s="44">
        <f t="shared" si="2"/>
        <v>180.80920114122682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520070</v>
      </c>
      <c r="E22" s="29">
        <f t="shared" si="6"/>
        <v>0</v>
      </c>
      <c r="F22" s="29">
        <f t="shared" si="6"/>
        <v>0</v>
      </c>
      <c r="G22" s="29">
        <f t="shared" si="6"/>
        <v>804593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1324663</v>
      </c>
      <c r="O22" s="41">
        <f t="shared" si="2"/>
        <v>157.47301474084642</v>
      </c>
      <c r="P22" s="9"/>
    </row>
    <row r="23" spans="1:119">
      <c r="A23" s="12"/>
      <c r="B23" s="42">
        <v>572</v>
      </c>
      <c r="C23" s="19" t="s">
        <v>36</v>
      </c>
      <c r="D23" s="43">
        <v>520070</v>
      </c>
      <c r="E23" s="43">
        <v>0</v>
      </c>
      <c r="F23" s="43">
        <v>0</v>
      </c>
      <c r="G23" s="43">
        <v>804593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1324663</v>
      </c>
      <c r="O23" s="44">
        <f t="shared" si="2"/>
        <v>157.47301474084642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248623</v>
      </c>
      <c r="E24" s="29">
        <f t="shared" si="7"/>
        <v>0</v>
      </c>
      <c r="F24" s="29">
        <f t="shared" si="7"/>
        <v>0</v>
      </c>
      <c r="G24" s="29">
        <f t="shared" si="7"/>
        <v>1005000</v>
      </c>
      <c r="H24" s="29">
        <f t="shared" si="7"/>
        <v>0</v>
      </c>
      <c r="I24" s="29">
        <f t="shared" si="7"/>
        <v>331953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1585576</v>
      </c>
      <c r="O24" s="41">
        <f t="shared" si="2"/>
        <v>188.48977650974797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1005000</v>
      </c>
      <c r="H25" s="43">
        <v>0</v>
      </c>
      <c r="I25" s="43">
        <v>331953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1336953</v>
      </c>
      <c r="O25" s="44">
        <f t="shared" si="2"/>
        <v>158.93402282453638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248623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248623</v>
      </c>
      <c r="O26" s="44">
        <f t="shared" si="2"/>
        <v>29.555753685211602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7577063</v>
      </c>
      <c r="E27" s="14">
        <f t="shared" ref="E27:M27" si="8">SUM(E5,E12,E16,E20,E22,E24)</f>
        <v>7299</v>
      </c>
      <c r="F27" s="14">
        <f t="shared" si="8"/>
        <v>0</v>
      </c>
      <c r="G27" s="14">
        <f t="shared" si="8"/>
        <v>2207800</v>
      </c>
      <c r="H27" s="14">
        <f t="shared" si="8"/>
        <v>0</v>
      </c>
      <c r="I27" s="14">
        <f t="shared" si="8"/>
        <v>4963546</v>
      </c>
      <c r="J27" s="14">
        <f t="shared" si="8"/>
        <v>0</v>
      </c>
      <c r="K27" s="14">
        <f t="shared" si="8"/>
        <v>2302996</v>
      </c>
      <c r="L27" s="14">
        <f t="shared" si="8"/>
        <v>0</v>
      </c>
      <c r="M27" s="14">
        <f t="shared" si="8"/>
        <v>0</v>
      </c>
      <c r="N27" s="14">
        <f t="shared" si="1"/>
        <v>17058704</v>
      </c>
      <c r="O27" s="35">
        <f t="shared" si="2"/>
        <v>2027.9010936757013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8412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1189641</v>
      </c>
      <c r="E5" s="24">
        <f t="shared" si="0"/>
        <v>0</v>
      </c>
      <c r="F5" s="24">
        <f t="shared" si="0"/>
        <v>0</v>
      </c>
      <c r="G5" s="24">
        <f t="shared" si="0"/>
        <v>4799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2256181</v>
      </c>
      <c r="L5" s="24">
        <f t="shared" si="0"/>
        <v>0</v>
      </c>
      <c r="M5" s="24">
        <f t="shared" si="0"/>
        <v>0</v>
      </c>
      <c r="N5" s="25">
        <f t="shared" ref="N5:N27" si="1">SUM(D5:M5)</f>
        <v>3450621</v>
      </c>
      <c r="O5" s="30">
        <f t="shared" ref="O5:O27" si="2">(N5/O$29)</f>
        <v>379.64803608757842</v>
      </c>
      <c r="P5" s="6"/>
    </row>
    <row r="6" spans="1:133">
      <c r="A6" s="12"/>
      <c r="B6" s="42">
        <v>511</v>
      </c>
      <c r="C6" s="19" t="s">
        <v>19</v>
      </c>
      <c r="D6" s="43">
        <v>414816</v>
      </c>
      <c r="E6" s="43">
        <v>0</v>
      </c>
      <c r="F6" s="43">
        <v>0</v>
      </c>
      <c r="G6" s="43">
        <v>1926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416742</v>
      </c>
      <c r="O6" s="44">
        <f t="shared" si="2"/>
        <v>45.851248762240068</v>
      </c>
      <c r="P6" s="9"/>
    </row>
    <row r="7" spans="1:133">
      <c r="A7" s="12"/>
      <c r="B7" s="42">
        <v>512</v>
      </c>
      <c r="C7" s="19" t="s">
        <v>20</v>
      </c>
      <c r="D7" s="43">
        <v>229848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229848</v>
      </c>
      <c r="O7" s="44">
        <f t="shared" si="2"/>
        <v>25.288590604026847</v>
      </c>
      <c r="P7" s="9"/>
    </row>
    <row r="8" spans="1:133">
      <c r="A8" s="12"/>
      <c r="B8" s="42">
        <v>513</v>
      </c>
      <c r="C8" s="19" t="s">
        <v>21</v>
      </c>
      <c r="D8" s="43">
        <v>475473</v>
      </c>
      <c r="E8" s="43">
        <v>0</v>
      </c>
      <c r="F8" s="43">
        <v>0</v>
      </c>
      <c r="G8" s="43">
        <v>2873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478346</v>
      </c>
      <c r="O8" s="44">
        <f t="shared" si="2"/>
        <v>52.629112113543847</v>
      </c>
      <c r="P8" s="9"/>
    </row>
    <row r="9" spans="1:133">
      <c r="A9" s="12"/>
      <c r="B9" s="42">
        <v>515</v>
      </c>
      <c r="C9" s="19" t="s">
        <v>22</v>
      </c>
      <c r="D9" s="43">
        <v>69504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69504</v>
      </c>
      <c r="O9" s="44">
        <f t="shared" si="2"/>
        <v>7.6470458796347236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2256181</v>
      </c>
      <c r="L10" s="43">
        <v>0</v>
      </c>
      <c r="M10" s="43">
        <v>0</v>
      </c>
      <c r="N10" s="43">
        <f t="shared" si="1"/>
        <v>2256181</v>
      </c>
      <c r="O10" s="44">
        <f t="shared" si="2"/>
        <v>248.23203872813292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4751682</v>
      </c>
      <c r="E11" s="29">
        <f t="shared" si="3"/>
        <v>33120</v>
      </c>
      <c r="F11" s="29">
        <f t="shared" si="3"/>
        <v>0</v>
      </c>
      <c r="G11" s="29">
        <f t="shared" si="3"/>
        <v>121774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4906576</v>
      </c>
      <c r="O11" s="41">
        <f t="shared" si="2"/>
        <v>539.83672571239958</v>
      </c>
      <c r="P11" s="10"/>
    </row>
    <row r="12" spans="1:133">
      <c r="A12" s="12"/>
      <c r="B12" s="42">
        <v>521</v>
      </c>
      <c r="C12" s="19" t="s">
        <v>25</v>
      </c>
      <c r="D12" s="43">
        <v>2617499</v>
      </c>
      <c r="E12" s="43">
        <v>33120</v>
      </c>
      <c r="F12" s="43">
        <v>0</v>
      </c>
      <c r="G12" s="43">
        <v>92747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2743366</v>
      </c>
      <c r="O12" s="44">
        <f t="shared" si="2"/>
        <v>301.83364506546377</v>
      </c>
      <c r="P12" s="9"/>
    </row>
    <row r="13" spans="1:133">
      <c r="A13" s="12"/>
      <c r="B13" s="42">
        <v>522</v>
      </c>
      <c r="C13" s="19" t="s">
        <v>26</v>
      </c>
      <c r="D13" s="43">
        <v>1793555</v>
      </c>
      <c r="E13" s="43">
        <v>0</v>
      </c>
      <c r="F13" s="43">
        <v>0</v>
      </c>
      <c r="G13" s="43">
        <v>20159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1813714</v>
      </c>
      <c r="O13" s="44">
        <f t="shared" si="2"/>
        <v>199.55044559357466</v>
      </c>
      <c r="P13" s="9"/>
    </row>
    <row r="14" spans="1:133">
      <c r="A14" s="12"/>
      <c r="B14" s="42">
        <v>524</v>
      </c>
      <c r="C14" s="19" t="s">
        <v>27</v>
      </c>
      <c r="D14" s="43">
        <v>340628</v>
      </c>
      <c r="E14" s="43">
        <v>0</v>
      </c>
      <c r="F14" s="43">
        <v>0</v>
      </c>
      <c r="G14" s="43">
        <v>8868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349496</v>
      </c>
      <c r="O14" s="44">
        <f t="shared" si="2"/>
        <v>38.452635053361206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1654</v>
      </c>
      <c r="E15" s="29">
        <f t="shared" si="4"/>
        <v>0</v>
      </c>
      <c r="F15" s="29">
        <f t="shared" si="4"/>
        <v>0</v>
      </c>
      <c r="G15" s="29">
        <f t="shared" si="4"/>
        <v>15661</v>
      </c>
      <c r="H15" s="29">
        <f t="shared" si="4"/>
        <v>0</v>
      </c>
      <c r="I15" s="29">
        <f t="shared" si="4"/>
        <v>4706901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4724216</v>
      </c>
      <c r="O15" s="41">
        <f t="shared" si="2"/>
        <v>519.7729123115854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1822825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1822825</v>
      </c>
      <c r="O16" s="44">
        <f t="shared" si="2"/>
        <v>200.55286610188139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1646789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1646789</v>
      </c>
      <c r="O17" s="44">
        <f t="shared" si="2"/>
        <v>181.1848388161514</v>
      </c>
      <c r="P17" s="9"/>
    </row>
    <row r="18" spans="1:119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1237287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1237287</v>
      </c>
      <c r="O18" s="44">
        <f t="shared" si="2"/>
        <v>136.13015733303993</v>
      </c>
      <c r="P18" s="9"/>
    </row>
    <row r="19" spans="1:119">
      <c r="A19" s="12"/>
      <c r="B19" s="42">
        <v>539</v>
      </c>
      <c r="C19" s="19" t="s">
        <v>32</v>
      </c>
      <c r="D19" s="43">
        <v>1654</v>
      </c>
      <c r="E19" s="43">
        <v>0</v>
      </c>
      <c r="F19" s="43">
        <v>0</v>
      </c>
      <c r="G19" s="43">
        <v>15661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17315</v>
      </c>
      <c r="O19" s="44">
        <f t="shared" si="2"/>
        <v>1.9050500605127076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778325</v>
      </c>
      <c r="E20" s="29">
        <f t="shared" si="5"/>
        <v>0</v>
      </c>
      <c r="F20" s="29">
        <f t="shared" si="5"/>
        <v>0</v>
      </c>
      <c r="G20" s="29">
        <f t="shared" si="5"/>
        <v>1368830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2147155</v>
      </c>
      <c r="O20" s="41">
        <f t="shared" si="2"/>
        <v>236.2366596985367</v>
      </c>
      <c r="P20" s="10"/>
    </row>
    <row r="21" spans="1:119">
      <c r="A21" s="12"/>
      <c r="B21" s="42">
        <v>541</v>
      </c>
      <c r="C21" s="19" t="s">
        <v>34</v>
      </c>
      <c r="D21" s="43">
        <v>778325</v>
      </c>
      <c r="E21" s="43">
        <v>0</v>
      </c>
      <c r="F21" s="43">
        <v>0</v>
      </c>
      <c r="G21" s="43">
        <v>1368830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2147155</v>
      </c>
      <c r="O21" s="44">
        <f t="shared" si="2"/>
        <v>236.2366596985367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637406</v>
      </c>
      <c r="E22" s="29">
        <f t="shared" si="6"/>
        <v>0</v>
      </c>
      <c r="F22" s="29">
        <f t="shared" si="6"/>
        <v>0</v>
      </c>
      <c r="G22" s="29">
        <f t="shared" si="6"/>
        <v>135645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773051</v>
      </c>
      <c r="O22" s="41">
        <f t="shared" si="2"/>
        <v>85.053471228958088</v>
      </c>
      <c r="P22" s="9"/>
    </row>
    <row r="23" spans="1:119">
      <c r="A23" s="12"/>
      <c r="B23" s="42">
        <v>572</v>
      </c>
      <c r="C23" s="19" t="s">
        <v>36</v>
      </c>
      <c r="D23" s="43">
        <v>637406</v>
      </c>
      <c r="E23" s="43">
        <v>0</v>
      </c>
      <c r="F23" s="43">
        <v>0</v>
      </c>
      <c r="G23" s="43">
        <v>135645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773051</v>
      </c>
      <c r="O23" s="44">
        <f t="shared" si="2"/>
        <v>85.053471228958088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255896</v>
      </c>
      <c r="E24" s="29">
        <f t="shared" si="7"/>
        <v>0</v>
      </c>
      <c r="F24" s="29">
        <f t="shared" si="7"/>
        <v>0</v>
      </c>
      <c r="G24" s="29">
        <f t="shared" si="7"/>
        <v>876986</v>
      </c>
      <c r="H24" s="29">
        <f t="shared" si="7"/>
        <v>0</v>
      </c>
      <c r="I24" s="29">
        <f t="shared" si="7"/>
        <v>270000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1402882</v>
      </c>
      <c r="O24" s="41">
        <f t="shared" si="2"/>
        <v>154.34943338101002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876986</v>
      </c>
      <c r="H25" s="43">
        <v>0</v>
      </c>
      <c r="I25" s="43">
        <v>270000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1146986</v>
      </c>
      <c r="O25" s="44">
        <f t="shared" si="2"/>
        <v>126.19496094179777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255896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255896</v>
      </c>
      <c r="O26" s="44">
        <f t="shared" si="2"/>
        <v>28.154472439212235</v>
      </c>
      <c r="P26" s="9"/>
    </row>
    <row r="27" spans="1:119" ht="16.5" thickBot="1">
      <c r="A27" s="13" t="s">
        <v>10</v>
      </c>
      <c r="B27" s="21"/>
      <c r="C27" s="20"/>
      <c r="D27" s="14">
        <f>SUM(D5,D11,D15,D20,D22,D24)</f>
        <v>7614604</v>
      </c>
      <c r="E27" s="14">
        <f t="shared" ref="E27:M27" si="8">SUM(E5,E11,E15,E20,E22,E24)</f>
        <v>33120</v>
      </c>
      <c r="F27" s="14">
        <f t="shared" si="8"/>
        <v>0</v>
      </c>
      <c r="G27" s="14">
        <f t="shared" si="8"/>
        <v>2523695</v>
      </c>
      <c r="H27" s="14">
        <f t="shared" si="8"/>
        <v>0</v>
      </c>
      <c r="I27" s="14">
        <f t="shared" si="8"/>
        <v>4976901</v>
      </c>
      <c r="J27" s="14">
        <f t="shared" si="8"/>
        <v>0</v>
      </c>
      <c r="K27" s="14">
        <f t="shared" si="8"/>
        <v>2256181</v>
      </c>
      <c r="L27" s="14">
        <f t="shared" si="8"/>
        <v>0</v>
      </c>
      <c r="M27" s="14">
        <f t="shared" si="8"/>
        <v>0</v>
      </c>
      <c r="N27" s="14">
        <f t="shared" si="1"/>
        <v>17404501</v>
      </c>
      <c r="O27" s="35">
        <f t="shared" si="2"/>
        <v>1914.8972384200681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9089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1195980</v>
      </c>
      <c r="E5" s="24">
        <f t="shared" si="0"/>
        <v>0</v>
      </c>
      <c r="F5" s="24">
        <f t="shared" si="0"/>
        <v>0</v>
      </c>
      <c r="G5" s="24">
        <f t="shared" si="0"/>
        <v>3383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906774</v>
      </c>
      <c r="L5" s="24">
        <f t="shared" si="0"/>
        <v>0</v>
      </c>
      <c r="M5" s="24">
        <f t="shared" si="0"/>
        <v>0</v>
      </c>
      <c r="N5" s="25">
        <f t="shared" ref="N5:N27" si="1">SUM(D5:M5)</f>
        <v>2106137</v>
      </c>
      <c r="O5" s="30">
        <f t="shared" ref="O5:O27" si="2">(N5/O$29)</f>
        <v>231.82575674188223</v>
      </c>
      <c r="P5" s="6"/>
    </row>
    <row r="6" spans="1:133">
      <c r="A6" s="12"/>
      <c r="B6" s="42">
        <v>511</v>
      </c>
      <c r="C6" s="19" t="s">
        <v>19</v>
      </c>
      <c r="D6" s="43">
        <v>448740</v>
      </c>
      <c r="E6" s="43">
        <v>0</v>
      </c>
      <c r="F6" s="43">
        <v>0</v>
      </c>
      <c r="G6" s="43">
        <v>1019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449759</v>
      </c>
      <c r="O6" s="44">
        <f t="shared" si="2"/>
        <v>49.505668684645016</v>
      </c>
      <c r="P6" s="9"/>
    </row>
    <row r="7" spans="1:133">
      <c r="A7" s="12"/>
      <c r="B7" s="42">
        <v>512</v>
      </c>
      <c r="C7" s="19" t="s">
        <v>20</v>
      </c>
      <c r="D7" s="43">
        <v>231487</v>
      </c>
      <c r="E7" s="43">
        <v>0</v>
      </c>
      <c r="F7" s="43">
        <v>0</v>
      </c>
      <c r="G7" s="43">
        <v>1019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232506</v>
      </c>
      <c r="O7" s="44">
        <f t="shared" si="2"/>
        <v>25.592294991744634</v>
      </c>
      <c r="P7" s="9"/>
    </row>
    <row r="8" spans="1:133">
      <c r="A8" s="12"/>
      <c r="B8" s="42">
        <v>513</v>
      </c>
      <c r="C8" s="19" t="s">
        <v>21</v>
      </c>
      <c r="D8" s="43">
        <v>444503</v>
      </c>
      <c r="E8" s="43">
        <v>0</v>
      </c>
      <c r="F8" s="43">
        <v>0</v>
      </c>
      <c r="G8" s="43">
        <v>1345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445848</v>
      </c>
      <c r="O8" s="44">
        <f t="shared" si="2"/>
        <v>49.075178866263073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906774</v>
      </c>
      <c r="L9" s="43">
        <v>0</v>
      </c>
      <c r="M9" s="43">
        <v>0</v>
      </c>
      <c r="N9" s="43">
        <f t="shared" si="1"/>
        <v>906774</v>
      </c>
      <c r="O9" s="44">
        <f t="shared" si="2"/>
        <v>99.81001651073197</v>
      </c>
      <c r="P9" s="9"/>
    </row>
    <row r="10" spans="1:133">
      <c r="A10" s="12"/>
      <c r="B10" s="42">
        <v>519</v>
      </c>
      <c r="C10" s="19" t="s">
        <v>43</v>
      </c>
      <c r="D10" s="43">
        <v>71250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71250</v>
      </c>
      <c r="O10" s="44">
        <f t="shared" si="2"/>
        <v>7.8425976884975235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4162527</v>
      </c>
      <c r="E11" s="29">
        <f t="shared" si="3"/>
        <v>415396</v>
      </c>
      <c r="F11" s="29">
        <f t="shared" si="3"/>
        <v>0</v>
      </c>
      <c r="G11" s="29">
        <f t="shared" si="3"/>
        <v>494187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5072110</v>
      </c>
      <c r="O11" s="41">
        <f t="shared" si="2"/>
        <v>558.29499174463399</v>
      </c>
      <c r="P11" s="10"/>
    </row>
    <row r="12" spans="1:133">
      <c r="A12" s="12"/>
      <c r="B12" s="42">
        <v>521</v>
      </c>
      <c r="C12" s="19" t="s">
        <v>25</v>
      </c>
      <c r="D12" s="43">
        <v>2283722</v>
      </c>
      <c r="E12" s="43">
        <v>254984</v>
      </c>
      <c r="F12" s="43">
        <v>0</v>
      </c>
      <c r="G12" s="43">
        <v>95200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2633906</v>
      </c>
      <c r="O12" s="44">
        <f t="shared" si="2"/>
        <v>289.91810676940008</v>
      </c>
      <c r="P12" s="9"/>
    </row>
    <row r="13" spans="1:133">
      <c r="A13" s="12"/>
      <c r="B13" s="42">
        <v>522</v>
      </c>
      <c r="C13" s="19" t="s">
        <v>26</v>
      </c>
      <c r="D13" s="43">
        <v>1524589</v>
      </c>
      <c r="E13" s="43">
        <v>160412</v>
      </c>
      <c r="F13" s="43">
        <v>0</v>
      </c>
      <c r="G13" s="43">
        <v>392698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2077699</v>
      </c>
      <c r="O13" s="44">
        <f t="shared" si="2"/>
        <v>228.69554210236655</v>
      </c>
      <c r="P13" s="9"/>
    </row>
    <row r="14" spans="1:133">
      <c r="A14" s="12"/>
      <c r="B14" s="42">
        <v>524</v>
      </c>
      <c r="C14" s="19" t="s">
        <v>27</v>
      </c>
      <c r="D14" s="43">
        <v>354216</v>
      </c>
      <c r="E14" s="43">
        <v>0</v>
      </c>
      <c r="F14" s="43">
        <v>0</v>
      </c>
      <c r="G14" s="43">
        <v>6289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360505</v>
      </c>
      <c r="O14" s="44">
        <f t="shared" si="2"/>
        <v>39.681342872867361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842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4950193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4951035</v>
      </c>
      <c r="O15" s="41">
        <f t="shared" si="2"/>
        <v>544.96807925151347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1925837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1925837</v>
      </c>
      <c r="O16" s="44">
        <f t="shared" si="2"/>
        <v>211.97985690698954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1732510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1732510</v>
      </c>
      <c r="O17" s="44">
        <f t="shared" si="2"/>
        <v>190.70005503577326</v>
      </c>
      <c r="P17" s="9"/>
    </row>
    <row r="18" spans="1:119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1291846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1291846</v>
      </c>
      <c r="O18" s="44">
        <f t="shared" si="2"/>
        <v>142.19548706659327</v>
      </c>
      <c r="P18" s="9"/>
    </row>
    <row r="19" spans="1:119">
      <c r="A19" s="12"/>
      <c r="B19" s="42">
        <v>539</v>
      </c>
      <c r="C19" s="19" t="s">
        <v>32</v>
      </c>
      <c r="D19" s="43">
        <v>842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842</v>
      </c>
      <c r="O19" s="44">
        <f t="shared" si="2"/>
        <v>9.2680242157402309E-2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762010</v>
      </c>
      <c r="E20" s="29">
        <f t="shared" si="5"/>
        <v>0</v>
      </c>
      <c r="F20" s="29">
        <f t="shared" si="5"/>
        <v>0</v>
      </c>
      <c r="G20" s="29">
        <f t="shared" si="5"/>
        <v>642563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1404573</v>
      </c>
      <c r="O20" s="41">
        <f t="shared" si="2"/>
        <v>154.60352228948815</v>
      </c>
      <c r="P20" s="10"/>
    </row>
    <row r="21" spans="1:119">
      <c r="A21" s="12"/>
      <c r="B21" s="42">
        <v>541</v>
      </c>
      <c r="C21" s="19" t="s">
        <v>34</v>
      </c>
      <c r="D21" s="43">
        <v>762010</v>
      </c>
      <c r="E21" s="43">
        <v>0</v>
      </c>
      <c r="F21" s="43">
        <v>0</v>
      </c>
      <c r="G21" s="43">
        <v>642563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1404573</v>
      </c>
      <c r="O21" s="44">
        <f t="shared" si="2"/>
        <v>154.60352228948815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632092</v>
      </c>
      <c r="E22" s="29">
        <f t="shared" si="6"/>
        <v>0</v>
      </c>
      <c r="F22" s="29">
        <f t="shared" si="6"/>
        <v>0</v>
      </c>
      <c r="G22" s="29">
        <f t="shared" si="6"/>
        <v>278938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911030</v>
      </c>
      <c r="O22" s="41">
        <f t="shared" si="2"/>
        <v>100.27848101265823</v>
      </c>
      <c r="P22" s="9"/>
    </row>
    <row r="23" spans="1:119">
      <c r="A23" s="12"/>
      <c r="B23" s="42">
        <v>572</v>
      </c>
      <c r="C23" s="19" t="s">
        <v>36</v>
      </c>
      <c r="D23" s="43">
        <v>632092</v>
      </c>
      <c r="E23" s="43">
        <v>0</v>
      </c>
      <c r="F23" s="43">
        <v>0</v>
      </c>
      <c r="G23" s="43">
        <v>278938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911030</v>
      </c>
      <c r="O23" s="44">
        <f t="shared" si="2"/>
        <v>100.27848101265823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1300768</v>
      </c>
      <c r="E24" s="29">
        <f t="shared" si="7"/>
        <v>0</v>
      </c>
      <c r="F24" s="29">
        <f t="shared" si="7"/>
        <v>0</v>
      </c>
      <c r="G24" s="29">
        <f t="shared" si="7"/>
        <v>1489292</v>
      </c>
      <c r="H24" s="29">
        <f t="shared" si="7"/>
        <v>0</v>
      </c>
      <c r="I24" s="29">
        <f t="shared" si="7"/>
        <v>70000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2860060</v>
      </c>
      <c r="O24" s="41">
        <f t="shared" si="2"/>
        <v>314.81122729774353</v>
      </c>
      <c r="P24" s="9"/>
    </row>
    <row r="25" spans="1:119">
      <c r="A25" s="12"/>
      <c r="B25" s="42">
        <v>581</v>
      </c>
      <c r="C25" s="19" t="s">
        <v>37</v>
      </c>
      <c r="D25" s="43">
        <v>1000000</v>
      </c>
      <c r="E25" s="43">
        <v>0</v>
      </c>
      <c r="F25" s="43">
        <v>0</v>
      </c>
      <c r="G25" s="43">
        <v>1422582</v>
      </c>
      <c r="H25" s="43">
        <v>0</v>
      </c>
      <c r="I25" s="43">
        <v>70000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2492582</v>
      </c>
      <c r="O25" s="44">
        <f t="shared" si="2"/>
        <v>274.3623555310952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300768</v>
      </c>
      <c r="E26" s="43">
        <v>0</v>
      </c>
      <c r="F26" s="43">
        <v>0</v>
      </c>
      <c r="G26" s="43">
        <v>66710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367478</v>
      </c>
      <c r="O26" s="44">
        <f t="shared" si="2"/>
        <v>40.448871766648324</v>
      </c>
      <c r="P26" s="9"/>
    </row>
    <row r="27" spans="1:119" ht="16.5" thickBot="1">
      <c r="A27" s="13" t="s">
        <v>10</v>
      </c>
      <c r="B27" s="21"/>
      <c r="C27" s="20"/>
      <c r="D27" s="14">
        <f>SUM(D5,D11,D15,D20,D22,D24)</f>
        <v>8054219</v>
      </c>
      <c r="E27" s="14">
        <f t="shared" ref="E27:M27" si="8">SUM(E5,E11,E15,E20,E22,E24)</f>
        <v>415396</v>
      </c>
      <c r="F27" s="14">
        <f t="shared" si="8"/>
        <v>0</v>
      </c>
      <c r="G27" s="14">
        <f t="shared" si="8"/>
        <v>2908363</v>
      </c>
      <c r="H27" s="14">
        <f t="shared" si="8"/>
        <v>0</v>
      </c>
      <c r="I27" s="14">
        <f t="shared" si="8"/>
        <v>5020193</v>
      </c>
      <c r="J27" s="14">
        <f t="shared" si="8"/>
        <v>0</v>
      </c>
      <c r="K27" s="14">
        <f t="shared" si="8"/>
        <v>906774</v>
      </c>
      <c r="L27" s="14">
        <f t="shared" si="8"/>
        <v>0</v>
      </c>
      <c r="M27" s="14">
        <f t="shared" si="8"/>
        <v>0</v>
      </c>
      <c r="N27" s="14">
        <f t="shared" si="1"/>
        <v>17304945</v>
      </c>
      <c r="O27" s="35">
        <f t="shared" si="2"/>
        <v>1904.7820583379196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9085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1082916</v>
      </c>
      <c r="E5" s="24">
        <f t="shared" si="0"/>
        <v>0</v>
      </c>
      <c r="F5" s="24">
        <f t="shared" si="0"/>
        <v>0</v>
      </c>
      <c r="G5" s="24">
        <f t="shared" si="0"/>
        <v>25354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2052684</v>
      </c>
      <c r="L5" s="24">
        <f t="shared" si="0"/>
        <v>0</v>
      </c>
      <c r="M5" s="24">
        <f t="shared" si="0"/>
        <v>0</v>
      </c>
      <c r="N5" s="25">
        <f t="shared" ref="N5:N27" si="1">SUM(D5:M5)</f>
        <v>3160954</v>
      </c>
      <c r="O5" s="30">
        <f t="shared" ref="O5:O27" si="2">(N5/O$29)</f>
        <v>347.01438138105169</v>
      </c>
      <c r="P5" s="6"/>
    </row>
    <row r="6" spans="1:133">
      <c r="A6" s="12"/>
      <c r="B6" s="42">
        <v>511</v>
      </c>
      <c r="C6" s="19" t="s">
        <v>19</v>
      </c>
      <c r="D6" s="43">
        <v>432180</v>
      </c>
      <c r="E6" s="43">
        <v>0</v>
      </c>
      <c r="F6" s="43">
        <v>0</v>
      </c>
      <c r="G6" s="43">
        <v>14618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446798</v>
      </c>
      <c r="O6" s="44">
        <f t="shared" si="2"/>
        <v>49.050170161378858</v>
      </c>
      <c r="P6" s="9"/>
    </row>
    <row r="7" spans="1:133">
      <c r="A7" s="12"/>
      <c r="B7" s="42">
        <v>512</v>
      </c>
      <c r="C7" s="19" t="s">
        <v>20</v>
      </c>
      <c r="D7" s="43">
        <v>217719</v>
      </c>
      <c r="E7" s="43">
        <v>0</v>
      </c>
      <c r="F7" s="43">
        <v>0</v>
      </c>
      <c r="G7" s="43">
        <v>2000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219719</v>
      </c>
      <c r="O7" s="44">
        <f t="shared" si="2"/>
        <v>24.121089032824678</v>
      </c>
      <c r="P7" s="9"/>
    </row>
    <row r="8" spans="1:133">
      <c r="A8" s="12"/>
      <c r="B8" s="42">
        <v>513</v>
      </c>
      <c r="C8" s="19" t="s">
        <v>21</v>
      </c>
      <c r="D8" s="43">
        <v>402025</v>
      </c>
      <c r="E8" s="43">
        <v>0</v>
      </c>
      <c r="F8" s="43">
        <v>0</v>
      </c>
      <c r="G8" s="43">
        <v>6240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408265</v>
      </c>
      <c r="O8" s="44">
        <f t="shared" si="2"/>
        <v>44.819958283016796</v>
      </c>
      <c r="P8" s="9"/>
    </row>
    <row r="9" spans="1:133">
      <c r="A9" s="12"/>
      <c r="B9" s="42">
        <v>515</v>
      </c>
      <c r="C9" s="19" t="s">
        <v>22</v>
      </c>
      <c r="D9" s="43">
        <v>25300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25300</v>
      </c>
      <c r="O9" s="44">
        <f t="shared" si="2"/>
        <v>2.7774728290701503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2052684</v>
      </c>
      <c r="L10" s="43">
        <v>0</v>
      </c>
      <c r="M10" s="43">
        <v>0</v>
      </c>
      <c r="N10" s="43">
        <f t="shared" si="1"/>
        <v>2052684</v>
      </c>
      <c r="O10" s="44">
        <f t="shared" si="2"/>
        <v>225.34679986826217</v>
      </c>
      <c r="P10" s="9"/>
    </row>
    <row r="11" spans="1:133">
      <c r="A11" s="12"/>
      <c r="B11" s="42">
        <v>519</v>
      </c>
      <c r="C11" s="19" t="s">
        <v>43</v>
      </c>
      <c r="D11" s="43">
        <v>5692</v>
      </c>
      <c r="E11" s="43">
        <v>0</v>
      </c>
      <c r="F11" s="43">
        <v>0</v>
      </c>
      <c r="G11" s="43">
        <v>2496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8188</v>
      </c>
      <c r="O11" s="44">
        <f t="shared" si="2"/>
        <v>0.89889120649906684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4313547</v>
      </c>
      <c r="E12" s="29">
        <f t="shared" si="3"/>
        <v>31707</v>
      </c>
      <c r="F12" s="29">
        <f t="shared" si="3"/>
        <v>0</v>
      </c>
      <c r="G12" s="29">
        <f t="shared" si="3"/>
        <v>782279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5127533</v>
      </c>
      <c r="O12" s="41">
        <f t="shared" si="2"/>
        <v>562.90844220002191</v>
      </c>
      <c r="P12" s="10"/>
    </row>
    <row r="13" spans="1:133">
      <c r="A13" s="12"/>
      <c r="B13" s="42">
        <v>521</v>
      </c>
      <c r="C13" s="19" t="s">
        <v>25</v>
      </c>
      <c r="D13" s="43">
        <v>2425978</v>
      </c>
      <c r="E13" s="43">
        <v>31707</v>
      </c>
      <c r="F13" s="43">
        <v>0</v>
      </c>
      <c r="G13" s="43">
        <v>168914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2626599</v>
      </c>
      <c r="O13" s="44">
        <f t="shared" si="2"/>
        <v>288.35206938192994</v>
      </c>
      <c r="P13" s="9"/>
    </row>
    <row r="14" spans="1:133">
      <c r="A14" s="12"/>
      <c r="B14" s="42">
        <v>522</v>
      </c>
      <c r="C14" s="19" t="s">
        <v>26</v>
      </c>
      <c r="D14" s="43">
        <v>1559093</v>
      </c>
      <c r="E14" s="43">
        <v>0</v>
      </c>
      <c r="F14" s="43">
        <v>0</v>
      </c>
      <c r="G14" s="43">
        <v>603480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2162573</v>
      </c>
      <c r="O14" s="44">
        <f t="shared" si="2"/>
        <v>237.41058293994951</v>
      </c>
      <c r="P14" s="9"/>
    </row>
    <row r="15" spans="1:133">
      <c r="A15" s="12"/>
      <c r="B15" s="42">
        <v>524</v>
      </c>
      <c r="C15" s="19" t="s">
        <v>27</v>
      </c>
      <c r="D15" s="43">
        <v>328476</v>
      </c>
      <c r="E15" s="43">
        <v>0</v>
      </c>
      <c r="F15" s="43">
        <v>0</v>
      </c>
      <c r="G15" s="43">
        <v>9885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338361</v>
      </c>
      <c r="O15" s="44">
        <f t="shared" si="2"/>
        <v>37.145789878142494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3381</v>
      </c>
      <c r="E16" s="29">
        <f t="shared" si="4"/>
        <v>0</v>
      </c>
      <c r="F16" s="29">
        <f t="shared" si="4"/>
        <v>0</v>
      </c>
      <c r="G16" s="29">
        <f t="shared" si="4"/>
        <v>32160</v>
      </c>
      <c r="H16" s="29">
        <f t="shared" si="4"/>
        <v>0</v>
      </c>
      <c r="I16" s="29">
        <f t="shared" si="4"/>
        <v>4471215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4506756</v>
      </c>
      <c r="O16" s="41">
        <f t="shared" si="2"/>
        <v>494.75859040509386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1784722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1784722</v>
      </c>
      <c r="O17" s="44">
        <f t="shared" si="2"/>
        <v>195.92952025469316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2686493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2686493</v>
      </c>
      <c r="O18" s="44">
        <f t="shared" si="2"/>
        <v>294.92732462399823</v>
      </c>
      <c r="P18" s="9"/>
    </row>
    <row r="19" spans="1:119">
      <c r="A19" s="12"/>
      <c r="B19" s="42">
        <v>539</v>
      </c>
      <c r="C19" s="19" t="s">
        <v>32</v>
      </c>
      <c r="D19" s="43">
        <v>3381</v>
      </c>
      <c r="E19" s="43">
        <v>0</v>
      </c>
      <c r="F19" s="43">
        <v>0</v>
      </c>
      <c r="G19" s="43">
        <v>32160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35541</v>
      </c>
      <c r="O19" s="44">
        <f t="shared" si="2"/>
        <v>3.901745526402459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623356</v>
      </c>
      <c r="E20" s="29">
        <f t="shared" si="5"/>
        <v>0</v>
      </c>
      <c r="F20" s="29">
        <f t="shared" si="5"/>
        <v>0</v>
      </c>
      <c r="G20" s="29">
        <f t="shared" si="5"/>
        <v>390051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1013407</v>
      </c>
      <c r="O20" s="41">
        <f t="shared" si="2"/>
        <v>111.25337578219343</v>
      </c>
      <c r="P20" s="10"/>
    </row>
    <row r="21" spans="1:119">
      <c r="A21" s="12"/>
      <c r="B21" s="42">
        <v>541</v>
      </c>
      <c r="C21" s="19" t="s">
        <v>34</v>
      </c>
      <c r="D21" s="43">
        <v>623356</v>
      </c>
      <c r="E21" s="43">
        <v>0</v>
      </c>
      <c r="F21" s="43">
        <v>0</v>
      </c>
      <c r="G21" s="43">
        <v>390051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1013407</v>
      </c>
      <c r="O21" s="44">
        <f t="shared" si="2"/>
        <v>111.25337578219343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632331</v>
      </c>
      <c r="E22" s="29">
        <f t="shared" si="6"/>
        <v>0</v>
      </c>
      <c r="F22" s="29">
        <f t="shared" si="6"/>
        <v>0</v>
      </c>
      <c r="G22" s="29">
        <f t="shared" si="6"/>
        <v>86038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718369</v>
      </c>
      <c r="O22" s="41">
        <f t="shared" si="2"/>
        <v>78.863651333845652</v>
      </c>
      <c r="P22" s="9"/>
    </row>
    <row r="23" spans="1:119">
      <c r="A23" s="12"/>
      <c r="B23" s="42">
        <v>572</v>
      </c>
      <c r="C23" s="19" t="s">
        <v>36</v>
      </c>
      <c r="D23" s="43">
        <v>632331</v>
      </c>
      <c r="E23" s="43">
        <v>0</v>
      </c>
      <c r="F23" s="43">
        <v>0</v>
      </c>
      <c r="G23" s="43">
        <v>86038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718369</v>
      </c>
      <c r="O23" s="44">
        <f t="shared" si="2"/>
        <v>78.863651333845652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350496</v>
      </c>
      <c r="E24" s="29">
        <f t="shared" si="7"/>
        <v>0</v>
      </c>
      <c r="F24" s="29">
        <f t="shared" si="7"/>
        <v>0</v>
      </c>
      <c r="G24" s="29">
        <f t="shared" si="7"/>
        <v>2112351</v>
      </c>
      <c r="H24" s="29">
        <f t="shared" si="7"/>
        <v>0</v>
      </c>
      <c r="I24" s="29">
        <f t="shared" si="7"/>
        <v>430315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2893162</v>
      </c>
      <c r="O24" s="41">
        <f t="shared" si="2"/>
        <v>317.61576462838951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1829784</v>
      </c>
      <c r="H25" s="43">
        <v>0</v>
      </c>
      <c r="I25" s="43">
        <v>430315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2260099</v>
      </c>
      <c r="O25" s="44">
        <f t="shared" si="2"/>
        <v>248.11713689757383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350496</v>
      </c>
      <c r="E26" s="43">
        <v>0</v>
      </c>
      <c r="F26" s="43">
        <v>0</v>
      </c>
      <c r="G26" s="43">
        <v>282567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633063</v>
      </c>
      <c r="O26" s="44">
        <f t="shared" si="2"/>
        <v>69.49862773081567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7006027</v>
      </c>
      <c r="E27" s="14">
        <f t="shared" ref="E27:M27" si="8">SUM(E5,E12,E16,E20,E22,E24)</f>
        <v>31707</v>
      </c>
      <c r="F27" s="14">
        <f t="shared" si="8"/>
        <v>0</v>
      </c>
      <c r="G27" s="14">
        <f t="shared" si="8"/>
        <v>3428233</v>
      </c>
      <c r="H27" s="14">
        <f t="shared" si="8"/>
        <v>0</v>
      </c>
      <c r="I27" s="14">
        <f t="shared" si="8"/>
        <v>4901530</v>
      </c>
      <c r="J27" s="14">
        <f t="shared" si="8"/>
        <v>0</v>
      </c>
      <c r="K27" s="14">
        <f t="shared" si="8"/>
        <v>2052684</v>
      </c>
      <c r="L27" s="14">
        <f t="shared" si="8"/>
        <v>0</v>
      </c>
      <c r="M27" s="14">
        <f t="shared" si="8"/>
        <v>0</v>
      </c>
      <c r="N27" s="14">
        <f t="shared" si="1"/>
        <v>17420181</v>
      </c>
      <c r="O27" s="35">
        <f t="shared" si="2"/>
        <v>1912.4142057305962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9109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2765256</v>
      </c>
      <c r="E5" s="24">
        <f t="shared" si="0"/>
        <v>108942</v>
      </c>
      <c r="F5" s="24">
        <f t="shared" si="0"/>
        <v>0</v>
      </c>
      <c r="G5" s="24">
        <f t="shared" si="0"/>
        <v>164412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598962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3637572</v>
      </c>
      <c r="P5" s="30">
        <f t="shared" ref="P5:P28" si="2">(O5/P$30)</f>
        <v>398.59434582511506</v>
      </c>
      <c r="Q5" s="6"/>
    </row>
    <row r="6" spans="1:134">
      <c r="A6" s="12"/>
      <c r="B6" s="42">
        <v>511</v>
      </c>
      <c r="C6" s="19" t="s">
        <v>19</v>
      </c>
      <c r="D6" s="43">
        <v>202084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202084</v>
      </c>
      <c r="P6" s="44">
        <f t="shared" si="2"/>
        <v>22.14376506684199</v>
      </c>
      <c r="Q6" s="9"/>
    </row>
    <row r="7" spans="1:134">
      <c r="A7" s="12"/>
      <c r="B7" s="42">
        <v>512</v>
      </c>
      <c r="C7" s="19" t="s">
        <v>20</v>
      </c>
      <c r="D7" s="43">
        <v>167638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167638</v>
      </c>
      <c r="P7" s="44">
        <f t="shared" si="2"/>
        <v>18.369274600043831</v>
      </c>
      <c r="Q7" s="9"/>
    </row>
    <row r="8" spans="1:134">
      <c r="A8" s="12"/>
      <c r="B8" s="42">
        <v>513</v>
      </c>
      <c r="C8" s="19" t="s">
        <v>21</v>
      </c>
      <c r="D8" s="43">
        <v>468664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468664</v>
      </c>
      <c r="P8" s="44">
        <f t="shared" si="2"/>
        <v>51.354810431733512</v>
      </c>
      <c r="Q8" s="9"/>
    </row>
    <row r="9" spans="1:134">
      <c r="A9" s="12"/>
      <c r="B9" s="42">
        <v>515</v>
      </c>
      <c r="C9" s="19" t="s">
        <v>22</v>
      </c>
      <c r="D9" s="43">
        <v>177249</v>
      </c>
      <c r="E9" s="43">
        <v>108942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286191</v>
      </c>
      <c r="P9" s="44">
        <f t="shared" si="2"/>
        <v>31.359960552268245</v>
      </c>
      <c r="Q9" s="9"/>
    </row>
    <row r="10" spans="1:134">
      <c r="A10" s="12"/>
      <c r="B10" s="42">
        <v>519</v>
      </c>
      <c r="C10" s="19" t="s">
        <v>43</v>
      </c>
      <c r="D10" s="43">
        <v>1749621</v>
      </c>
      <c r="E10" s="43">
        <v>0</v>
      </c>
      <c r="F10" s="43">
        <v>0</v>
      </c>
      <c r="G10" s="43">
        <v>164412</v>
      </c>
      <c r="H10" s="43">
        <v>0</v>
      </c>
      <c r="I10" s="43">
        <v>0</v>
      </c>
      <c r="J10" s="43">
        <v>0</v>
      </c>
      <c r="K10" s="43">
        <v>598962</v>
      </c>
      <c r="L10" s="43">
        <v>0</v>
      </c>
      <c r="M10" s="43">
        <v>0</v>
      </c>
      <c r="N10" s="43">
        <v>0</v>
      </c>
      <c r="O10" s="43">
        <f t="shared" si="1"/>
        <v>2512995</v>
      </c>
      <c r="P10" s="44">
        <f t="shared" si="2"/>
        <v>275.36653517422747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SUM(D12:D15)</f>
        <v>6360201</v>
      </c>
      <c r="E11" s="29">
        <f t="shared" si="3"/>
        <v>16873</v>
      </c>
      <c r="F11" s="29">
        <f t="shared" si="3"/>
        <v>0</v>
      </c>
      <c r="G11" s="29">
        <f t="shared" si="3"/>
        <v>195099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1439922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8012095</v>
      </c>
      <c r="P11" s="41">
        <f t="shared" si="2"/>
        <v>877.9415954415955</v>
      </c>
      <c r="Q11" s="10"/>
    </row>
    <row r="12" spans="1:134">
      <c r="A12" s="12"/>
      <c r="B12" s="42">
        <v>521</v>
      </c>
      <c r="C12" s="19" t="s">
        <v>25</v>
      </c>
      <c r="D12" s="43">
        <v>3719473</v>
      </c>
      <c r="E12" s="43">
        <v>16873</v>
      </c>
      <c r="F12" s="43">
        <v>0</v>
      </c>
      <c r="G12" s="43">
        <v>195099</v>
      </c>
      <c r="H12" s="43">
        <v>0</v>
      </c>
      <c r="I12" s="43">
        <v>0</v>
      </c>
      <c r="J12" s="43">
        <v>0</v>
      </c>
      <c r="K12" s="43">
        <v>1031636</v>
      </c>
      <c r="L12" s="43">
        <v>0</v>
      </c>
      <c r="M12" s="43">
        <v>0</v>
      </c>
      <c r="N12" s="43">
        <v>0</v>
      </c>
      <c r="O12" s="43">
        <f t="shared" si="1"/>
        <v>4963081</v>
      </c>
      <c r="P12" s="44">
        <f t="shared" si="2"/>
        <v>543.83968880122723</v>
      </c>
      <c r="Q12" s="9"/>
    </row>
    <row r="13" spans="1:134">
      <c r="A13" s="12"/>
      <c r="B13" s="42">
        <v>522</v>
      </c>
      <c r="C13" s="19" t="s">
        <v>26</v>
      </c>
      <c r="D13" s="43">
        <v>2133830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408286</v>
      </c>
      <c r="L13" s="43">
        <v>0</v>
      </c>
      <c r="M13" s="43">
        <v>0</v>
      </c>
      <c r="N13" s="43">
        <v>0</v>
      </c>
      <c r="O13" s="43">
        <f t="shared" si="1"/>
        <v>2542116</v>
      </c>
      <c r="P13" s="44">
        <f t="shared" si="2"/>
        <v>278.55752794214334</v>
      </c>
      <c r="Q13" s="9"/>
    </row>
    <row r="14" spans="1:134">
      <c r="A14" s="12"/>
      <c r="B14" s="42">
        <v>524</v>
      </c>
      <c r="C14" s="19" t="s">
        <v>27</v>
      </c>
      <c r="D14" s="43">
        <v>121493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121493</v>
      </c>
      <c r="P14" s="44">
        <f t="shared" si="2"/>
        <v>13.312842428227043</v>
      </c>
      <c r="Q14" s="9"/>
    </row>
    <row r="15" spans="1:134">
      <c r="A15" s="12"/>
      <c r="B15" s="42">
        <v>526</v>
      </c>
      <c r="C15" s="19" t="s">
        <v>79</v>
      </c>
      <c r="D15" s="43">
        <v>385405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385405</v>
      </c>
      <c r="P15" s="44">
        <f t="shared" si="2"/>
        <v>42.231536269997811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SUM(D17:D21)</f>
        <v>725148</v>
      </c>
      <c r="E16" s="29">
        <f t="shared" si="4"/>
        <v>0</v>
      </c>
      <c r="F16" s="29">
        <f t="shared" si="4"/>
        <v>0</v>
      </c>
      <c r="G16" s="29">
        <f t="shared" si="4"/>
        <v>2620</v>
      </c>
      <c r="H16" s="29">
        <f t="shared" si="4"/>
        <v>0</v>
      </c>
      <c r="I16" s="29">
        <f t="shared" si="4"/>
        <v>3710701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4438469</v>
      </c>
      <c r="P16" s="41">
        <f t="shared" si="2"/>
        <v>486.35426254657023</v>
      </c>
      <c r="Q16" s="10"/>
    </row>
    <row r="17" spans="1:120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2258017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2258017</v>
      </c>
      <c r="P17" s="44">
        <f t="shared" si="2"/>
        <v>247.42680254218715</v>
      </c>
      <c r="Q17" s="9"/>
    </row>
    <row r="18" spans="1:120">
      <c r="A18" s="12"/>
      <c r="B18" s="42">
        <v>535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1235500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1235500</v>
      </c>
      <c r="P18" s="44">
        <f t="shared" si="2"/>
        <v>135.3824238439623</v>
      </c>
      <c r="Q18" s="9"/>
    </row>
    <row r="19" spans="1:120">
      <c r="A19" s="12"/>
      <c r="B19" s="42">
        <v>536</v>
      </c>
      <c r="C19" s="19" t="s">
        <v>30</v>
      </c>
      <c r="D19" s="43">
        <v>725148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725148</v>
      </c>
      <c r="P19" s="44">
        <f t="shared" si="2"/>
        <v>79.459566074950686</v>
      </c>
      <c r="Q19" s="9"/>
    </row>
    <row r="20" spans="1:120">
      <c r="A20" s="12"/>
      <c r="B20" s="42">
        <v>538</v>
      </c>
      <c r="C20" s="19" t="s">
        <v>88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217184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217184</v>
      </c>
      <c r="P20" s="44">
        <f t="shared" si="2"/>
        <v>23.798378259916721</v>
      </c>
      <c r="Q20" s="9"/>
    </row>
    <row r="21" spans="1:120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2620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2620</v>
      </c>
      <c r="P21" s="44">
        <f t="shared" si="2"/>
        <v>0.28709182555336399</v>
      </c>
      <c r="Q21" s="9"/>
    </row>
    <row r="22" spans="1:120" ht="15.75">
      <c r="A22" s="26" t="s">
        <v>33</v>
      </c>
      <c r="B22" s="27"/>
      <c r="C22" s="28"/>
      <c r="D22" s="29">
        <f t="shared" ref="D22:N22" si="5">SUM(D23:D23)</f>
        <v>675383</v>
      </c>
      <c r="E22" s="29">
        <f t="shared" si="5"/>
        <v>421562</v>
      </c>
      <c r="F22" s="29">
        <f t="shared" si="5"/>
        <v>0</v>
      </c>
      <c r="G22" s="29">
        <f t="shared" si="5"/>
        <v>342578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1"/>
        <v>1439523</v>
      </c>
      <c r="P22" s="41">
        <f t="shared" si="2"/>
        <v>157.73865877712032</v>
      </c>
      <c r="Q22" s="10"/>
    </row>
    <row r="23" spans="1:120">
      <c r="A23" s="12"/>
      <c r="B23" s="42">
        <v>541</v>
      </c>
      <c r="C23" s="19" t="s">
        <v>34</v>
      </c>
      <c r="D23" s="43">
        <v>675383</v>
      </c>
      <c r="E23" s="43">
        <v>421562</v>
      </c>
      <c r="F23" s="43">
        <v>0</v>
      </c>
      <c r="G23" s="43">
        <v>342578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1439523</v>
      </c>
      <c r="P23" s="44">
        <f t="shared" si="2"/>
        <v>157.73865877712032</v>
      </c>
      <c r="Q23" s="9"/>
    </row>
    <row r="24" spans="1:120" ht="15.75">
      <c r="A24" s="26" t="s">
        <v>35</v>
      </c>
      <c r="B24" s="27"/>
      <c r="C24" s="28"/>
      <c r="D24" s="29">
        <f t="shared" ref="D24:N24" si="6">SUM(D25:D25)</f>
        <v>221274</v>
      </c>
      <c r="E24" s="29">
        <f t="shared" si="6"/>
        <v>0</v>
      </c>
      <c r="F24" s="29">
        <f t="shared" si="6"/>
        <v>0</v>
      </c>
      <c r="G24" s="29">
        <f t="shared" si="6"/>
        <v>764266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1"/>
        <v>985540</v>
      </c>
      <c r="P24" s="41">
        <f t="shared" si="2"/>
        <v>107.99254876177953</v>
      </c>
      <c r="Q24" s="9"/>
    </row>
    <row r="25" spans="1:120">
      <c r="A25" s="12"/>
      <c r="B25" s="42">
        <v>572</v>
      </c>
      <c r="C25" s="19" t="s">
        <v>36</v>
      </c>
      <c r="D25" s="43">
        <v>221274</v>
      </c>
      <c r="E25" s="43">
        <v>0</v>
      </c>
      <c r="F25" s="43">
        <v>0</v>
      </c>
      <c r="G25" s="43">
        <v>764266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985540</v>
      </c>
      <c r="P25" s="44">
        <f t="shared" si="2"/>
        <v>107.99254876177953</v>
      </c>
      <c r="Q25" s="9"/>
    </row>
    <row r="26" spans="1:120" ht="15.75">
      <c r="A26" s="26" t="s">
        <v>39</v>
      </c>
      <c r="B26" s="27"/>
      <c r="C26" s="28"/>
      <c r="D26" s="29">
        <f t="shared" ref="D26:N26" si="7">SUM(D27:D27)</f>
        <v>575000</v>
      </c>
      <c r="E26" s="29">
        <f t="shared" si="7"/>
        <v>79000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479582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1133582</v>
      </c>
      <c r="P26" s="41">
        <f t="shared" si="2"/>
        <v>124.21455182993644</v>
      </c>
      <c r="Q26" s="9"/>
    </row>
    <row r="27" spans="1:120" ht="15.75" thickBot="1">
      <c r="A27" s="12"/>
      <c r="B27" s="42">
        <v>581</v>
      </c>
      <c r="C27" s="19" t="s">
        <v>89</v>
      </c>
      <c r="D27" s="43">
        <v>575000</v>
      </c>
      <c r="E27" s="43">
        <v>79000</v>
      </c>
      <c r="F27" s="43">
        <v>0</v>
      </c>
      <c r="G27" s="43">
        <v>0</v>
      </c>
      <c r="H27" s="43">
        <v>0</v>
      </c>
      <c r="I27" s="43">
        <v>479582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1133582</v>
      </c>
      <c r="P27" s="44">
        <f t="shared" si="2"/>
        <v>124.21455182993644</v>
      </c>
      <c r="Q27" s="9"/>
    </row>
    <row r="28" spans="1:120" ht="16.5" thickBot="1">
      <c r="A28" s="13" t="s">
        <v>10</v>
      </c>
      <c r="B28" s="21"/>
      <c r="C28" s="20"/>
      <c r="D28" s="14">
        <f>SUM(D5,D11,D16,D22,D24,D26)</f>
        <v>11322262</v>
      </c>
      <c r="E28" s="14">
        <f t="shared" ref="E28:N28" si="8">SUM(E5,E11,E16,E22,E24,E26)</f>
        <v>626377</v>
      </c>
      <c r="F28" s="14">
        <f t="shared" si="8"/>
        <v>0</v>
      </c>
      <c r="G28" s="14">
        <f t="shared" si="8"/>
        <v>1468975</v>
      </c>
      <c r="H28" s="14">
        <f t="shared" si="8"/>
        <v>0</v>
      </c>
      <c r="I28" s="14">
        <f t="shared" si="8"/>
        <v>4190283</v>
      </c>
      <c r="J28" s="14">
        <f t="shared" si="8"/>
        <v>0</v>
      </c>
      <c r="K28" s="14">
        <f t="shared" si="8"/>
        <v>2038884</v>
      </c>
      <c r="L28" s="14">
        <f t="shared" si="8"/>
        <v>0</v>
      </c>
      <c r="M28" s="14">
        <f t="shared" si="8"/>
        <v>0</v>
      </c>
      <c r="N28" s="14">
        <f t="shared" si="8"/>
        <v>0</v>
      </c>
      <c r="O28" s="14">
        <f t="shared" si="1"/>
        <v>19646781</v>
      </c>
      <c r="P28" s="35">
        <f t="shared" si="2"/>
        <v>2152.8359631821172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90</v>
      </c>
      <c r="N30" s="90"/>
      <c r="O30" s="90"/>
      <c r="P30" s="39">
        <v>9126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2245716</v>
      </c>
      <c r="E5" s="24">
        <f t="shared" si="0"/>
        <v>104574</v>
      </c>
      <c r="F5" s="24">
        <f t="shared" si="0"/>
        <v>0</v>
      </c>
      <c r="G5" s="24">
        <f t="shared" si="0"/>
        <v>99391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571936</v>
      </c>
      <c r="L5" s="24">
        <f t="shared" si="0"/>
        <v>0</v>
      </c>
      <c r="M5" s="24">
        <f t="shared" si="0"/>
        <v>0</v>
      </c>
      <c r="N5" s="25">
        <f t="shared" ref="N5:N28" si="1">SUM(D5:M5)</f>
        <v>3021617</v>
      </c>
      <c r="O5" s="30">
        <f t="shared" ref="O5:O28" si="2">(N5/O$30)</f>
        <v>347.63196042337779</v>
      </c>
      <c r="P5" s="6"/>
    </row>
    <row r="6" spans="1:133">
      <c r="A6" s="12"/>
      <c r="B6" s="42">
        <v>511</v>
      </c>
      <c r="C6" s="19" t="s">
        <v>19</v>
      </c>
      <c r="D6" s="43">
        <v>200993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200993</v>
      </c>
      <c r="O6" s="44">
        <f t="shared" si="2"/>
        <v>23.123907040957203</v>
      </c>
      <c r="P6" s="9"/>
    </row>
    <row r="7" spans="1:133">
      <c r="A7" s="12"/>
      <c r="B7" s="42">
        <v>512</v>
      </c>
      <c r="C7" s="19" t="s">
        <v>20</v>
      </c>
      <c r="D7" s="43">
        <v>160143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160143</v>
      </c>
      <c r="O7" s="44">
        <f t="shared" si="2"/>
        <v>18.42418315692591</v>
      </c>
      <c r="P7" s="9"/>
    </row>
    <row r="8" spans="1:133">
      <c r="A8" s="12"/>
      <c r="B8" s="42">
        <v>513</v>
      </c>
      <c r="C8" s="19" t="s">
        <v>21</v>
      </c>
      <c r="D8" s="43">
        <v>455609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455609</v>
      </c>
      <c r="O8" s="44">
        <f t="shared" si="2"/>
        <v>52.41705016106765</v>
      </c>
      <c r="P8" s="9"/>
    </row>
    <row r="9" spans="1:133">
      <c r="A9" s="12"/>
      <c r="B9" s="42">
        <v>515</v>
      </c>
      <c r="C9" s="19" t="s">
        <v>22</v>
      </c>
      <c r="D9" s="43">
        <v>178511</v>
      </c>
      <c r="E9" s="43">
        <v>104574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283085</v>
      </c>
      <c r="O9" s="44">
        <f t="shared" si="2"/>
        <v>32.568453750575244</v>
      </c>
      <c r="P9" s="9"/>
    </row>
    <row r="10" spans="1:133">
      <c r="A10" s="12"/>
      <c r="B10" s="42">
        <v>519</v>
      </c>
      <c r="C10" s="19" t="s">
        <v>58</v>
      </c>
      <c r="D10" s="43">
        <v>1250460</v>
      </c>
      <c r="E10" s="43">
        <v>0</v>
      </c>
      <c r="F10" s="43">
        <v>0</v>
      </c>
      <c r="G10" s="43">
        <v>99391</v>
      </c>
      <c r="H10" s="43">
        <v>0</v>
      </c>
      <c r="I10" s="43">
        <v>0</v>
      </c>
      <c r="J10" s="43">
        <v>0</v>
      </c>
      <c r="K10" s="43">
        <v>571936</v>
      </c>
      <c r="L10" s="43">
        <v>0</v>
      </c>
      <c r="M10" s="43">
        <v>0</v>
      </c>
      <c r="N10" s="43">
        <f t="shared" si="1"/>
        <v>1921787</v>
      </c>
      <c r="O10" s="44">
        <f t="shared" si="2"/>
        <v>221.09836631385181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6175952</v>
      </c>
      <c r="E11" s="29">
        <f t="shared" si="3"/>
        <v>16500</v>
      </c>
      <c r="F11" s="29">
        <f t="shared" si="3"/>
        <v>0</v>
      </c>
      <c r="G11" s="29">
        <f t="shared" si="3"/>
        <v>119628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1368121</v>
      </c>
      <c r="L11" s="29">
        <f t="shared" si="3"/>
        <v>0</v>
      </c>
      <c r="M11" s="29">
        <f t="shared" si="3"/>
        <v>0</v>
      </c>
      <c r="N11" s="40">
        <f t="shared" si="1"/>
        <v>7680201</v>
      </c>
      <c r="O11" s="41">
        <f t="shared" si="2"/>
        <v>883.59422457432117</v>
      </c>
      <c r="P11" s="10"/>
    </row>
    <row r="12" spans="1:133">
      <c r="A12" s="12"/>
      <c r="B12" s="42">
        <v>521</v>
      </c>
      <c r="C12" s="19" t="s">
        <v>25</v>
      </c>
      <c r="D12" s="43">
        <v>3623988</v>
      </c>
      <c r="E12" s="43">
        <v>16500</v>
      </c>
      <c r="F12" s="43">
        <v>0</v>
      </c>
      <c r="G12" s="43">
        <v>119628</v>
      </c>
      <c r="H12" s="43">
        <v>0</v>
      </c>
      <c r="I12" s="43">
        <v>0</v>
      </c>
      <c r="J12" s="43">
        <v>0</v>
      </c>
      <c r="K12" s="43">
        <v>964076</v>
      </c>
      <c r="L12" s="43">
        <v>0</v>
      </c>
      <c r="M12" s="43">
        <v>0</v>
      </c>
      <c r="N12" s="43">
        <f t="shared" si="1"/>
        <v>4724192</v>
      </c>
      <c r="O12" s="44">
        <f t="shared" si="2"/>
        <v>543.51035434882647</v>
      </c>
      <c r="P12" s="9"/>
    </row>
    <row r="13" spans="1:133">
      <c r="A13" s="12"/>
      <c r="B13" s="42">
        <v>522</v>
      </c>
      <c r="C13" s="19" t="s">
        <v>26</v>
      </c>
      <c r="D13" s="43">
        <v>2077305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404045</v>
      </c>
      <c r="L13" s="43">
        <v>0</v>
      </c>
      <c r="M13" s="43">
        <v>0</v>
      </c>
      <c r="N13" s="43">
        <f t="shared" si="1"/>
        <v>2481350</v>
      </c>
      <c r="O13" s="44">
        <f t="shared" si="2"/>
        <v>285.4751495628164</v>
      </c>
      <c r="P13" s="9"/>
    </row>
    <row r="14" spans="1:133">
      <c r="A14" s="12"/>
      <c r="B14" s="42">
        <v>524</v>
      </c>
      <c r="C14" s="19" t="s">
        <v>27</v>
      </c>
      <c r="D14" s="43">
        <v>104876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104876</v>
      </c>
      <c r="O14" s="44">
        <f t="shared" si="2"/>
        <v>12.065807639208467</v>
      </c>
      <c r="P14" s="9"/>
    </row>
    <row r="15" spans="1:133">
      <c r="A15" s="12"/>
      <c r="B15" s="42">
        <v>526</v>
      </c>
      <c r="C15" s="19" t="s">
        <v>79</v>
      </c>
      <c r="D15" s="43">
        <v>369783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369783</v>
      </c>
      <c r="O15" s="44">
        <f t="shared" si="2"/>
        <v>42.542913023469858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SUM(D17:D21)</f>
        <v>853445</v>
      </c>
      <c r="E16" s="29">
        <f t="shared" si="4"/>
        <v>0</v>
      </c>
      <c r="F16" s="29">
        <f t="shared" si="4"/>
        <v>0</v>
      </c>
      <c r="G16" s="29">
        <f t="shared" si="4"/>
        <v>6932</v>
      </c>
      <c r="H16" s="29">
        <f t="shared" si="4"/>
        <v>0</v>
      </c>
      <c r="I16" s="29">
        <f t="shared" si="4"/>
        <v>4034762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4895139</v>
      </c>
      <c r="O16" s="41">
        <f t="shared" si="2"/>
        <v>563.1775195582145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2326857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2326857</v>
      </c>
      <c r="O17" s="44">
        <f t="shared" si="2"/>
        <v>267.70098941555455</v>
      </c>
      <c r="P17" s="9"/>
    </row>
    <row r="18" spans="1:119">
      <c r="A18" s="12"/>
      <c r="B18" s="42">
        <v>535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1364328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1364328</v>
      </c>
      <c r="O18" s="44">
        <f t="shared" si="2"/>
        <v>156.96364473078694</v>
      </c>
      <c r="P18" s="9"/>
    </row>
    <row r="19" spans="1:119">
      <c r="A19" s="12"/>
      <c r="B19" s="42">
        <v>536</v>
      </c>
      <c r="C19" s="19" t="s">
        <v>74</v>
      </c>
      <c r="D19" s="43">
        <v>853445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853445</v>
      </c>
      <c r="O19" s="44">
        <f t="shared" si="2"/>
        <v>98.187413713759781</v>
      </c>
      <c r="P19" s="9"/>
    </row>
    <row r="20" spans="1:119">
      <c r="A20" s="12"/>
      <c r="B20" s="42">
        <v>538</v>
      </c>
      <c r="C20" s="19" t="s">
        <v>80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343577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343577</v>
      </c>
      <c r="O20" s="44">
        <f t="shared" si="2"/>
        <v>39.527956741831566</v>
      </c>
      <c r="P20" s="9"/>
    </row>
    <row r="21" spans="1:119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6932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6932</v>
      </c>
      <c r="O21" s="44">
        <f t="shared" si="2"/>
        <v>0.79751495628163827</v>
      </c>
      <c r="P21" s="9"/>
    </row>
    <row r="22" spans="1:119" ht="15.75">
      <c r="A22" s="26" t="s">
        <v>33</v>
      </c>
      <c r="B22" s="27"/>
      <c r="C22" s="28"/>
      <c r="D22" s="29">
        <f t="shared" ref="D22:M22" si="5">SUM(D23:D23)</f>
        <v>781422</v>
      </c>
      <c r="E22" s="29">
        <f t="shared" si="5"/>
        <v>692939</v>
      </c>
      <c r="F22" s="29">
        <f t="shared" si="5"/>
        <v>0</v>
      </c>
      <c r="G22" s="29">
        <f t="shared" si="5"/>
        <v>1663374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3137735</v>
      </c>
      <c r="O22" s="41">
        <f t="shared" si="2"/>
        <v>360.99114127933734</v>
      </c>
      <c r="P22" s="10"/>
    </row>
    <row r="23" spans="1:119">
      <c r="A23" s="12"/>
      <c r="B23" s="42">
        <v>541</v>
      </c>
      <c r="C23" s="19" t="s">
        <v>62</v>
      </c>
      <c r="D23" s="43">
        <v>781422</v>
      </c>
      <c r="E23" s="43">
        <v>692939</v>
      </c>
      <c r="F23" s="43">
        <v>0</v>
      </c>
      <c r="G23" s="43">
        <v>1663374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3137735</v>
      </c>
      <c r="O23" s="44">
        <f t="shared" si="2"/>
        <v>360.99114127933734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SUM(D25:D25)</f>
        <v>193494</v>
      </c>
      <c r="E24" s="29">
        <f t="shared" si="6"/>
        <v>0</v>
      </c>
      <c r="F24" s="29">
        <f t="shared" si="6"/>
        <v>0</v>
      </c>
      <c r="G24" s="29">
        <f t="shared" si="6"/>
        <v>148441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341935</v>
      </c>
      <c r="O24" s="41">
        <f t="shared" si="2"/>
        <v>39.339047399907962</v>
      </c>
      <c r="P24" s="9"/>
    </row>
    <row r="25" spans="1:119">
      <c r="A25" s="12"/>
      <c r="B25" s="42">
        <v>572</v>
      </c>
      <c r="C25" s="19" t="s">
        <v>63</v>
      </c>
      <c r="D25" s="43">
        <v>193494</v>
      </c>
      <c r="E25" s="43">
        <v>0</v>
      </c>
      <c r="F25" s="43">
        <v>0</v>
      </c>
      <c r="G25" s="43">
        <v>148441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341935</v>
      </c>
      <c r="O25" s="44">
        <f t="shared" si="2"/>
        <v>39.339047399907962</v>
      </c>
      <c r="P25" s="9"/>
    </row>
    <row r="26" spans="1:119" ht="15.75">
      <c r="A26" s="26" t="s">
        <v>64</v>
      </c>
      <c r="B26" s="27"/>
      <c r="C26" s="28"/>
      <c r="D26" s="29">
        <f t="shared" ref="D26:M26" si="7">SUM(D27:D27)</f>
        <v>0</v>
      </c>
      <c r="E26" s="29">
        <f t="shared" si="7"/>
        <v>74000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862628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936628</v>
      </c>
      <c r="O26" s="41">
        <f t="shared" si="2"/>
        <v>107.75747814081915</v>
      </c>
      <c r="P26" s="9"/>
    </row>
    <row r="27" spans="1:119" ht="15.75" thickBot="1">
      <c r="A27" s="12"/>
      <c r="B27" s="42">
        <v>581</v>
      </c>
      <c r="C27" s="19" t="s">
        <v>65</v>
      </c>
      <c r="D27" s="43">
        <v>0</v>
      </c>
      <c r="E27" s="43">
        <v>74000</v>
      </c>
      <c r="F27" s="43">
        <v>0</v>
      </c>
      <c r="G27" s="43">
        <v>0</v>
      </c>
      <c r="H27" s="43">
        <v>0</v>
      </c>
      <c r="I27" s="43">
        <v>862628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936628</v>
      </c>
      <c r="O27" s="44">
        <f t="shared" si="2"/>
        <v>107.75747814081915</v>
      </c>
      <c r="P27" s="9"/>
    </row>
    <row r="28" spans="1:119" ht="16.5" thickBot="1">
      <c r="A28" s="13" t="s">
        <v>10</v>
      </c>
      <c r="B28" s="21"/>
      <c r="C28" s="20"/>
      <c r="D28" s="14">
        <f>SUM(D5,D11,D16,D22,D24,D26)</f>
        <v>10250029</v>
      </c>
      <c r="E28" s="14">
        <f t="shared" ref="E28:M28" si="8">SUM(E5,E11,E16,E22,E24,E26)</f>
        <v>888013</v>
      </c>
      <c r="F28" s="14">
        <f t="shared" si="8"/>
        <v>0</v>
      </c>
      <c r="G28" s="14">
        <f t="shared" si="8"/>
        <v>2037766</v>
      </c>
      <c r="H28" s="14">
        <f t="shared" si="8"/>
        <v>0</v>
      </c>
      <c r="I28" s="14">
        <f t="shared" si="8"/>
        <v>4897390</v>
      </c>
      <c r="J28" s="14">
        <f t="shared" si="8"/>
        <v>0</v>
      </c>
      <c r="K28" s="14">
        <f t="shared" si="8"/>
        <v>1940057</v>
      </c>
      <c r="L28" s="14">
        <f t="shared" si="8"/>
        <v>0</v>
      </c>
      <c r="M28" s="14">
        <f t="shared" si="8"/>
        <v>0</v>
      </c>
      <c r="N28" s="14">
        <f t="shared" si="1"/>
        <v>20013255</v>
      </c>
      <c r="O28" s="35">
        <f t="shared" si="2"/>
        <v>2302.4913713759779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83</v>
      </c>
      <c r="M30" s="90"/>
      <c r="N30" s="90"/>
      <c r="O30" s="39">
        <v>8692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2236735</v>
      </c>
      <c r="E5" s="24">
        <f t="shared" si="0"/>
        <v>85427</v>
      </c>
      <c r="F5" s="24">
        <f t="shared" si="0"/>
        <v>0</v>
      </c>
      <c r="G5" s="24">
        <f t="shared" si="0"/>
        <v>458995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442783</v>
      </c>
      <c r="L5" s="24">
        <f t="shared" si="0"/>
        <v>0</v>
      </c>
      <c r="M5" s="24">
        <f t="shared" si="0"/>
        <v>0</v>
      </c>
      <c r="N5" s="25">
        <f t="shared" ref="N5:N16" si="1">SUM(D5:M5)</f>
        <v>3223940</v>
      </c>
      <c r="O5" s="30">
        <f t="shared" ref="O5:O29" si="2">(N5/O$31)</f>
        <v>371.93585602215046</v>
      </c>
      <c r="P5" s="6"/>
    </row>
    <row r="6" spans="1:133">
      <c r="A6" s="12"/>
      <c r="B6" s="42">
        <v>511</v>
      </c>
      <c r="C6" s="19" t="s">
        <v>19</v>
      </c>
      <c r="D6" s="43">
        <v>196487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196487</v>
      </c>
      <c r="O6" s="44">
        <f t="shared" si="2"/>
        <v>22.668089524688508</v>
      </c>
      <c r="P6" s="9"/>
    </row>
    <row r="7" spans="1:133">
      <c r="A7" s="12"/>
      <c r="B7" s="42">
        <v>512</v>
      </c>
      <c r="C7" s="19" t="s">
        <v>20</v>
      </c>
      <c r="D7" s="43">
        <v>154765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154765</v>
      </c>
      <c r="O7" s="44">
        <f t="shared" si="2"/>
        <v>17.8547531149054</v>
      </c>
      <c r="P7" s="9"/>
    </row>
    <row r="8" spans="1:133">
      <c r="A8" s="12"/>
      <c r="B8" s="42">
        <v>513</v>
      </c>
      <c r="C8" s="19" t="s">
        <v>21</v>
      </c>
      <c r="D8" s="43">
        <v>431175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431175</v>
      </c>
      <c r="O8" s="44">
        <f t="shared" si="2"/>
        <v>49.743308721735119</v>
      </c>
      <c r="P8" s="9"/>
    </row>
    <row r="9" spans="1:133">
      <c r="A9" s="12"/>
      <c r="B9" s="42">
        <v>515</v>
      </c>
      <c r="C9" s="19" t="s">
        <v>22</v>
      </c>
      <c r="D9" s="43">
        <v>160398</v>
      </c>
      <c r="E9" s="43">
        <v>85427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245825</v>
      </c>
      <c r="O9" s="44">
        <f t="shared" si="2"/>
        <v>28.360059990770651</v>
      </c>
      <c r="P9" s="9"/>
    </row>
    <row r="10" spans="1:133">
      <c r="A10" s="12"/>
      <c r="B10" s="42">
        <v>519</v>
      </c>
      <c r="C10" s="19" t="s">
        <v>58</v>
      </c>
      <c r="D10" s="43">
        <v>1293910</v>
      </c>
      <c r="E10" s="43">
        <v>0</v>
      </c>
      <c r="F10" s="43">
        <v>0</v>
      </c>
      <c r="G10" s="43">
        <v>458995</v>
      </c>
      <c r="H10" s="43">
        <v>0</v>
      </c>
      <c r="I10" s="43">
        <v>0</v>
      </c>
      <c r="J10" s="43">
        <v>0</v>
      </c>
      <c r="K10" s="43">
        <v>442783</v>
      </c>
      <c r="L10" s="43">
        <v>0</v>
      </c>
      <c r="M10" s="43">
        <v>0</v>
      </c>
      <c r="N10" s="43">
        <f t="shared" si="1"/>
        <v>2195688</v>
      </c>
      <c r="O10" s="44">
        <f t="shared" si="2"/>
        <v>253.30964467005077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6243649</v>
      </c>
      <c r="E11" s="29">
        <f t="shared" si="3"/>
        <v>32454</v>
      </c>
      <c r="F11" s="29">
        <f t="shared" si="3"/>
        <v>0</v>
      </c>
      <c r="G11" s="29">
        <f t="shared" si="3"/>
        <v>232679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1379744</v>
      </c>
      <c r="L11" s="29">
        <f t="shared" si="3"/>
        <v>0</v>
      </c>
      <c r="M11" s="29">
        <f t="shared" si="3"/>
        <v>0</v>
      </c>
      <c r="N11" s="40">
        <f t="shared" si="1"/>
        <v>7888526</v>
      </c>
      <c r="O11" s="41">
        <f t="shared" si="2"/>
        <v>910.07452699584678</v>
      </c>
      <c r="P11" s="10"/>
    </row>
    <row r="12" spans="1:133">
      <c r="A12" s="12"/>
      <c r="B12" s="42">
        <v>521</v>
      </c>
      <c r="C12" s="19" t="s">
        <v>25</v>
      </c>
      <c r="D12" s="43">
        <v>3428129</v>
      </c>
      <c r="E12" s="43">
        <v>32454</v>
      </c>
      <c r="F12" s="43">
        <v>0</v>
      </c>
      <c r="G12" s="43">
        <v>108219</v>
      </c>
      <c r="H12" s="43">
        <v>0</v>
      </c>
      <c r="I12" s="43">
        <v>0</v>
      </c>
      <c r="J12" s="43">
        <v>0</v>
      </c>
      <c r="K12" s="43">
        <v>982404</v>
      </c>
      <c r="L12" s="43">
        <v>0</v>
      </c>
      <c r="M12" s="43">
        <v>0</v>
      </c>
      <c r="N12" s="43">
        <f t="shared" si="1"/>
        <v>4551206</v>
      </c>
      <c r="O12" s="44">
        <f t="shared" si="2"/>
        <v>525.0583756345178</v>
      </c>
      <c r="P12" s="9"/>
    </row>
    <row r="13" spans="1:133">
      <c r="A13" s="12"/>
      <c r="B13" s="42">
        <v>522</v>
      </c>
      <c r="C13" s="19" t="s">
        <v>26</v>
      </c>
      <c r="D13" s="43">
        <v>2016218</v>
      </c>
      <c r="E13" s="43">
        <v>0</v>
      </c>
      <c r="F13" s="43">
        <v>0</v>
      </c>
      <c r="G13" s="43">
        <v>99999</v>
      </c>
      <c r="H13" s="43">
        <v>0</v>
      </c>
      <c r="I13" s="43">
        <v>0</v>
      </c>
      <c r="J13" s="43">
        <v>0</v>
      </c>
      <c r="K13" s="43">
        <v>397340</v>
      </c>
      <c r="L13" s="43">
        <v>0</v>
      </c>
      <c r="M13" s="43">
        <v>0</v>
      </c>
      <c r="N13" s="43">
        <f t="shared" si="1"/>
        <v>2513557</v>
      </c>
      <c r="O13" s="44">
        <f t="shared" si="2"/>
        <v>289.98119520073834</v>
      </c>
      <c r="P13" s="9"/>
    </row>
    <row r="14" spans="1:133">
      <c r="A14" s="12"/>
      <c r="B14" s="42">
        <v>524</v>
      </c>
      <c r="C14" s="19" t="s">
        <v>27</v>
      </c>
      <c r="D14" s="43">
        <v>116072</v>
      </c>
      <c r="E14" s="43">
        <v>0</v>
      </c>
      <c r="F14" s="43">
        <v>0</v>
      </c>
      <c r="G14" s="43">
        <v>24461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140533</v>
      </c>
      <c r="O14" s="44">
        <f t="shared" si="2"/>
        <v>16.21285186894324</v>
      </c>
      <c r="P14" s="9"/>
    </row>
    <row r="15" spans="1:133">
      <c r="A15" s="12"/>
      <c r="B15" s="42">
        <v>526</v>
      </c>
      <c r="C15" s="19" t="s">
        <v>79</v>
      </c>
      <c r="D15" s="43">
        <v>683230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683230</v>
      </c>
      <c r="O15" s="44">
        <f t="shared" si="2"/>
        <v>78.822104291647435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SUM(D17:D22)</f>
        <v>356858</v>
      </c>
      <c r="E16" s="29">
        <f t="shared" si="4"/>
        <v>0</v>
      </c>
      <c r="F16" s="29">
        <f t="shared" si="4"/>
        <v>0</v>
      </c>
      <c r="G16" s="29">
        <f t="shared" si="4"/>
        <v>3526</v>
      </c>
      <c r="H16" s="29">
        <f t="shared" si="4"/>
        <v>0</v>
      </c>
      <c r="I16" s="29">
        <f t="shared" si="4"/>
        <v>3378137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3738521</v>
      </c>
      <c r="O16" s="41">
        <f t="shared" si="2"/>
        <v>431.3014536225196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1613182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1613182</v>
      </c>
      <c r="O17" s="44">
        <f t="shared" si="2"/>
        <v>186.10775265343793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435290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435290</v>
      </c>
      <c r="O18" s="44">
        <f t="shared" si="2"/>
        <v>50.218043377941854</v>
      </c>
      <c r="P18" s="9"/>
    </row>
    <row r="19" spans="1:119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1092379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1092379</v>
      </c>
      <c r="O19" s="44">
        <f t="shared" si="2"/>
        <v>126.02434240886018</v>
      </c>
      <c r="P19" s="9"/>
    </row>
    <row r="20" spans="1:119">
      <c r="A20" s="12"/>
      <c r="B20" s="42">
        <v>536</v>
      </c>
      <c r="C20" s="19" t="s">
        <v>74</v>
      </c>
      <c r="D20" s="43">
        <v>356858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356858</v>
      </c>
      <c r="O20" s="44">
        <f t="shared" si="2"/>
        <v>41.169589293954779</v>
      </c>
      <c r="P20" s="9"/>
    </row>
    <row r="21" spans="1:119">
      <c r="A21" s="12"/>
      <c r="B21" s="42">
        <v>538</v>
      </c>
      <c r="C21" s="19" t="s">
        <v>80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237286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237286</v>
      </c>
      <c r="O21" s="44">
        <f t="shared" si="2"/>
        <v>27.374942316566681</v>
      </c>
      <c r="P21" s="9"/>
    </row>
    <row r="22" spans="1:119">
      <c r="A22" s="12"/>
      <c r="B22" s="42">
        <v>539</v>
      </c>
      <c r="C22" s="19" t="s">
        <v>32</v>
      </c>
      <c r="D22" s="43">
        <v>0</v>
      </c>
      <c r="E22" s="43">
        <v>0</v>
      </c>
      <c r="F22" s="43">
        <v>0</v>
      </c>
      <c r="G22" s="43">
        <v>3526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3526</v>
      </c>
      <c r="O22" s="44">
        <f t="shared" si="2"/>
        <v>0.40678357175819102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SUM(D24:D24)</f>
        <v>766806</v>
      </c>
      <c r="E23" s="29">
        <f t="shared" si="6"/>
        <v>1120033</v>
      </c>
      <c r="F23" s="29">
        <f t="shared" si="6"/>
        <v>0</v>
      </c>
      <c r="G23" s="29">
        <f t="shared" si="6"/>
        <v>2463578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9" si="7">SUM(D23:M23)</f>
        <v>4350417</v>
      </c>
      <c r="O23" s="41">
        <f t="shared" si="2"/>
        <v>501.89397784956162</v>
      </c>
      <c r="P23" s="10"/>
    </row>
    <row r="24" spans="1:119">
      <c r="A24" s="12"/>
      <c r="B24" s="42">
        <v>541</v>
      </c>
      <c r="C24" s="19" t="s">
        <v>62</v>
      </c>
      <c r="D24" s="43">
        <v>766806</v>
      </c>
      <c r="E24" s="43">
        <v>1120033</v>
      </c>
      <c r="F24" s="43">
        <v>0</v>
      </c>
      <c r="G24" s="43">
        <v>2463578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4350417</v>
      </c>
      <c r="O24" s="44">
        <f t="shared" si="2"/>
        <v>501.89397784956162</v>
      </c>
      <c r="P24" s="9"/>
    </row>
    <row r="25" spans="1:119" ht="15.75">
      <c r="A25" s="26" t="s">
        <v>35</v>
      </c>
      <c r="B25" s="27"/>
      <c r="C25" s="28"/>
      <c r="D25" s="29">
        <f t="shared" ref="D25:M25" si="8">SUM(D26:D26)</f>
        <v>207936</v>
      </c>
      <c r="E25" s="29">
        <f t="shared" si="8"/>
        <v>0</v>
      </c>
      <c r="F25" s="29">
        <f t="shared" si="8"/>
        <v>0</v>
      </c>
      <c r="G25" s="29">
        <f t="shared" si="8"/>
        <v>62483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270419</v>
      </c>
      <c r="O25" s="41">
        <f t="shared" si="2"/>
        <v>31.197392708814029</v>
      </c>
      <c r="P25" s="9"/>
    </row>
    <row r="26" spans="1:119">
      <c r="A26" s="12"/>
      <c r="B26" s="42">
        <v>572</v>
      </c>
      <c r="C26" s="19" t="s">
        <v>63</v>
      </c>
      <c r="D26" s="43">
        <v>207936</v>
      </c>
      <c r="E26" s="43">
        <v>0</v>
      </c>
      <c r="F26" s="43">
        <v>0</v>
      </c>
      <c r="G26" s="43">
        <v>62483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270419</v>
      </c>
      <c r="O26" s="44">
        <f t="shared" si="2"/>
        <v>31.197392708814029</v>
      </c>
      <c r="P26" s="9"/>
    </row>
    <row r="27" spans="1:119" ht="15.75">
      <c r="A27" s="26" t="s">
        <v>64</v>
      </c>
      <c r="B27" s="27"/>
      <c r="C27" s="28"/>
      <c r="D27" s="29">
        <f t="shared" ref="D27:M27" si="9">SUM(D28:D28)</f>
        <v>328340</v>
      </c>
      <c r="E27" s="29">
        <f t="shared" si="9"/>
        <v>72000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2231141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7"/>
        <v>2631481</v>
      </c>
      <c r="O27" s="41">
        <f t="shared" si="2"/>
        <v>303.5857175819105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328340</v>
      </c>
      <c r="E28" s="43">
        <v>72000</v>
      </c>
      <c r="F28" s="43">
        <v>0</v>
      </c>
      <c r="G28" s="43">
        <v>0</v>
      </c>
      <c r="H28" s="43">
        <v>0</v>
      </c>
      <c r="I28" s="43">
        <v>2231141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2631481</v>
      </c>
      <c r="O28" s="44">
        <f t="shared" si="2"/>
        <v>303.5857175819105</v>
      </c>
      <c r="P28" s="9"/>
    </row>
    <row r="29" spans="1:119" ht="16.5" thickBot="1">
      <c r="A29" s="13" t="s">
        <v>10</v>
      </c>
      <c r="B29" s="21"/>
      <c r="C29" s="20"/>
      <c r="D29" s="14">
        <f>SUM(D5,D11,D16,D23,D25,D27)</f>
        <v>10140324</v>
      </c>
      <c r="E29" s="14">
        <f t="shared" ref="E29:M29" si="10">SUM(E5,E11,E16,E23,E25,E27)</f>
        <v>1309914</v>
      </c>
      <c r="F29" s="14">
        <f t="shared" si="10"/>
        <v>0</v>
      </c>
      <c r="G29" s="14">
        <f t="shared" si="10"/>
        <v>3221261</v>
      </c>
      <c r="H29" s="14">
        <f t="shared" si="10"/>
        <v>0</v>
      </c>
      <c r="I29" s="14">
        <f t="shared" si="10"/>
        <v>5609278</v>
      </c>
      <c r="J29" s="14">
        <f t="shared" si="10"/>
        <v>0</v>
      </c>
      <c r="K29" s="14">
        <f t="shared" si="10"/>
        <v>1822527</v>
      </c>
      <c r="L29" s="14">
        <f t="shared" si="10"/>
        <v>0</v>
      </c>
      <c r="M29" s="14">
        <f t="shared" si="10"/>
        <v>0</v>
      </c>
      <c r="N29" s="14">
        <f t="shared" si="7"/>
        <v>22103304</v>
      </c>
      <c r="O29" s="35">
        <f t="shared" si="2"/>
        <v>2549.9889247808028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81</v>
      </c>
      <c r="M31" s="90"/>
      <c r="N31" s="90"/>
      <c r="O31" s="39">
        <v>8668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2231398</v>
      </c>
      <c r="E5" s="24">
        <f t="shared" si="0"/>
        <v>0</v>
      </c>
      <c r="F5" s="24">
        <f t="shared" si="0"/>
        <v>0</v>
      </c>
      <c r="G5" s="24">
        <f t="shared" si="0"/>
        <v>226186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1768900</v>
      </c>
      <c r="L5" s="24">
        <f t="shared" si="0"/>
        <v>0</v>
      </c>
      <c r="M5" s="24">
        <f t="shared" si="0"/>
        <v>0</v>
      </c>
      <c r="N5" s="25">
        <f t="shared" ref="N5:N27" si="1">SUM(D5:M5)</f>
        <v>4226484</v>
      </c>
      <c r="O5" s="30">
        <f t="shared" ref="O5:O27" si="2">(N5/O$29)</f>
        <v>489.74322132097336</v>
      </c>
      <c r="P5" s="6"/>
    </row>
    <row r="6" spans="1:133">
      <c r="A6" s="12"/>
      <c r="B6" s="42">
        <v>511</v>
      </c>
      <c r="C6" s="19" t="s">
        <v>19</v>
      </c>
      <c r="D6" s="43">
        <v>182565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182565</v>
      </c>
      <c r="O6" s="44">
        <f t="shared" si="2"/>
        <v>21.154692931633836</v>
      </c>
      <c r="P6" s="9"/>
    </row>
    <row r="7" spans="1:133">
      <c r="A7" s="12"/>
      <c r="B7" s="42">
        <v>512</v>
      </c>
      <c r="C7" s="19" t="s">
        <v>20</v>
      </c>
      <c r="D7" s="43">
        <v>148655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148655</v>
      </c>
      <c r="O7" s="44">
        <f t="shared" si="2"/>
        <v>17.225376593279258</v>
      </c>
      <c r="P7" s="9"/>
    </row>
    <row r="8" spans="1:133">
      <c r="A8" s="12"/>
      <c r="B8" s="42">
        <v>513</v>
      </c>
      <c r="C8" s="19" t="s">
        <v>21</v>
      </c>
      <c r="D8" s="43">
        <v>424120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424120</v>
      </c>
      <c r="O8" s="44">
        <f t="shared" si="2"/>
        <v>49.144843568945539</v>
      </c>
      <c r="P8" s="9"/>
    </row>
    <row r="9" spans="1:133">
      <c r="A9" s="12"/>
      <c r="B9" s="42">
        <v>515</v>
      </c>
      <c r="C9" s="19" t="s">
        <v>22</v>
      </c>
      <c r="D9" s="43">
        <v>176284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176284</v>
      </c>
      <c r="O9" s="44">
        <f t="shared" si="2"/>
        <v>20.426882966396292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1768900</v>
      </c>
      <c r="L10" s="43">
        <v>0</v>
      </c>
      <c r="M10" s="43">
        <v>0</v>
      </c>
      <c r="N10" s="43">
        <f t="shared" si="1"/>
        <v>1768900</v>
      </c>
      <c r="O10" s="44">
        <f t="shared" si="2"/>
        <v>204.97103128621089</v>
      </c>
      <c r="P10" s="9"/>
    </row>
    <row r="11" spans="1:133">
      <c r="A11" s="12"/>
      <c r="B11" s="42">
        <v>519</v>
      </c>
      <c r="C11" s="19" t="s">
        <v>58</v>
      </c>
      <c r="D11" s="43">
        <v>1299774</v>
      </c>
      <c r="E11" s="43">
        <v>0</v>
      </c>
      <c r="F11" s="43">
        <v>0</v>
      </c>
      <c r="G11" s="43">
        <v>226186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1525960</v>
      </c>
      <c r="O11" s="44">
        <f t="shared" si="2"/>
        <v>176.82039397450754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5200601</v>
      </c>
      <c r="E12" s="29">
        <f t="shared" si="3"/>
        <v>111223</v>
      </c>
      <c r="F12" s="29">
        <f t="shared" si="3"/>
        <v>0</v>
      </c>
      <c r="G12" s="29">
        <f t="shared" si="3"/>
        <v>565778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5877602</v>
      </c>
      <c r="O12" s="41">
        <f t="shared" si="2"/>
        <v>681.06628041714953</v>
      </c>
      <c r="P12" s="10"/>
    </row>
    <row r="13" spans="1:133">
      <c r="A13" s="12"/>
      <c r="B13" s="42">
        <v>521</v>
      </c>
      <c r="C13" s="19" t="s">
        <v>25</v>
      </c>
      <c r="D13" s="43">
        <v>3155950</v>
      </c>
      <c r="E13" s="43">
        <v>26187</v>
      </c>
      <c r="F13" s="43">
        <v>0</v>
      </c>
      <c r="G13" s="43">
        <v>77307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3259444</v>
      </c>
      <c r="O13" s="44">
        <f t="shared" si="2"/>
        <v>377.68760139049829</v>
      </c>
      <c r="P13" s="9"/>
    </row>
    <row r="14" spans="1:133">
      <c r="A14" s="12"/>
      <c r="B14" s="42">
        <v>522</v>
      </c>
      <c r="C14" s="19" t="s">
        <v>26</v>
      </c>
      <c r="D14" s="43">
        <v>1975382</v>
      </c>
      <c r="E14" s="43">
        <v>0</v>
      </c>
      <c r="F14" s="43">
        <v>0</v>
      </c>
      <c r="G14" s="43">
        <v>488471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2463853</v>
      </c>
      <c r="O14" s="44">
        <f t="shared" si="2"/>
        <v>285.49860950173814</v>
      </c>
      <c r="P14" s="9"/>
    </row>
    <row r="15" spans="1:133">
      <c r="A15" s="12"/>
      <c r="B15" s="42">
        <v>524</v>
      </c>
      <c r="C15" s="19" t="s">
        <v>27</v>
      </c>
      <c r="D15" s="43">
        <v>69269</v>
      </c>
      <c r="E15" s="43">
        <v>85036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154305</v>
      </c>
      <c r="O15" s="44">
        <f t="shared" si="2"/>
        <v>17.880069524913093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345516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3178748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3524264</v>
      </c>
      <c r="O16" s="41">
        <f t="shared" si="2"/>
        <v>408.37358053302432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1666206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1666206</v>
      </c>
      <c r="O17" s="44">
        <f t="shared" si="2"/>
        <v>193.07137891077636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601296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601296</v>
      </c>
      <c r="O18" s="44">
        <f t="shared" si="2"/>
        <v>69.675086906141374</v>
      </c>
      <c r="P18" s="9"/>
    </row>
    <row r="19" spans="1:119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911246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911246</v>
      </c>
      <c r="O19" s="44">
        <f t="shared" si="2"/>
        <v>105.59049826187717</v>
      </c>
      <c r="P19" s="9"/>
    </row>
    <row r="20" spans="1:119">
      <c r="A20" s="12"/>
      <c r="B20" s="42">
        <v>536</v>
      </c>
      <c r="C20" s="19" t="s">
        <v>74</v>
      </c>
      <c r="D20" s="43">
        <v>345516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345516</v>
      </c>
      <c r="O20" s="44">
        <f t="shared" si="2"/>
        <v>40.036616454229431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868169</v>
      </c>
      <c r="E21" s="29">
        <f t="shared" si="5"/>
        <v>531237</v>
      </c>
      <c r="F21" s="29">
        <f t="shared" si="5"/>
        <v>0</v>
      </c>
      <c r="G21" s="29">
        <f t="shared" si="5"/>
        <v>1573178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2972584</v>
      </c>
      <c r="O21" s="41">
        <f t="shared" si="2"/>
        <v>344.44774044032442</v>
      </c>
      <c r="P21" s="10"/>
    </row>
    <row r="22" spans="1:119">
      <c r="A22" s="12"/>
      <c r="B22" s="42">
        <v>541</v>
      </c>
      <c r="C22" s="19" t="s">
        <v>62</v>
      </c>
      <c r="D22" s="43">
        <v>868169</v>
      </c>
      <c r="E22" s="43">
        <v>531237</v>
      </c>
      <c r="F22" s="43">
        <v>0</v>
      </c>
      <c r="G22" s="43">
        <v>1573178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2972584</v>
      </c>
      <c r="O22" s="44">
        <f t="shared" si="2"/>
        <v>344.44774044032442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208490</v>
      </c>
      <c r="E23" s="29">
        <f t="shared" si="6"/>
        <v>0</v>
      </c>
      <c r="F23" s="29">
        <f t="shared" si="6"/>
        <v>0</v>
      </c>
      <c r="G23" s="29">
        <f t="shared" si="6"/>
        <v>71189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279679</v>
      </c>
      <c r="O23" s="41">
        <f t="shared" si="2"/>
        <v>32.40776361529548</v>
      </c>
      <c r="P23" s="9"/>
    </row>
    <row r="24" spans="1:119">
      <c r="A24" s="12"/>
      <c r="B24" s="42">
        <v>572</v>
      </c>
      <c r="C24" s="19" t="s">
        <v>63</v>
      </c>
      <c r="D24" s="43">
        <v>208490</v>
      </c>
      <c r="E24" s="43">
        <v>0</v>
      </c>
      <c r="F24" s="43">
        <v>0</v>
      </c>
      <c r="G24" s="43">
        <v>71189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279679</v>
      </c>
      <c r="O24" s="44">
        <f t="shared" si="2"/>
        <v>32.40776361529548</v>
      </c>
      <c r="P24" s="9"/>
    </row>
    <row r="25" spans="1:119" ht="15.75">
      <c r="A25" s="26" t="s">
        <v>64</v>
      </c>
      <c r="B25" s="27"/>
      <c r="C25" s="28"/>
      <c r="D25" s="29">
        <f t="shared" ref="D25:M25" si="7">SUM(D26:D26)</f>
        <v>635000</v>
      </c>
      <c r="E25" s="29">
        <f t="shared" si="7"/>
        <v>62000</v>
      </c>
      <c r="F25" s="29">
        <f t="shared" si="7"/>
        <v>0</v>
      </c>
      <c r="G25" s="29">
        <f t="shared" si="7"/>
        <v>860000</v>
      </c>
      <c r="H25" s="29">
        <f t="shared" si="7"/>
        <v>0</v>
      </c>
      <c r="I25" s="29">
        <f t="shared" si="7"/>
        <v>1280400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2837400</v>
      </c>
      <c r="O25" s="41">
        <f t="shared" si="2"/>
        <v>328.78331402085746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635000</v>
      </c>
      <c r="E26" s="43">
        <v>62000</v>
      </c>
      <c r="F26" s="43">
        <v>0</v>
      </c>
      <c r="G26" s="43">
        <v>860000</v>
      </c>
      <c r="H26" s="43">
        <v>0</v>
      </c>
      <c r="I26" s="43">
        <v>1280400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2837400</v>
      </c>
      <c r="O26" s="44">
        <f t="shared" si="2"/>
        <v>328.78331402085746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9489174</v>
      </c>
      <c r="E27" s="14">
        <f t="shared" ref="E27:M27" si="8">SUM(E5,E12,E16,E21,E23,E25)</f>
        <v>704460</v>
      </c>
      <c r="F27" s="14">
        <f t="shared" si="8"/>
        <v>0</v>
      </c>
      <c r="G27" s="14">
        <f t="shared" si="8"/>
        <v>3296331</v>
      </c>
      <c r="H27" s="14">
        <f t="shared" si="8"/>
        <v>0</v>
      </c>
      <c r="I27" s="14">
        <f t="shared" si="8"/>
        <v>4459148</v>
      </c>
      <c r="J27" s="14">
        <f t="shared" si="8"/>
        <v>0</v>
      </c>
      <c r="K27" s="14">
        <f t="shared" si="8"/>
        <v>1768900</v>
      </c>
      <c r="L27" s="14">
        <f t="shared" si="8"/>
        <v>0</v>
      </c>
      <c r="M27" s="14">
        <f t="shared" si="8"/>
        <v>0</v>
      </c>
      <c r="N27" s="14">
        <f t="shared" si="1"/>
        <v>19718013</v>
      </c>
      <c r="O27" s="35">
        <f t="shared" si="2"/>
        <v>2284.8219003476247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77</v>
      </c>
      <c r="M29" s="90"/>
      <c r="N29" s="90"/>
      <c r="O29" s="39">
        <v>8630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2227036</v>
      </c>
      <c r="E5" s="24">
        <f t="shared" si="0"/>
        <v>0</v>
      </c>
      <c r="F5" s="24">
        <f t="shared" si="0"/>
        <v>0</v>
      </c>
      <c r="G5" s="24">
        <f t="shared" si="0"/>
        <v>226011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1661211</v>
      </c>
      <c r="L5" s="24">
        <f t="shared" si="0"/>
        <v>0</v>
      </c>
      <c r="M5" s="24">
        <f t="shared" si="0"/>
        <v>0</v>
      </c>
      <c r="N5" s="25">
        <f t="shared" ref="N5:N27" si="1">SUM(D5:M5)</f>
        <v>4114258</v>
      </c>
      <c r="O5" s="30">
        <f t="shared" ref="O5:O27" si="2">(N5/O$29)</f>
        <v>477.18139642774298</v>
      </c>
      <c r="P5" s="6"/>
    </row>
    <row r="6" spans="1:133">
      <c r="A6" s="12"/>
      <c r="B6" s="42">
        <v>511</v>
      </c>
      <c r="C6" s="19" t="s">
        <v>19</v>
      </c>
      <c r="D6" s="43">
        <v>211818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211818</v>
      </c>
      <c r="O6" s="44">
        <f t="shared" si="2"/>
        <v>24.567153792623522</v>
      </c>
      <c r="P6" s="9"/>
    </row>
    <row r="7" spans="1:133">
      <c r="A7" s="12"/>
      <c r="B7" s="42">
        <v>512</v>
      </c>
      <c r="C7" s="19" t="s">
        <v>20</v>
      </c>
      <c r="D7" s="43">
        <v>180797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180797</v>
      </c>
      <c r="O7" s="44">
        <f t="shared" si="2"/>
        <v>20.969264671769892</v>
      </c>
      <c r="P7" s="9"/>
    </row>
    <row r="8" spans="1:133">
      <c r="A8" s="12"/>
      <c r="B8" s="42">
        <v>513</v>
      </c>
      <c r="C8" s="19" t="s">
        <v>21</v>
      </c>
      <c r="D8" s="43">
        <v>435630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435630</v>
      </c>
      <c r="O8" s="44">
        <f t="shared" si="2"/>
        <v>50.525400139178842</v>
      </c>
      <c r="P8" s="9"/>
    </row>
    <row r="9" spans="1:133">
      <c r="A9" s="12"/>
      <c r="B9" s="42">
        <v>515</v>
      </c>
      <c r="C9" s="19" t="s">
        <v>22</v>
      </c>
      <c r="D9" s="43">
        <v>169502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169502</v>
      </c>
      <c r="O9" s="44">
        <f t="shared" si="2"/>
        <v>19.659243794943169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1661211</v>
      </c>
      <c r="L10" s="43">
        <v>0</v>
      </c>
      <c r="M10" s="43">
        <v>0</v>
      </c>
      <c r="N10" s="43">
        <f t="shared" si="1"/>
        <v>1661211</v>
      </c>
      <c r="O10" s="44">
        <f t="shared" si="2"/>
        <v>192.67118997912317</v>
      </c>
      <c r="P10" s="9"/>
    </row>
    <row r="11" spans="1:133">
      <c r="A11" s="12"/>
      <c r="B11" s="42">
        <v>519</v>
      </c>
      <c r="C11" s="19" t="s">
        <v>58</v>
      </c>
      <c r="D11" s="43">
        <v>1229289</v>
      </c>
      <c r="E11" s="43">
        <v>0</v>
      </c>
      <c r="F11" s="43">
        <v>0</v>
      </c>
      <c r="G11" s="43">
        <v>226011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1455300</v>
      </c>
      <c r="O11" s="44">
        <f t="shared" si="2"/>
        <v>168.7891440501044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4937785</v>
      </c>
      <c r="E12" s="29">
        <f t="shared" si="3"/>
        <v>83203</v>
      </c>
      <c r="F12" s="29">
        <f t="shared" si="3"/>
        <v>0</v>
      </c>
      <c r="G12" s="29">
        <f t="shared" si="3"/>
        <v>182588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5203576</v>
      </c>
      <c r="O12" s="41">
        <f t="shared" si="2"/>
        <v>603.5230804917652</v>
      </c>
      <c r="P12" s="10"/>
    </row>
    <row r="13" spans="1:133">
      <c r="A13" s="12"/>
      <c r="B13" s="42">
        <v>521</v>
      </c>
      <c r="C13" s="19" t="s">
        <v>25</v>
      </c>
      <c r="D13" s="43">
        <v>2964676</v>
      </c>
      <c r="E13" s="43">
        <v>17216</v>
      </c>
      <c r="F13" s="43">
        <v>0</v>
      </c>
      <c r="G13" s="43">
        <v>182588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3164480</v>
      </c>
      <c r="O13" s="44">
        <f t="shared" si="2"/>
        <v>367.02389236836001</v>
      </c>
      <c r="P13" s="9"/>
    </row>
    <row r="14" spans="1:133">
      <c r="A14" s="12"/>
      <c r="B14" s="42">
        <v>522</v>
      </c>
      <c r="C14" s="19" t="s">
        <v>26</v>
      </c>
      <c r="D14" s="43">
        <v>1908131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1908131</v>
      </c>
      <c r="O14" s="44">
        <f t="shared" si="2"/>
        <v>221.30955694734399</v>
      </c>
      <c r="P14" s="9"/>
    </row>
    <row r="15" spans="1:133">
      <c r="A15" s="12"/>
      <c r="B15" s="42">
        <v>524</v>
      </c>
      <c r="C15" s="19" t="s">
        <v>27</v>
      </c>
      <c r="D15" s="43">
        <v>64978</v>
      </c>
      <c r="E15" s="43">
        <v>65987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130965</v>
      </c>
      <c r="O15" s="44">
        <f t="shared" si="2"/>
        <v>15.189631176061239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298304</v>
      </c>
      <c r="E16" s="29">
        <f t="shared" si="4"/>
        <v>0</v>
      </c>
      <c r="F16" s="29">
        <f t="shared" si="4"/>
        <v>0</v>
      </c>
      <c r="G16" s="29">
        <f t="shared" si="4"/>
        <v>24987</v>
      </c>
      <c r="H16" s="29">
        <f t="shared" si="4"/>
        <v>0</v>
      </c>
      <c r="I16" s="29">
        <f t="shared" si="4"/>
        <v>4191063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4514354</v>
      </c>
      <c r="O16" s="41">
        <f t="shared" si="2"/>
        <v>523.58547900719088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2096751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2096751</v>
      </c>
      <c r="O17" s="44">
        <f t="shared" si="2"/>
        <v>243.18615170494084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731522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731522</v>
      </c>
      <c r="O18" s="44">
        <f t="shared" si="2"/>
        <v>84.843655764323827</v>
      </c>
      <c r="P18" s="9"/>
    </row>
    <row r="19" spans="1:119">
      <c r="A19" s="12"/>
      <c r="B19" s="42">
        <v>535</v>
      </c>
      <c r="C19" s="19" t="s">
        <v>61</v>
      </c>
      <c r="D19" s="43">
        <v>2850</v>
      </c>
      <c r="E19" s="43">
        <v>0</v>
      </c>
      <c r="F19" s="43">
        <v>0</v>
      </c>
      <c r="G19" s="43">
        <v>0</v>
      </c>
      <c r="H19" s="43">
        <v>0</v>
      </c>
      <c r="I19" s="43">
        <v>1362790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1365640</v>
      </c>
      <c r="O19" s="44">
        <f t="shared" si="2"/>
        <v>158.39016469496636</v>
      </c>
      <c r="P19" s="9"/>
    </row>
    <row r="20" spans="1:119">
      <c r="A20" s="12"/>
      <c r="B20" s="42">
        <v>536</v>
      </c>
      <c r="C20" s="19" t="s">
        <v>74</v>
      </c>
      <c r="D20" s="43">
        <v>295454</v>
      </c>
      <c r="E20" s="43">
        <v>0</v>
      </c>
      <c r="F20" s="43">
        <v>0</v>
      </c>
      <c r="G20" s="43">
        <v>24987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320441</v>
      </c>
      <c r="O20" s="44">
        <f t="shared" si="2"/>
        <v>37.165506842959871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743762</v>
      </c>
      <c r="E21" s="29">
        <f t="shared" si="5"/>
        <v>0</v>
      </c>
      <c r="F21" s="29">
        <f t="shared" si="5"/>
        <v>0</v>
      </c>
      <c r="G21" s="29">
        <f t="shared" si="5"/>
        <v>1589282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2333044</v>
      </c>
      <c r="O21" s="41">
        <f t="shared" si="2"/>
        <v>270.59197401994896</v>
      </c>
      <c r="P21" s="10"/>
    </row>
    <row r="22" spans="1:119">
      <c r="A22" s="12"/>
      <c r="B22" s="42">
        <v>541</v>
      </c>
      <c r="C22" s="19" t="s">
        <v>62</v>
      </c>
      <c r="D22" s="43">
        <v>743762</v>
      </c>
      <c r="E22" s="43">
        <v>0</v>
      </c>
      <c r="F22" s="43">
        <v>0</v>
      </c>
      <c r="G22" s="43">
        <v>1589282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2333044</v>
      </c>
      <c r="O22" s="44">
        <f t="shared" si="2"/>
        <v>270.59197401994896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174803</v>
      </c>
      <c r="E23" s="29">
        <f t="shared" si="6"/>
        <v>0</v>
      </c>
      <c r="F23" s="29">
        <f t="shared" si="6"/>
        <v>0</v>
      </c>
      <c r="G23" s="29">
        <f t="shared" si="6"/>
        <v>78871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253674</v>
      </c>
      <c r="O23" s="41">
        <f t="shared" si="2"/>
        <v>29.42171189979123</v>
      </c>
      <c r="P23" s="9"/>
    </row>
    <row r="24" spans="1:119">
      <c r="A24" s="12"/>
      <c r="B24" s="42">
        <v>572</v>
      </c>
      <c r="C24" s="19" t="s">
        <v>63</v>
      </c>
      <c r="D24" s="43">
        <v>174803</v>
      </c>
      <c r="E24" s="43">
        <v>0</v>
      </c>
      <c r="F24" s="43">
        <v>0</v>
      </c>
      <c r="G24" s="43">
        <v>78871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253674</v>
      </c>
      <c r="O24" s="44">
        <f t="shared" si="2"/>
        <v>29.42171189979123</v>
      </c>
      <c r="P24" s="9"/>
    </row>
    <row r="25" spans="1:119" ht="15.75">
      <c r="A25" s="26" t="s">
        <v>64</v>
      </c>
      <c r="B25" s="27"/>
      <c r="C25" s="28"/>
      <c r="D25" s="29">
        <f t="shared" ref="D25:M25" si="7">SUM(D26:D26)</f>
        <v>25000</v>
      </c>
      <c r="E25" s="29">
        <f t="shared" si="7"/>
        <v>62000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1263000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1350000</v>
      </c>
      <c r="O25" s="41">
        <f t="shared" si="2"/>
        <v>156.57620041753654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25000</v>
      </c>
      <c r="E26" s="43">
        <v>62000</v>
      </c>
      <c r="F26" s="43">
        <v>0</v>
      </c>
      <c r="G26" s="43">
        <v>0</v>
      </c>
      <c r="H26" s="43">
        <v>0</v>
      </c>
      <c r="I26" s="43">
        <v>1263000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1350000</v>
      </c>
      <c r="O26" s="44">
        <f t="shared" si="2"/>
        <v>156.57620041753654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8406690</v>
      </c>
      <c r="E27" s="14">
        <f t="shared" ref="E27:M27" si="8">SUM(E5,E12,E16,E21,E23,E25)</f>
        <v>145203</v>
      </c>
      <c r="F27" s="14">
        <f t="shared" si="8"/>
        <v>0</v>
      </c>
      <c r="G27" s="14">
        <f t="shared" si="8"/>
        <v>2101739</v>
      </c>
      <c r="H27" s="14">
        <f t="shared" si="8"/>
        <v>0</v>
      </c>
      <c r="I27" s="14">
        <f t="shared" si="8"/>
        <v>5454063</v>
      </c>
      <c r="J27" s="14">
        <f t="shared" si="8"/>
        <v>0</v>
      </c>
      <c r="K27" s="14">
        <f t="shared" si="8"/>
        <v>1661211</v>
      </c>
      <c r="L27" s="14">
        <f t="shared" si="8"/>
        <v>0</v>
      </c>
      <c r="M27" s="14">
        <f t="shared" si="8"/>
        <v>0</v>
      </c>
      <c r="N27" s="14">
        <f t="shared" si="1"/>
        <v>17768906</v>
      </c>
      <c r="O27" s="35">
        <f t="shared" si="2"/>
        <v>2060.8798422639757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8622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2291008</v>
      </c>
      <c r="E5" s="24">
        <f t="shared" si="0"/>
        <v>0</v>
      </c>
      <c r="F5" s="24">
        <f t="shared" si="0"/>
        <v>0</v>
      </c>
      <c r="G5" s="24">
        <f t="shared" si="0"/>
        <v>59419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1592149</v>
      </c>
      <c r="L5" s="24">
        <f t="shared" si="0"/>
        <v>0</v>
      </c>
      <c r="M5" s="24">
        <f t="shared" si="0"/>
        <v>0</v>
      </c>
      <c r="N5" s="25">
        <f t="shared" ref="N5:N27" si="1">SUM(D5:M5)</f>
        <v>3942576</v>
      </c>
      <c r="O5" s="30">
        <f t="shared" ref="O5:O27" si="2">(N5/O$29)</f>
        <v>458.11945154543344</v>
      </c>
      <c r="P5" s="6"/>
    </row>
    <row r="6" spans="1:133">
      <c r="A6" s="12"/>
      <c r="B6" s="42">
        <v>511</v>
      </c>
      <c r="C6" s="19" t="s">
        <v>19</v>
      </c>
      <c r="D6" s="43">
        <v>191401</v>
      </c>
      <c r="E6" s="43">
        <v>0</v>
      </c>
      <c r="F6" s="43">
        <v>0</v>
      </c>
      <c r="G6" s="43">
        <v>1888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193289</v>
      </c>
      <c r="O6" s="44">
        <f t="shared" si="2"/>
        <v>22.459795491517546</v>
      </c>
      <c r="P6" s="9"/>
    </row>
    <row r="7" spans="1:133">
      <c r="A7" s="12"/>
      <c r="B7" s="42">
        <v>512</v>
      </c>
      <c r="C7" s="19" t="s">
        <v>20</v>
      </c>
      <c r="D7" s="43">
        <v>150209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150209</v>
      </c>
      <c r="O7" s="44">
        <f t="shared" si="2"/>
        <v>17.453985591447829</v>
      </c>
      <c r="P7" s="9"/>
    </row>
    <row r="8" spans="1:133">
      <c r="A8" s="12"/>
      <c r="B8" s="42">
        <v>513</v>
      </c>
      <c r="C8" s="19" t="s">
        <v>21</v>
      </c>
      <c r="D8" s="43">
        <v>432064</v>
      </c>
      <c r="E8" s="43">
        <v>0</v>
      </c>
      <c r="F8" s="43">
        <v>0</v>
      </c>
      <c r="G8" s="43">
        <v>1888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433952</v>
      </c>
      <c r="O8" s="44">
        <f t="shared" si="2"/>
        <v>50.42435510109226</v>
      </c>
      <c r="P8" s="9"/>
    </row>
    <row r="9" spans="1:133">
      <c r="A9" s="12"/>
      <c r="B9" s="42">
        <v>515</v>
      </c>
      <c r="C9" s="19" t="s">
        <v>22</v>
      </c>
      <c r="D9" s="43">
        <v>194978</v>
      </c>
      <c r="E9" s="43">
        <v>0</v>
      </c>
      <c r="F9" s="43">
        <v>0</v>
      </c>
      <c r="G9" s="43">
        <v>9600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204578</v>
      </c>
      <c r="O9" s="44">
        <f t="shared" si="2"/>
        <v>23.771554729258657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1592149</v>
      </c>
      <c r="L10" s="43">
        <v>0</v>
      </c>
      <c r="M10" s="43">
        <v>0</v>
      </c>
      <c r="N10" s="43">
        <f t="shared" si="1"/>
        <v>1592149</v>
      </c>
      <c r="O10" s="44">
        <f t="shared" si="2"/>
        <v>185.00453172205437</v>
      </c>
      <c r="P10" s="9"/>
    </row>
    <row r="11" spans="1:133">
      <c r="A11" s="12"/>
      <c r="B11" s="42">
        <v>519</v>
      </c>
      <c r="C11" s="19" t="s">
        <v>58</v>
      </c>
      <c r="D11" s="43">
        <v>1322356</v>
      </c>
      <c r="E11" s="43">
        <v>0</v>
      </c>
      <c r="F11" s="43">
        <v>0</v>
      </c>
      <c r="G11" s="43">
        <v>46043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1368399</v>
      </c>
      <c r="O11" s="44">
        <f t="shared" si="2"/>
        <v>159.00522891006275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4789640</v>
      </c>
      <c r="E12" s="29">
        <f t="shared" si="3"/>
        <v>17622</v>
      </c>
      <c r="F12" s="29">
        <f t="shared" si="3"/>
        <v>0</v>
      </c>
      <c r="G12" s="29">
        <f t="shared" si="3"/>
        <v>64236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4871498</v>
      </c>
      <c r="O12" s="41">
        <f t="shared" si="2"/>
        <v>566.05833139669994</v>
      </c>
      <c r="P12" s="10"/>
    </row>
    <row r="13" spans="1:133">
      <c r="A13" s="12"/>
      <c r="B13" s="42">
        <v>521</v>
      </c>
      <c r="C13" s="19" t="s">
        <v>25</v>
      </c>
      <c r="D13" s="43">
        <v>2884644</v>
      </c>
      <c r="E13" s="43">
        <v>17622</v>
      </c>
      <c r="F13" s="43">
        <v>0</v>
      </c>
      <c r="G13" s="43">
        <v>64236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2966502</v>
      </c>
      <c r="O13" s="44">
        <f t="shared" si="2"/>
        <v>344.70160353241926</v>
      </c>
      <c r="P13" s="9"/>
    </row>
    <row r="14" spans="1:133">
      <c r="A14" s="12"/>
      <c r="B14" s="42">
        <v>522</v>
      </c>
      <c r="C14" s="19" t="s">
        <v>26</v>
      </c>
      <c r="D14" s="43">
        <v>1789933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1789933</v>
      </c>
      <c r="O14" s="44">
        <f t="shared" si="2"/>
        <v>207.98663722983966</v>
      </c>
      <c r="P14" s="9"/>
    </row>
    <row r="15" spans="1:133">
      <c r="A15" s="12"/>
      <c r="B15" s="42">
        <v>524</v>
      </c>
      <c r="C15" s="19" t="s">
        <v>27</v>
      </c>
      <c r="D15" s="43">
        <v>115063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115063</v>
      </c>
      <c r="O15" s="44">
        <f t="shared" si="2"/>
        <v>13.370090634441087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2498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3844877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3847375</v>
      </c>
      <c r="O16" s="41">
        <f t="shared" si="2"/>
        <v>447.05728561468743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1958582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1958582</v>
      </c>
      <c r="O17" s="44">
        <f t="shared" si="2"/>
        <v>227.58331396699975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558458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558458</v>
      </c>
      <c r="O18" s="44">
        <f t="shared" si="2"/>
        <v>64.891703462700448</v>
      </c>
      <c r="P18" s="9"/>
    </row>
    <row r="19" spans="1:119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1327837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1327837</v>
      </c>
      <c r="O19" s="44">
        <f t="shared" si="2"/>
        <v>154.29200557750406</v>
      </c>
      <c r="P19" s="9"/>
    </row>
    <row r="20" spans="1:119">
      <c r="A20" s="12"/>
      <c r="B20" s="42">
        <v>539</v>
      </c>
      <c r="C20" s="19" t="s">
        <v>32</v>
      </c>
      <c r="D20" s="43">
        <v>2498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2498</v>
      </c>
      <c r="O20" s="44">
        <f t="shared" si="2"/>
        <v>0.2902626074831513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789488</v>
      </c>
      <c r="E21" s="29">
        <f t="shared" si="5"/>
        <v>296000</v>
      </c>
      <c r="F21" s="29">
        <f t="shared" si="5"/>
        <v>0</v>
      </c>
      <c r="G21" s="29">
        <f t="shared" si="5"/>
        <v>2751956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3837444</v>
      </c>
      <c r="O21" s="41">
        <f t="shared" si="2"/>
        <v>445.90332326283988</v>
      </c>
      <c r="P21" s="10"/>
    </row>
    <row r="22" spans="1:119">
      <c r="A22" s="12"/>
      <c r="B22" s="42">
        <v>541</v>
      </c>
      <c r="C22" s="19" t="s">
        <v>62</v>
      </c>
      <c r="D22" s="43">
        <v>789488</v>
      </c>
      <c r="E22" s="43">
        <v>296000</v>
      </c>
      <c r="F22" s="43">
        <v>0</v>
      </c>
      <c r="G22" s="43">
        <v>2751956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3837444</v>
      </c>
      <c r="O22" s="44">
        <f t="shared" si="2"/>
        <v>445.90332326283988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155323</v>
      </c>
      <c r="E23" s="29">
        <f t="shared" si="6"/>
        <v>0</v>
      </c>
      <c r="F23" s="29">
        <f t="shared" si="6"/>
        <v>0</v>
      </c>
      <c r="G23" s="29">
        <f t="shared" si="6"/>
        <v>608738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764061</v>
      </c>
      <c r="O23" s="41">
        <f t="shared" si="2"/>
        <v>88.782361143388329</v>
      </c>
      <c r="P23" s="9"/>
    </row>
    <row r="24" spans="1:119">
      <c r="A24" s="12"/>
      <c r="B24" s="42">
        <v>572</v>
      </c>
      <c r="C24" s="19" t="s">
        <v>63</v>
      </c>
      <c r="D24" s="43">
        <v>155323</v>
      </c>
      <c r="E24" s="43">
        <v>0</v>
      </c>
      <c r="F24" s="43">
        <v>0</v>
      </c>
      <c r="G24" s="43">
        <v>608738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764061</v>
      </c>
      <c r="O24" s="44">
        <f t="shared" si="2"/>
        <v>88.782361143388329</v>
      </c>
      <c r="P24" s="9"/>
    </row>
    <row r="25" spans="1:119" ht="15.75">
      <c r="A25" s="26" t="s">
        <v>64</v>
      </c>
      <c r="B25" s="27"/>
      <c r="C25" s="28"/>
      <c r="D25" s="29">
        <f t="shared" ref="D25:M25" si="7">SUM(D26:D26)</f>
        <v>15798</v>
      </c>
      <c r="E25" s="29">
        <f t="shared" si="7"/>
        <v>92400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484000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592198</v>
      </c>
      <c r="O25" s="41">
        <f t="shared" si="2"/>
        <v>68.812224029746687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15798</v>
      </c>
      <c r="E26" s="43">
        <v>92400</v>
      </c>
      <c r="F26" s="43">
        <v>0</v>
      </c>
      <c r="G26" s="43">
        <v>0</v>
      </c>
      <c r="H26" s="43">
        <v>0</v>
      </c>
      <c r="I26" s="43">
        <v>484000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592198</v>
      </c>
      <c r="O26" s="44">
        <f t="shared" si="2"/>
        <v>68.812224029746687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8043755</v>
      </c>
      <c r="E27" s="14">
        <f t="shared" ref="E27:M27" si="8">SUM(E5,E12,E16,E21,E23,E25)</f>
        <v>406022</v>
      </c>
      <c r="F27" s="14">
        <f t="shared" si="8"/>
        <v>0</v>
      </c>
      <c r="G27" s="14">
        <f t="shared" si="8"/>
        <v>3484349</v>
      </c>
      <c r="H27" s="14">
        <f t="shared" si="8"/>
        <v>0</v>
      </c>
      <c r="I27" s="14">
        <f t="shared" si="8"/>
        <v>4328877</v>
      </c>
      <c r="J27" s="14">
        <f t="shared" si="8"/>
        <v>0</v>
      </c>
      <c r="K27" s="14">
        <f t="shared" si="8"/>
        <v>1592149</v>
      </c>
      <c r="L27" s="14">
        <f t="shared" si="8"/>
        <v>0</v>
      </c>
      <c r="M27" s="14">
        <f t="shared" si="8"/>
        <v>0</v>
      </c>
      <c r="N27" s="14">
        <f t="shared" si="1"/>
        <v>17855152</v>
      </c>
      <c r="O27" s="35">
        <f t="shared" si="2"/>
        <v>2074.7329769927956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8606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2166584</v>
      </c>
      <c r="E5" s="24">
        <f t="shared" si="0"/>
        <v>0</v>
      </c>
      <c r="F5" s="24">
        <f t="shared" si="0"/>
        <v>0</v>
      </c>
      <c r="G5" s="24">
        <f t="shared" si="0"/>
        <v>144106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1433181</v>
      </c>
      <c r="L5" s="24">
        <f t="shared" si="0"/>
        <v>0</v>
      </c>
      <c r="M5" s="24">
        <f t="shared" si="0"/>
        <v>0</v>
      </c>
      <c r="N5" s="25">
        <f t="shared" ref="N5:N26" si="1">SUM(D5:M5)</f>
        <v>3743871</v>
      </c>
      <c r="O5" s="30">
        <f t="shared" ref="O5:O26" si="2">(N5/O$28)</f>
        <v>439.93783783783783</v>
      </c>
      <c r="P5" s="6"/>
    </row>
    <row r="6" spans="1:133">
      <c r="A6" s="12"/>
      <c r="B6" s="42">
        <v>511</v>
      </c>
      <c r="C6" s="19" t="s">
        <v>19</v>
      </c>
      <c r="D6" s="43">
        <v>135600</v>
      </c>
      <c r="E6" s="43">
        <v>0</v>
      </c>
      <c r="F6" s="43">
        <v>0</v>
      </c>
      <c r="G6" s="43">
        <v>2000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137600</v>
      </c>
      <c r="O6" s="44">
        <f t="shared" si="2"/>
        <v>16.16921269095182</v>
      </c>
      <c r="P6" s="9"/>
    </row>
    <row r="7" spans="1:133">
      <c r="A7" s="12"/>
      <c r="B7" s="42">
        <v>512</v>
      </c>
      <c r="C7" s="19" t="s">
        <v>20</v>
      </c>
      <c r="D7" s="43">
        <v>148025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148025</v>
      </c>
      <c r="O7" s="44">
        <f t="shared" si="2"/>
        <v>17.394242068155112</v>
      </c>
      <c r="P7" s="9"/>
    </row>
    <row r="8" spans="1:133">
      <c r="A8" s="12"/>
      <c r="B8" s="42">
        <v>513</v>
      </c>
      <c r="C8" s="19" t="s">
        <v>21</v>
      </c>
      <c r="D8" s="43">
        <v>414295</v>
      </c>
      <c r="E8" s="43">
        <v>0</v>
      </c>
      <c r="F8" s="43">
        <v>0</v>
      </c>
      <c r="G8" s="43">
        <v>809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415104</v>
      </c>
      <c r="O8" s="44">
        <f t="shared" si="2"/>
        <v>48.778378378378378</v>
      </c>
      <c r="P8" s="9"/>
    </row>
    <row r="9" spans="1:133">
      <c r="A9" s="12"/>
      <c r="B9" s="42">
        <v>515</v>
      </c>
      <c r="C9" s="19" t="s">
        <v>22</v>
      </c>
      <c r="D9" s="43">
        <v>156682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156682</v>
      </c>
      <c r="O9" s="44">
        <f t="shared" si="2"/>
        <v>18.411515863689775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1433181</v>
      </c>
      <c r="L10" s="43">
        <v>0</v>
      </c>
      <c r="M10" s="43">
        <v>0</v>
      </c>
      <c r="N10" s="43">
        <f t="shared" si="1"/>
        <v>1433181</v>
      </c>
      <c r="O10" s="44">
        <f t="shared" si="2"/>
        <v>168.41139835487661</v>
      </c>
      <c r="P10" s="9"/>
    </row>
    <row r="11" spans="1:133">
      <c r="A11" s="12"/>
      <c r="B11" s="42">
        <v>519</v>
      </c>
      <c r="C11" s="19" t="s">
        <v>58</v>
      </c>
      <c r="D11" s="43">
        <v>1311982</v>
      </c>
      <c r="E11" s="43">
        <v>0</v>
      </c>
      <c r="F11" s="43">
        <v>0</v>
      </c>
      <c r="G11" s="43">
        <v>141297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1453279</v>
      </c>
      <c r="O11" s="44">
        <f t="shared" si="2"/>
        <v>170.77309048178614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5012577</v>
      </c>
      <c r="E12" s="29">
        <f t="shared" si="3"/>
        <v>11583</v>
      </c>
      <c r="F12" s="29">
        <f t="shared" si="3"/>
        <v>0</v>
      </c>
      <c r="G12" s="29">
        <f t="shared" si="3"/>
        <v>122824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5146984</v>
      </c>
      <c r="O12" s="41">
        <f t="shared" si="2"/>
        <v>604.81598119858984</v>
      </c>
      <c r="P12" s="10"/>
    </row>
    <row r="13" spans="1:133">
      <c r="A13" s="12"/>
      <c r="B13" s="42">
        <v>521</v>
      </c>
      <c r="C13" s="19" t="s">
        <v>25</v>
      </c>
      <c r="D13" s="43">
        <v>2877405</v>
      </c>
      <c r="E13" s="43">
        <v>11583</v>
      </c>
      <c r="F13" s="43">
        <v>0</v>
      </c>
      <c r="G13" s="43">
        <v>72807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2961795</v>
      </c>
      <c r="O13" s="44">
        <f t="shared" si="2"/>
        <v>348.03701527614572</v>
      </c>
      <c r="P13" s="9"/>
    </row>
    <row r="14" spans="1:133">
      <c r="A14" s="12"/>
      <c r="B14" s="42">
        <v>522</v>
      </c>
      <c r="C14" s="19" t="s">
        <v>26</v>
      </c>
      <c r="D14" s="43">
        <v>1997874</v>
      </c>
      <c r="E14" s="43">
        <v>0</v>
      </c>
      <c r="F14" s="43">
        <v>0</v>
      </c>
      <c r="G14" s="43">
        <v>50017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2047891</v>
      </c>
      <c r="O14" s="44">
        <f t="shared" si="2"/>
        <v>240.64524089306698</v>
      </c>
      <c r="P14" s="9"/>
    </row>
    <row r="15" spans="1:133">
      <c r="A15" s="12"/>
      <c r="B15" s="42">
        <v>524</v>
      </c>
      <c r="C15" s="19" t="s">
        <v>27</v>
      </c>
      <c r="D15" s="43">
        <v>137298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137298</v>
      </c>
      <c r="O15" s="44">
        <f t="shared" si="2"/>
        <v>16.133725029377203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3888661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3888661</v>
      </c>
      <c r="O16" s="41">
        <f t="shared" si="2"/>
        <v>456.95193889541713</v>
      </c>
      <c r="P16" s="10"/>
    </row>
    <row r="17" spans="1:119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2024256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2024256</v>
      </c>
      <c r="O17" s="44">
        <f t="shared" si="2"/>
        <v>237.86792009400705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554576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554576</v>
      </c>
      <c r="O18" s="44">
        <f t="shared" si="2"/>
        <v>65.167567567567573</v>
      </c>
      <c r="P18" s="9"/>
    </row>
    <row r="19" spans="1:119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1309829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1309829</v>
      </c>
      <c r="O19" s="44">
        <f t="shared" si="2"/>
        <v>153.91645123384254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666474</v>
      </c>
      <c r="E20" s="29">
        <f t="shared" si="5"/>
        <v>0</v>
      </c>
      <c r="F20" s="29">
        <f t="shared" si="5"/>
        <v>0</v>
      </c>
      <c r="G20" s="29">
        <f t="shared" si="5"/>
        <v>1065185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1731659</v>
      </c>
      <c r="O20" s="41">
        <f t="shared" si="2"/>
        <v>203.4851938895417</v>
      </c>
      <c r="P20" s="10"/>
    </row>
    <row r="21" spans="1:119">
      <c r="A21" s="12"/>
      <c r="B21" s="42">
        <v>541</v>
      </c>
      <c r="C21" s="19" t="s">
        <v>62</v>
      </c>
      <c r="D21" s="43">
        <v>666474</v>
      </c>
      <c r="E21" s="43">
        <v>0</v>
      </c>
      <c r="F21" s="43">
        <v>0</v>
      </c>
      <c r="G21" s="43">
        <v>1065185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1731659</v>
      </c>
      <c r="O21" s="44">
        <f t="shared" si="2"/>
        <v>203.4851938895417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140463</v>
      </c>
      <c r="E22" s="29">
        <f t="shared" si="6"/>
        <v>0</v>
      </c>
      <c r="F22" s="29">
        <f t="shared" si="6"/>
        <v>0</v>
      </c>
      <c r="G22" s="29">
        <f t="shared" si="6"/>
        <v>140582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281045</v>
      </c>
      <c r="O22" s="41">
        <f t="shared" si="2"/>
        <v>33.025264394829613</v>
      </c>
      <c r="P22" s="9"/>
    </row>
    <row r="23" spans="1:119">
      <c r="A23" s="12"/>
      <c r="B23" s="42">
        <v>572</v>
      </c>
      <c r="C23" s="19" t="s">
        <v>63</v>
      </c>
      <c r="D23" s="43">
        <v>140463</v>
      </c>
      <c r="E23" s="43">
        <v>0</v>
      </c>
      <c r="F23" s="43">
        <v>0</v>
      </c>
      <c r="G23" s="43">
        <v>140582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281045</v>
      </c>
      <c r="O23" s="44">
        <f t="shared" si="2"/>
        <v>33.025264394829613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427453</v>
      </c>
      <c r="E24" s="29">
        <f t="shared" si="7"/>
        <v>285400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384000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1096853</v>
      </c>
      <c r="O24" s="41">
        <f t="shared" si="2"/>
        <v>128.88989424206815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427453</v>
      </c>
      <c r="E25" s="43">
        <v>285400</v>
      </c>
      <c r="F25" s="43">
        <v>0</v>
      </c>
      <c r="G25" s="43">
        <v>0</v>
      </c>
      <c r="H25" s="43">
        <v>0</v>
      </c>
      <c r="I25" s="43">
        <v>384000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1096853</v>
      </c>
      <c r="O25" s="44">
        <f t="shared" si="2"/>
        <v>128.88989424206815</v>
      </c>
      <c r="P25" s="9"/>
    </row>
    <row r="26" spans="1:119" ht="16.5" thickBot="1">
      <c r="A26" s="13" t="s">
        <v>10</v>
      </c>
      <c r="B26" s="21"/>
      <c r="C26" s="20"/>
      <c r="D26" s="14">
        <f>SUM(D5,D12,D16,D20,D22,D24)</f>
        <v>8413551</v>
      </c>
      <c r="E26" s="14">
        <f t="shared" ref="E26:M26" si="8">SUM(E5,E12,E16,E20,E22,E24)</f>
        <v>296983</v>
      </c>
      <c r="F26" s="14">
        <f t="shared" si="8"/>
        <v>0</v>
      </c>
      <c r="G26" s="14">
        <f t="shared" si="8"/>
        <v>1472697</v>
      </c>
      <c r="H26" s="14">
        <f t="shared" si="8"/>
        <v>0</v>
      </c>
      <c r="I26" s="14">
        <f t="shared" si="8"/>
        <v>4272661</v>
      </c>
      <c r="J26" s="14">
        <f t="shared" si="8"/>
        <v>0</v>
      </c>
      <c r="K26" s="14">
        <f t="shared" si="8"/>
        <v>1433181</v>
      </c>
      <c r="L26" s="14">
        <f t="shared" si="8"/>
        <v>0</v>
      </c>
      <c r="M26" s="14">
        <f t="shared" si="8"/>
        <v>0</v>
      </c>
      <c r="N26" s="14">
        <f t="shared" si="1"/>
        <v>15889073</v>
      </c>
      <c r="O26" s="35">
        <f t="shared" si="2"/>
        <v>1867.1061104582843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8510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2048913</v>
      </c>
      <c r="E5" s="56">
        <f t="shared" si="0"/>
        <v>0</v>
      </c>
      <c r="F5" s="56">
        <f t="shared" si="0"/>
        <v>0</v>
      </c>
      <c r="G5" s="56">
        <f t="shared" si="0"/>
        <v>160747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1433073</v>
      </c>
      <c r="L5" s="56">
        <f t="shared" si="0"/>
        <v>0</v>
      </c>
      <c r="M5" s="56">
        <f t="shared" si="0"/>
        <v>0</v>
      </c>
      <c r="N5" s="57">
        <f t="shared" ref="N5:N27" si="1">SUM(D5:M5)</f>
        <v>3642733</v>
      </c>
      <c r="O5" s="58">
        <f t="shared" ref="O5:O27" si="2">(N5/O$29)</f>
        <v>432.16668643967256</v>
      </c>
      <c r="P5" s="59"/>
    </row>
    <row r="6" spans="1:133">
      <c r="A6" s="61"/>
      <c r="B6" s="62">
        <v>511</v>
      </c>
      <c r="C6" s="63" t="s">
        <v>19</v>
      </c>
      <c r="D6" s="64">
        <v>132674</v>
      </c>
      <c r="E6" s="64">
        <v>0</v>
      </c>
      <c r="F6" s="64">
        <v>0</v>
      </c>
      <c r="G6" s="64">
        <v>17449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150123</v>
      </c>
      <c r="O6" s="65">
        <f t="shared" si="2"/>
        <v>17.810297781468741</v>
      </c>
      <c r="P6" s="66"/>
    </row>
    <row r="7" spans="1:133">
      <c r="A7" s="61"/>
      <c r="B7" s="62">
        <v>512</v>
      </c>
      <c r="C7" s="63" t="s">
        <v>20</v>
      </c>
      <c r="D7" s="64">
        <v>159424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159424</v>
      </c>
      <c r="O7" s="65">
        <f t="shared" si="2"/>
        <v>18.913750148297545</v>
      </c>
      <c r="P7" s="66"/>
    </row>
    <row r="8" spans="1:133">
      <c r="A8" s="61"/>
      <c r="B8" s="62">
        <v>513</v>
      </c>
      <c r="C8" s="63" t="s">
        <v>21</v>
      </c>
      <c r="D8" s="64">
        <v>327540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327540</v>
      </c>
      <c r="O8" s="65">
        <f t="shared" si="2"/>
        <v>38.858702099893229</v>
      </c>
      <c r="P8" s="66"/>
    </row>
    <row r="9" spans="1:133">
      <c r="A9" s="61"/>
      <c r="B9" s="62">
        <v>514</v>
      </c>
      <c r="C9" s="63" t="s">
        <v>47</v>
      </c>
      <c r="D9" s="64">
        <v>127537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127537</v>
      </c>
      <c r="O9" s="65">
        <f t="shared" si="2"/>
        <v>15.130739114960257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1433073</v>
      </c>
      <c r="L10" s="64">
        <v>0</v>
      </c>
      <c r="M10" s="64">
        <v>0</v>
      </c>
      <c r="N10" s="64">
        <f t="shared" si="1"/>
        <v>1433073</v>
      </c>
      <c r="O10" s="65">
        <f t="shared" si="2"/>
        <v>170.01696523905565</v>
      </c>
      <c r="P10" s="66"/>
    </row>
    <row r="11" spans="1:133">
      <c r="A11" s="61"/>
      <c r="B11" s="62">
        <v>519</v>
      </c>
      <c r="C11" s="63" t="s">
        <v>58</v>
      </c>
      <c r="D11" s="64">
        <v>1301738</v>
      </c>
      <c r="E11" s="64">
        <v>0</v>
      </c>
      <c r="F11" s="64">
        <v>0</v>
      </c>
      <c r="G11" s="64">
        <v>143298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1445036</v>
      </c>
      <c r="O11" s="65">
        <f t="shared" si="2"/>
        <v>171.43623205599715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SUM(D13:D15)</f>
        <v>5155709</v>
      </c>
      <c r="E12" s="70">
        <f t="shared" si="3"/>
        <v>10654</v>
      </c>
      <c r="F12" s="70">
        <f t="shared" si="3"/>
        <v>0</v>
      </c>
      <c r="G12" s="70">
        <f t="shared" si="3"/>
        <v>44969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5211332</v>
      </c>
      <c r="O12" s="72">
        <f t="shared" si="2"/>
        <v>618.26219005813266</v>
      </c>
      <c r="P12" s="73"/>
    </row>
    <row r="13" spans="1:133">
      <c r="A13" s="61"/>
      <c r="B13" s="62">
        <v>521</v>
      </c>
      <c r="C13" s="63" t="s">
        <v>25</v>
      </c>
      <c r="D13" s="64">
        <v>2958785</v>
      </c>
      <c r="E13" s="64">
        <v>10654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2969439</v>
      </c>
      <c r="O13" s="65">
        <f t="shared" si="2"/>
        <v>352.28840906394589</v>
      </c>
      <c r="P13" s="66"/>
    </row>
    <row r="14" spans="1:133">
      <c r="A14" s="61"/>
      <c r="B14" s="62">
        <v>522</v>
      </c>
      <c r="C14" s="63" t="s">
        <v>26</v>
      </c>
      <c r="D14" s="64">
        <v>2009340</v>
      </c>
      <c r="E14" s="64">
        <v>0</v>
      </c>
      <c r="F14" s="64">
        <v>0</v>
      </c>
      <c r="G14" s="64">
        <v>44969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2054309</v>
      </c>
      <c r="O14" s="65">
        <f t="shared" si="2"/>
        <v>243.71918377031676</v>
      </c>
      <c r="P14" s="66"/>
    </row>
    <row r="15" spans="1:133">
      <c r="A15" s="61"/>
      <c r="B15" s="62">
        <v>524</v>
      </c>
      <c r="C15" s="63" t="s">
        <v>27</v>
      </c>
      <c r="D15" s="64">
        <v>187584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187584</v>
      </c>
      <c r="O15" s="65">
        <f t="shared" si="2"/>
        <v>22.254597223869972</v>
      </c>
      <c r="P15" s="66"/>
    </row>
    <row r="16" spans="1:133" ht="15.75">
      <c r="A16" s="67" t="s">
        <v>28</v>
      </c>
      <c r="B16" s="68"/>
      <c r="C16" s="69"/>
      <c r="D16" s="70">
        <f t="shared" ref="D16:M16" si="4">SUM(D17:D20)</f>
        <v>0</v>
      </c>
      <c r="E16" s="70">
        <f t="shared" si="4"/>
        <v>0</v>
      </c>
      <c r="F16" s="70">
        <f t="shared" si="4"/>
        <v>0</v>
      </c>
      <c r="G16" s="70">
        <f t="shared" si="4"/>
        <v>11940</v>
      </c>
      <c r="H16" s="70">
        <f t="shared" si="4"/>
        <v>0</v>
      </c>
      <c r="I16" s="70">
        <f t="shared" si="4"/>
        <v>3895705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3907645</v>
      </c>
      <c r="O16" s="72">
        <f t="shared" si="2"/>
        <v>463.59532566140706</v>
      </c>
      <c r="P16" s="73"/>
    </row>
    <row r="17" spans="1:119">
      <c r="A17" s="61"/>
      <c r="B17" s="62">
        <v>533</v>
      </c>
      <c r="C17" s="63" t="s">
        <v>59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2051566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2051566</v>
      </c>
      <c r="O17" s="65">
        <f t="shared" si="2"/>
        <v>243.39375963934037</v>
      </c>
      <c r="P17" s="66"/>
    </row>
    <row r="18" spans="1:119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470665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470665</v>
      </c>
      <c r="O18" s="65">
        <f t="shared" si="2"/>
        <v>55.83877090995373</v>
      </c>
      <c r="P18" s="66"/>
    </row>
    <row r="19" spans="1:119">
      <c r="A19" s="61"/>
      <c r="B19" s="62">
        <v>535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1373474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1373474</v>
      </c>
      <c r="O19" s="65">
        <f t="shared" si="2"/>
        <v>162.94625696998457</v>
      </c>
      <c r="P19" s="66"/>
    </row>
    <row r="20" spans="1:119">
      <c r="A20" s="61"/>
      <c r="B20" s="62">
        <v>539</v>
      </c>
      <c r="C20" s="63" t="s">
        <v>32</v>
      </c>
      <c r="D20" s="64">
        <v>0</v>
      </c>
      <c r="E20" s="64">
        <v>0</v>
      </c>
      <c r="F20" s="64">
        <v>0</v>
      </c>
      <c r="G20" s="64">
        <v>11940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11940</v>
      </c>
      <c r="O20" s="65">
        <f t="shared" si="2"/>
        <v>1.4165381421283663</v>
      </c>
      <c r="P20" s="66"/>
    </row>
    <row r="21" spans="1:119" ht="15.75">
      <c r="A21" s="67" t="s">
        <v>33</v>
      </c>
      <c r="B21" s="68"/>
      <c r="C21" s="69"/>
      <c r="D21" s="70">
        <f t="shared" ref="D21:M21" si="5">SUM(D22:D22)</f>
        <v>648711</v>
      </c>
      <c r="E21" s="70">
        <f t="shared" si="5"/>
        <v>95900</v>
      </c>
      <c r="F21" s="70">
        <f t="shared" si="5"/>
        <v>0</v>
      </c>
      <c r="G21" s="70">
        <f t="shared" si="5"/>
        <v>1871326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2615937</v>
      </c>
      <c r="O21" s="72">
        <f t="shared" si="2"/>
        <v>310.34962629018861</v>
      </c>
      <c r="P21" s="73"/>
    </row>
    <row r="22" spans="1:119">
      <c r="A22" s="61"/>
      <c r="B22" s="62">
        <v>541</v>
      </c>
      <c r="C22" s="63" t="s">
        <v>62</v>
      </c>
      <c r="D22" s="64">
        <v>648711</v>
      </c>
      <c r="E22" s="64">
        <v>95900</v>
      </c>
      <c r="F22" s="64">
        <v>0</v>
      </c>
      <c r="G22" s="64">
        <v>1871326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2615937</v>
      </c>
      <c r="O22" s="65">
        <f t="shared" si="2"/>
        <v>310.34962629018861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213304</v>
      </c>
      <c r="E23" s="70">
        <f t="shared" si="6"/>
        <v>0</v>
      </c>
      <c r="F23" s="70">
        <f t="shared" si="6"/>
        <v>0</v>
      </c>
      <c r="G23" s="70">
        <f t="shared" si="6"/>
        <v>408497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621801</v>
      </c>
      <c r="O23" s="72">
        <f t="shared" si="2"/>
        <v>73.769249021236206</v>
      </c>
      <c r="P23" s="66"/>
    </row>
    <row r="24" spans="1:119">
      <c r="A24" s="61"/>
      <c r="B24" s="62">
        <v>572</v>
      </c>
      <c r="C24" s="63" t="s">
        <v>63</v>
      </c>
      <c r="D24" s="64">
        <v>213304</v>
      </c>
      <c r="E24" s="64">
        <v>0</v>
      </c>
      <c r="F24" s="64">
        <v>0</v>
      </c>
      <c r="G24" s="64">
        <v>408497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621801</v>
      </c>
      <c r="O24" s="65">
        <f t="shared" si="2"/>
        <v>73.769249021236206</v>
      </c>
      <c r="P24" s="66"/>
    </row>
    <row r="25" spans="1:119" ht="15.75">
      <c r="A25" s="67" t="s">
        <v>64</v>
      </c>
      <c r="B25" s="68"/>
      <c r="C25" s="69"/>
      <c r="D25" s="70">
        <f t="shared" ref="D25:M25" si="7">SUM(D26:D26)</f>
        <v>0</v>
      </c>
      <c r="E25" s="70">
        <f t="shared" si="7"/>
        <v>234656</v>
      </c>
      <c r="F25" s="70">
        <f t="shared" si="7"/>
        <v>0</v>
      </c>
      <c r="G25" s="70">
        <f t="shared" si="7"/>
        <v>63960</v>
      </c>
      <c r="H25" s="70">
        <f t="shared" si="7"/>
        <v>0</v>
      </c>
      <c r="I25" s="70">
        <f t="shared" si="7"/>
        <v>384000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682616</v>
      </c>
      <c r="O25" s="72">
        <f t="shared" si="2"/>
        <v>80.984221141297894</v>
      </c>
      <c r="P25" s="66"/>
    </row>
    <row r="26" spans="1:119" ht="15.75" thickBot="1">
      <c r="A26" s="61"/>
      <c r="B26" s="62">
        <v>581</v>
      </c>
      <c r="C26" s="63" t="s">
        <v>65</v>
      </c>
      <c r="D26" s="64">
        <v>0</v>
      </c>
      <c r="E26" s="64">
        <v>234656</v>
      </c>
      <c r="F26" s="64">
        <v>0</v>
      </c>
      <c r="G26" s="64">
        <v>63960</v>
      </c>
      <c r="H26" s="64">
        <v>0</v>
      </c>
      <c r="I26" s="64">
        <v>384000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682616</v>
      </c>
      <c r="O26" s="65">
        <f t="shared" si="2"/>
        <v>80.984221141297894</v>
      </c>
      <c r="P26" s="66"/>
    </row>
    <row r="27" spans="1:119" ht="16.5" thickBot="1">
      <c r="A27" s="74" t="s">
        <v>10</v>
      </c>
      <c r="B27" s="75"/>
      <c r="C27" s="76"/>
      <c r="D27" s="77">
        <f>SUM(D5,D12,D16,D21,D23,D25)</f>
        <v>8066637</v>
      </c>
      <c r="E27" s="77">
        <f t="shared" ref="E27:M27" si="8">SUM(E5,E12,E16,E21,E23,E25)</f>
        <v>341210</v>
      </c>
      <c r="F27" s="77">
        <f t="shared" si="8"/>
        <v>0</v>
      </c>
      <c r="G27" s="77">
        <f t="shared" si="8"/>
        <v>2561439</v>
      </c>
      <c r="H27" s="77">
        <f t="shared" si="8"/>
        <v>0</v>
      </c>
      <c r="I27" s="77">
        <f t="shared" si="8"/>
        <v>4279705</v>
      </c>
      <c r="J27" s="77">
        <f t="shared" si="8"/>
        <v>0</v>
      </c>
      <c r="K27" s="77">
        <f t="shared" si="8"/>
        <v>1433073</v>
      </c>
      <c r="L27" s="77">
        <f t="shared" si="8"/>
        <v>0</v>
      </c>
      <c r="M27" s="77">
        <f t="shared" si="8"/>
        <v>0</v>
      </c>
      <c r="N27" s="77">
        <f t="shared" si="1"/>
        <v>16682064</v>
      </c>
      <c r="O27" s="78">
        <f t="shared" si="2"/>
        <v>1979.127298611935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4" t="s">
        <v>66</v>
      </c>
      <c r="M29" s="114"/>
      <c r="N29" s="114"/>
      <c r="O29" s="88">
        <v>8429</v>
      </c>
    </row>
    <row r="30" spans="1:119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1:119" ht="15.75" customHeight="1" thickBot="1">
      <c r="A31" s="118" t="s">
        <v>45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2023-10-11T17:52:23Z</cp:lastPrinted>
  <dcterms:created xsi:type="dcterms:W3CDTF">2000-08-31T21:26:31Z</dcterms:created>
  <dcterms:modified xsi:type="dcterms:W3CDTF">2023-10-11T17:52:35Z</dcterms:modified>
</cp:coreProperties>
</file>