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'2008'!$A$1:$O$99</definedName>
    <definedName name="_xlnm.Print_Area" localSheetId="12">'2009'!$A$1:$O$103</definedName>
    <definedName name="_xlnm.Print_Area" localSheetId="11">'2010'!$A$1:$O$102</definedName>
    <definedName name="_xlnm.Print_Area" localSheetId="10">'2011'!$A$1:$O$103</definedName>
    <definedName name="_xlnm.Print_Area" localSheetId="9">'2012'!$A$1:$O$104</definedName>
    <definedName name="_xlnm.Print_Area" localSheetId="8">'2013'!$A$1:$O$103</definedName>
    <definedName name="_xlnm.Print_Area" localSheetId="7">'2014'!$A$1:$O$95</definedName>
    <definedName name="_xlnm.Print_Area" localSheetId="6">'2015'!$A$1:$O$95</definedName>
    <definedName name="_xlnm.Print_Area" localSheetId="5">'2016'!$A$1:$O$95</definedName>
    <definedName name="_xlnm.Print_Area" localSheetId="4">'2017'!$A$1:$O$94</definedName>
    <definedName name="_xlnm.Print_Area" localSheetId="3">'2018'!$A$1:$O$96</definedName>
    <definedName name="_xlnm.Print_Area" localSheetId="2">'2019'!$A$1:$O$98</definedName>
    <definedName name="_xlnm.Print_Area" localSheetId="1">'2020'!$A$1:$O$97</definedName>
    <definedName name="_xlnm.Print_Area" localSheetId="0">'2021'!$A$1:$P$98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<sst xmlns="http://schemas.openxmlformats.org/spreadsheetml/2006/main" count="1551" uniqueCount="216">
  <si>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</si>
  <si>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</si>
  <si>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</si>
  <si>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</si>
  <si>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</si>
  <si>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</si>
  <si>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</si>
  <si>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</si>
  <si>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</si>
  <si>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</si>
  <si>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</si>
  <si>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</si>
  <si>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</si>
  <si>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Utility Service Tax - Telecommunications</t>
  </si>
  <si>
    <t>Utility Service Tax - Gas</t>
  </si>
  <si>
    <t>Utility Service Tax - Fuel Oil</t>
  </si>
  <si>
    <t>Local Business Tax</t>
  </si>
  <si>
    <t>Permits, Fees, and Special Assessments</t>
  </si>
  <si>
    <t>Franchise Fee - Electricity</t>
  </si>
  <si>
    <t>Franchise Fee - Telecommunications</t>
  </si>
  <si>
    <t>Franchise Fee - Gas</t>
  </si>
  <si>
    <t>Franchise Fee - Cable Television</t>
  </si>
  <si>
    <t>Franchise Fee - Solid Waste</t>
  </si>
  <si>
    <t>Franchise Fee - Other</t>
  </si>
  <si>
    <t>Impact Fees - Commercial - Economic Environment</t>
  </si>
  <si>
    <t>Impact Fees - Residential - Other</t>
  </si>
  <si>
    <t>Impact Fees - Commercial - Other</t>
  </si>
  <si>
    <t>Special Assessments - Capital Improvement</t>
  </si>
  <si>
    <t>Special Assessments - Charges for Public Services</t>
  </si>
  <si>
    <t>Other Permits, Fees, and Special Assessments</t>
  </si>
  <si>
    <t>Federal Grant - General Government</t>
  </si>
  <si>
    <t>Federal Grant - Public Safety</t>
  </si>
  <si>
    <t>Intergovernmental Revenue</t>
  </si>
  <si>
    <t>Federal Grant - Economic Environment</t>
  </si>
  <si>
    <t>Federal Grant - Other Federal Grants</t>
  </si>
  <si>
    <t>State Grant - Public Safety</t>
  </si>
  <si>
    <t>Federal Grant - Physical Environment - Other Physical Environment</t>
  </si>
  <si>
    <t>Federal Grant - Transportation - Other Transportation</t>
  </si>
  <si>
    <t>Federal Grant - Human Services - Public Assistance</t>
  </si>
  <si>
    <t>Federal Grant - Human Services - Other Human Services</t>
  </si>
  <si>
    <t>State Grant - Physical Environment - Other Physical Environment</t>
  </si>
  <si>
    <t>State Grant - Transportation - Other Transportation</t>
  </si>
  <si>
    <t>State Grant - Economic Environment</t>
  </si>
  <si>
    <t>State Grant - Human Services - Health or Hospitals</t>
  </si>
  <si>
    <t>State Grant - Culture / Recreation</t>
  </si>
  <si>
    <t>State Grant - Other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</si>
  <si>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</si>
  <si>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</si>
  <si>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</si>
  <si>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</si>
  <si>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Physical Environment - Other Physical Environment</t>
  </si>
  <si>
    <t>State Shared Revenues - Other</t>
  </si>
  <si>
    <t>Grants from Other Local Units - Transportation</t>
  </si>
  <si>
    <t>Grants from Other Local Units - Other</t>
  </si>
  <si>
    <t>Shared Revenue from Other Local Units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</si>
  <si>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</si>
  <si>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</si>
  <si>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</si>
  <si>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</si>
  <si>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</si>
  <si>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</si>
  <si>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</si>
  <si>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</si>
  <si>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</si>
  <si>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Other General Gov't Charges and Fees</t>
  </si>
  <si>
    <t>Public Safety - Law Enforcement Services</t>
  </si>
  <si>
    <t>Public Safety - Fire Protection</t>
  </si>
  <si>
    <t>Public Safety - Protective Inspection Fees</t>
  </si>
  <si>
    <t>Public Safety - Other Public Safety Charges and Fees</t>
  </si>
  <si>
    <t>Physical Environment - Garbage / Solid Waste</t>
  </si>
  <si>
    <t>Physical Environment - Sewer / Wastewater Utility</t>
  </si>
  <si>
    <t>Physical Environment - Cemetary</t>
  </si>
  <si>
    <t>Physical Environment - Other Physical Environment Charges</t>
  </si>
  <si>
    <t>Transportation (User Fees) - Mass Transit</t>
  </si>
  <si>
    <t>Transportation (User Fees) - Parking Facilities</t>
  </si>
  <si>
    <t>Economic Environment - Housing</t>
  </si>
  <si>
    <t>Economic Environment - Other Economic Environment Charges</t>
  </si>
  <si>
    <t>Culture / Recreation - Parks and Recreation</t>
  </si>
  <si>
    <t>Culture / Recreation - Cultural Services</t>
  </si>
  <si>
    <t>Culture / Recreation - Special Events</t>
  </si>
  <si>
    <t>Culture / Recreation - Special Recreation Facilities</t>
  </si>
  <si>
    <t>Culture / Recreation - Other Culture / Recreation Charges</t>
  </si>
  <si>
    <t>Total - All Account Codes</t>
  </si>
  <si>
    <t>Local Fiscal Year Ended September 30, 2009</t>
  </si>
  <si>
    <t>Court-Ordered Judgments and Fines - As Decided by County Court Criminal</t>
  </si>
  <si>
    <t>Other Judgments, Fines, and Forfeits</t>
  </si>
  <si>
    <t>Judgments and Fines - Other Court-Ordered</t>
  </si>
  <si>
    <t>Interest and Other Earnings - Interest</t>
  </si>
  <si>
    <t>Interest and Other Earnings - Dividends</t>
  </si>
  <si>
    <t>Interest and Other Earnings - Net Increase (Decrease) in Fair Value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</si>
  <si>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</si>
  <si>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</si>
  <si>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</si>
  <si>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</si>
  <si>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</si>
  <si>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</si>
  <si>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</si>
  <si>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Proceeds - Debt Proceeds</t>
  </si>
  <si>
    <t>Proceeds - Proceeds from Refunding Bonds</t>
  </si>
  <si>
    <t>Proprietary Non-Operating Sources - Interest</t>
  </si>
  <si>
    <t>Proprietary Non-Operating Sources - State Grants and Donations</t>
  </si>
  <si>
    <t>Proprietary Non-Operating Sources - Capital Contributions from State Government</t>
  </si>
  <si>
    <t>Proprietary Non-Operating Sources - Capital Contributions from Other Public Source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</si>
  <si>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</si>
  <si>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</si>
  <si>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</si>
  <si>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</si>
  <si>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</si>
  <si>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</si>
  <si>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</si>
  <si>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</si>
  <si>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</si>
  <si>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</si>
  <si>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Orlando Revenues Reported by Account Code and Fund Type</t>
  </si>
  <si>
    <t>Local Fiscal Year Ended September 30, 2010</t>
  </si>
  <si>
    <t>Fire Insurance Premium Tax for Firefighters' Pension</t>
  </si>
  <si>
    <t>Impact Fees - Residential - Physical Environment</t>
  </si>
  <si>
    <t>Impact Fees - Commercial - Physical Environment</t>
  </si>
  <si>
    <t>Impact Fees - Commercial - Transportation</t>
  </si>
  <si>
    <t>Federal Grant - Human Services - Health or Hospitals</t>
  </si>
  <si>
    <t>State Grant - Physical Environment - Stormwater Management</t>
  </si>
  <si>
    <t>State Shared Revenues - General Gov't - Mobile Home License Tax</t>
  </si>
  <si>
    <t>Court-Ordered Judgments and Fines - As Decided by Traffic Court</t>
  </si>
  <si>
    <t>Forfeits - Assets Seized by Law Enforcement</t>
  </si>
  <si>
    <t>Proprietary Non-Operating Sources - Other Grants and Donations</t>
  </si>
  <si>
    <t>Proprietary Non-Operating Sources - Capital Contributions from Federal Government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</si>
  <si>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</si>
  <si>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</si>
  <si>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</si>
  <si>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State Shared Revenues - Public Safety - Enhanced 911 Fee</t>
  </si>
  <si>
    <t>State Shared Revenues - Transportation - Other Transportation</t>
  </si>
  <si>
    <t>General Gov't (Not Court-Related) - Recording Fees</t>
  </si>
  <si>
    <t>General Gov't (Not Court-Related) - Administrative Service Fees</t>
  </si>
  <si>
    <t>Public Safety - Ambulance Fees</t>
  </si>
  <si>
    <t>Fines - Local Ordinance Violations</t>
  </si>
  <si>
    <t>2011 Municipal Population:</t>
  </si>
  <si>
    <t>Local Fiscal Year Ended September 30, 2012</t>
  </si>
  <si>
    <t>Federal Grant - Culture / Recreation</t>
  </si>
  <si>
    <t>State Grant - Human Services - Other Human Services</t>
  </si>
  <si>
    <t>Public Safety - Emergency Management Service Fees / Charges</t>
  </si>
  <si>
    <t>2012 Municipal Population:</t>
  </si>
  <si>
    <t>Local Fiscal Year Ended September 30, 2008</t>
  </si>
  <si>
    <t>Utility Service Tax - Cable Television</t>
  </si>
  <si>
    <t>Permits and Franchise Fees</t>
  </si>
  <si>
    <t>Other Permits and Fees</t>
  </si>
  <si>
    <t>State Grant - General Government</t>
  </si>
  <si>
    <t>State Grant - Human Services - Public Welfare</t>
  </si>
  <si>
    <t>Impact Fees - Physical Environment</t>
  </si>
  <si>
    <t>Impact Fees - Transportation</t>
  </si>
  <si>
    <t>Other Miscellaneous Revenues - Settlements</t>
  </si>
  <si>
    <t>2008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</si>
  <si>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</si>
  <si>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</si>
  <si>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</si>
  <si>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</si>
  <si>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</si>
  <si>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</si>
  <si>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</si>
  <si>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</si>
  <si>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Recording Fees</t>
  </si>
  <si>
    <t>General Government - Internal Service Fund Fees and Charges</t>
  </si>
  <si>
    <t>General Government - Administrative Service Fees</t>
  </si>
  <si>
    <t>General Government - Other General Government Charges and Fees</t>
  </si>
  <si>
    <t>Transportation - Mass Transit</t>
  </si>
  <si>
    <t>Transportation - Parking Facilities</t>
  </si>
  <si>
    <t>Court-Ordered Judgments and Fines - Other Court-Ordered</t>
  </si>
  <si>
    <t>Sale of Contraband Property Seized by Law Enforcement</t>
  </si>
  <si>
    <t>Sales - Disposition of Fixed Assets</t>
  </si>
  <si>
    <t>Sales - Sale of Surplus Materials and Scrap</t>
  </si>
  <si>
    <t>Proprietary Non-Operating - Interest</t>
  </si>
  <si>
    <t>Proprietary Non-Operating - Other Grants and Donations</t>
  </si>
  <si>
    <t>Proprietary Non-Operating - Capital Contributions from Federal Government</t>
  </si>
  <si>
    <t>Proprietary Non-Operating - Capital Contributions from Other Public Source</t>
  </si>
  <si>
    <t>Proprietary Non-Operating - Capital Contributions from Private Source</t>
  </si>
  <si>
    <t>2013 Municipal Population:</t>
  </si>
  <si>
    <t>Local Fiscal Year Ended September 30, 2014</t>
  </si>
  <si>
    <t>Utility Service Tax - Propane</t>
  </si>
  <si>
    <t>Utility Service Tax - Other</t>
  </si>
  <si>
    <t>Federal Grant - Physical Environment - Sewer / Wastewater</t>
  </si>
  <si>
    <t>Federal Grant - Transportation - Mass Transit</t>
  </si>
  <si>
    <t>Proceeds of General Capital Asset Dispositions - Sales</t>
  </si>
  <si>
    <t>Non-Operating - Special Items (Gain)</t>
  </si>
  <si>
    <t>2014 Municipal Population:</t>
  </si>
  <si>
    <t>Local Fiscal Year Ended September 30, 2015</t>
  </si>
  <si>
    <t>Grants from Other Local Units - Culture / Recreation</t>
  </si>
  <si>
    <t>2015 Municipal Population:</t>
  </si>
  <si>
    <t>Local Fiscal Year Ended September 30, 2016</t>
  </si>
  <si>
    <t>Utility Service Tax - Water</t>
  </si>
  <si>
    <t>State Grant - Physical Environment - Sewer / Wastewater</t>
  </si>
  <si>
    <t>2016 Municipal Population:</t>
  </si>
  <si>
    <t>Local Fiscal Year Ended September 30, 2017</t>
  </si>
  <si>
    <t>Impact Fees - Residential - Culture / Recreation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</si>
  <si>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</si>
  <si>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</si>
  <si>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</si>
  <si>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</si>
  <si>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</si>
  <si>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</si>
  <si>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Impact Fees - Residential - Transportation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</si>
  <si>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</si>
  <si>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</si>
  <si>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</si>
  <si>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</si>
  <si>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</si>
  <si>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</si>
  <si>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</si>
  <si>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Communications Services Taxes</t>
  </si>
  <si>
    <t>Building Permits (Buildling Permit Fees)</t>
  </si>
  <si>
    <t>Inspection Fee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</si>
  <si>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</si>
  <si>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</si>
  <si>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</si>
  <si>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</si>
  <si>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Other Charges for Services (Not Court-Related)</t>
  </si>
  <si>
    <t>Court-Ordered Judgments and Fines - Other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</si>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</sst>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/>
    </xf>
    <xf numFmtId="168" fontId="4" fillId="0" borderId="32" xfId="0" applyNumberFormat="1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4" fillId="0" borderId="35" xfId="0" applyFont="1" applyBorder="1" applyAlignment="1" applyProtection="1">
      <alignment horizontal="left" vertical="center" wrapText="1"/>
      <protection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10" fillId="0" borderId="38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8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1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2" xfId="0" applyFont="1" applyFill="1" applyBorder="1" applyAlignment="1" applyProtection="1">
      <alignment horizontal="center" vertical="center"/>
      <protection/>
    </xf>
    <xf numFmtId="37" fontId="2" fillId="33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98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8" t="s">
        <v>113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8" ht="24" thickBot="1">
      <c r="A2" s="61" t="s">
        <v>200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8" ht="18" customHeight="1">
      <c r="A3" s="64" t="s">
        <v>104</v>
      </c>
      <c r="B3" s="65"/>
      <c r="C3" s="66"/>
      <c r="D3" s="70" t="s">
        <v>56</v>
      </c>
      <c r="E3" s="71"/>
      <c r="F3" s="71"/>
      <c r="G3" s="71"/>
      <c r="H3" s="72"/>
      <c r="I3" s="70" t="s">
        <v>57</v>
      </c>
      <c r="J3" s="72"/>
      <c r="K3" s="70" t="s">
        <v>59</v>
      </c>
      <c r="L3" s="71"/>
      <c r="M3" s="72"/>
      <c r="N3" s="36"/>
      <c r="O3" s="37"/>
      <c r="P3" s="73" t="s">
        <v>201</v>
      </c>
      <c r="Q3" s="11"/>
      <c r="R3"/>
    </row>
    <row r="4" spans="1:134" ht="32.25" customHeight="1" thickBot="1">
      <c r="A4" s="67"/>
      <c r="B4" s="68"/>
      <c r="C4" s="69"/>
      <c r="D4" s="34" t="s">
        <v>5</v>
      </c>
      <c r="E4" s="34" t="s">
        <v>105</v>
      </c>
      <c r="F4" s="34" t="s">
        <v>106</v>
      </c>
      <c r="G4" s="34" t="s">
        <v>107</v>
      </c>
      <c r="H4" s="34" t="s">
        <v>6</v>
      </c>
      <c r="I4" s="34" t="s">
        <v>7</v>
      </c>
      <c r="J4" s="35" t="s">
        <v>108</v>
      </c>
      <c r="K4" s="35" t="s">
        <v>8</v>
      </c>
      <c r="L4" s="35" t="s">
        <v>9</v>
      </c>
      <c r="M4" s="35" t="s">
        <v>202</v>
      </c>
      <c r="N4" s="35" t="s">
        <v>10</v>
      </c>
      <c r="O4" s="35" t="s">
        <v>203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204</v>
      </c>
      <c r="B5" s="26"/>
      <c r="C5" s="26"/>
      <c r="D5" s="27">
        <f>SUM(D6:D15)</f>
        <v>302872513</v>
      </c>
      <c r="E5" s="27">
        <f>SUM(E6:E15)</f>
        <v>9660051</v>
      </c>
      <c r="F5" s="27">
        <f>SUM(F6:F15)</f>
        <v>0</v>
      </c>
      <c r="G5" s="27">
        <f>SUM(G6:G15)</f>
        <v>0</v>
      </c>
      <c r="H5" s="27">
        <f>SUM(H6:H15)</f>
        <v>0</v>
      </c>
      <c r="I5" s="27">
        <f>SUM(I6:I15)</f>
        <v>0</v>
      </c>
      <c r="J5" s="27">
        <f>SUM(J6:J15)</f>
        <v>0</v>
      </c>
      <c r="K5" s="27">
        <f>SUM(K6:K15)</f>
        <v>0</v>
      </c>
      <c r="L5" s="27">
        <f>SUM(L6:L15)</f>
        <v>0</v>
      </c>
      <c r="M5" s="27">
        <f>SUM(M6:M15)</f>
        <v>0</v>
      </c>
      <c r="N5" s="27">
        <f>SUM(N6:N15)</f>
        <v>3501916</v>
      </c>
      <c r="O5" s="28">
        <f>SUM(D5:N5)</f>
        <v>316034480</v>
      </c>
      <c r="P5" s="33">
        <f>(O5/P$96)</f>
        <v>1004.8599390790637</v>
      </c>
      <c r="Q5" s="6"/>
    </row>
    <row r="6" spans="1:17" ht="15">
      <c r="A6" s="12"/>
      <c r="B6" s="25">
        <v>311</v>
      </c>
      <c r="C6" s="20" t="s">
        <v>3</v>
      </c>
      <c r="D6" s="46">
        <v>237792338</v>
      </c>
      <c r="E6" s="46">
        <v>555160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3501916</v>
      </c>
      <c r="O6" s="46">
        <f>SUM(D6:N6)</f>
        <v>241849414</v>
      </c>
      <c r="P6" s="47">
        <f>(O6/P$96)</f>
        <v>768.9818763394021</v>
      </c>
      <c r="Q6" s="9"/>
    </row>
    <row r="7" spans="1:17" ht="15">
      <c r="A7" s="12"/>
      <c r="B7" s="25">
        <v>312.41</v>
      </c>
      <c r="C7" s="20" t="s">
        <v>205</v>
      </c>
      <c r="D7" s="46">
        <v>0</v>
      </c>
      <c r="E7" s="46">
        <v>8842095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5">SUM(D7:N7)</f>
        <v>8842095</v>
      </c>
      <c r="P7" s="47">
        <f>(O7/P$96)</f>
        <v>28.114233114789542</v>
      </c>
      <c r="Q7" s="9"/>
    </row>
    <row r="8" spans="1:17" ht="15">
      <c r="A8" s="12"/>
      <c r="B8" s="25">
        <v>312.51</v>
      </c>
      <c r="C8" s="20" t="s">
        <v>111</v>
      </c>
      <c r="D8" s="46">
        <v>2410006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2410006</v>
      </c>
      <c r="P8" s="47">
        <f>(O8/P$96)</f>
        <v>7.662829961908517</v>
      </c>
      <c r="Q8" s="9"/>
    </row>
    <row r="9" spans="1:17" ht="15">
      <c r="A9" s="12"/>
      <c r="B9" s="25">
        <v>312.52</v>
      </c>
      <c r="C9" s="20" t="s">
        <v>152</v>
      </c>
      <c r="D9" s="46">
        <v>2799376</v>
      </c>
      <c r="E9" s="46">
        <v>262796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3062172</v>
      </c>
      <c r="P9" s="47">
        <f>(O9/P$96)</f>
        <v>9.736450179010893</v>
      </c>
      <c r="Q9" s="9"/>
    </row>
    <row r="10" spans="1:17" ht="15">
      <c r="A10" s="12"/>
      <c r="B10" s="25">
        <v>314.1</v>
      </c>
      <c r="C10" s="20" t="s">
        <v>12</v>
      </c>
      <c r="D10" s="46">
        <v>34796438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34796438</v>
      </c>
      <c r="P10" s="47">
        <f>(O10/P$96)</f>
        <v>110.63839163640758</v>
      </c>
      <c r="Q10" s="9"/>
    </row>
    <row r="11" spans="1:17" ht="15">
      <c r="A11" s="12"/>
      <c r="B11" s="25">
        <v>314.4</v>
      </c>
      <c r="C11" s="20" t="s">
        <v>14</v>
      </c>
      <c r="D11" s="46">
        <v>448155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448155</v>
      </c>
      <c r="P11" s="47">
        <f>(O11/P$96)</f>
        <v>1.4249489675872637</v>
      </c>
      <c r="Q11" s="9"/>
    </row>
    <row r="12" spans="1:17" ht="15">
      <c r="A12" s="12"/>
      <c r="B12" s="25">
        <v>314.8</v>
      </c>
      <c r="C12" s="20" t="s">
        <v>176</v>
      </c>
      <c r="D12" s="46">
        <v>980644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980644</v>
      </c>
      <c r="P12" s="47">
        <f>(O12/P$96)</f>
        <v>3.118045442694257</v>
      </c>
      <c r="Q12" s="9"/>
    </row>
    <row r="13" spans="1:17" ht="15">
      <c r="A13" s="12"/>
      <c r="B13" s="25">
        <v>314.9</v>
      </c>
      <c r="C13" s="20" t="s">
        <v>177</v>
      </c>
      <c r="D13" s="46">
        <v>170672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170672</v>
      </c>
      <c r="P13" s="47">
        <f>(O13/P$96)</f>
        <v>0.5426669125549274</v>
      </c>
      <c r="Q13" s="9"/>
    </row>
    <row r="14" spans="1:17" ht="15">
      <c r="A14" s="12"/>
      <c r="B14" s="25">
        <v>315.2</v>
      </c>
      <c r="C14" s="20" t="s">
        <v>206</v>
      </c>
      <c r="D14" s="46">
        <v>13686674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13686674</v>
      </c>
      <c r="P14" s="47">
        <f>(O14/P$96)</f>
        <v>43.518006015783484</v>
      </c>
      <c r="Q14" s="9"/>
    </row>
    <row r="15" spans="1:17" ht="15">
      <c r="A15" s="12"/>
      <c r="B15" s="25">
        <v>316</v>
      </c>
      <c r="C15" s="20" t="s">
        <v>154</v>
      </c>
      <c r="D15" s="46">
        <v>9788210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9788210</v>
      </c>
      <c r="P15" s="47">
        <f>(O15/P$96)</f>
        <v>31.122490508925107</v>
      </c>
      <c r="Q15" s="9"/>
    </row>
    <row r="16" spans="1:17" ht="15.75">
      <c r="A16" s="29" t="s">
        <v>17</v>
      </c>
      <c r="B16" s="30"/>
      <c r="C16" s="31"/>
      <c r="D16" s="32">
        <f>SUM(D17:D28)</f>
        <v>41145595</v>
      </c>
      <c r="E16" s="32">
        <f>SUM(E17:E28)</f>
        <v>94627194</v>
      </c>
      <c r="F16" s="32">
        <f>SUM(F17:F28)</f>
        <v>0</v>
      </c>
      <c r="G16" s="32">
        <f>SUM(G17:G28)</f>
        <v>32637</v>
      </c>
      <c r="H16" s="32">
        <f>SUM(H17:H28)</f>
        <v>0</v>
      </c>
      <c r="I16" s="32">
        <f>SUM(I17:I28)</f>
        <v>7111355</v>
      </c>
      <c r="J16" s="32">
        <f>SUM(J17:J28)</f>
        <v>0</v>
      </c>
      <c r="K16" s="32">
        <f>SUM(K17:K28)</f>
        <v>0</v>
      </c>
      <c r="L16" s="32">
        <f>SUM(L17:L28)</f>
        <v>0</v>
      </c>
      <c r="M16" s="32">
        <f>SUM(M17:M28)</f>
        <v>0</v>
      </c>
      <c r="N16" s="32">
        <f>SUM(N17:N28)</f>
        <v>9950</v>
      </c>
      <c r="O16" s="44">
        <f>SUM(D16:N16)</f>
        <v>142926731</v>
      </c>
      <c r="P16" s="45">
        <f>(O16/P$96)</f>
        <v>454.4483443877064</v>
      </c>
      <c r="Q16" s="10"/>
    </row>
    <row r="17" spans="1:17" ht="15">
      <c r="A17" s="12"/>
      <c r="B17" s="25">
        <v>322</v>
      </c>
      <c r="C17" s="20" t="s">
        <v>207</v>
      </c>
      <c r="D17" s="46">
        <v>5453323</v>
      </c>
      <c r="E17" s="46">
        <v>13687192</v>
      </c>
      <c r="F17" s="46">
        <v>0</v>
      </c>
      <c r="G17" s="46">
        <v>32637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19173152</v>
      </c>
      <c r="P17" s="47">
        <f>(O17/P$96)</f>
        <v>60.962754287676546</v>
      </c>
      <c r="Q17" s="9"/>
    </row>
    <row r="18" spans="1:17" ht="15">
      <c r="A18" s="12"/>
      <c r="B18" s="25">
        <v>323.1</v>
      </c>
      <c r="C18" s="20" t="s">
        <v>18</v>
      </c>
      <c r="D18" s="46">
        <v>30734826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aca="true" t="shared" si="1" ref="O18:O28">SUM(D18:N18)</f>
        <v>30734826</v>
      </c>
      <c r="P18" s="47">
        <f>(O18/P$96)</f>
        <v>97.72413244898348</v>
      </c>
      <c r="Q18" s="9"/>
    </row>
    <row r="19" spans="1:17" ht="15">
      <c r="A19" s="12"/>
      <c r="B19" s="25">
        <v>323.4</v>
      </c>
      <c r="C19" s="20" t="s">
        <v>20</v>
      </c>
      <c r="D19" s="46">
        <v>976209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976209</v>
      </c>
      <c r="P19" s="47">
        <f>(O19/P$96)</f>
        <v>3.103943962913267</v>
      </c>
      <c r="Q19" s="9"/>
    </row>
    <row r="20" spans="1:17" ht="15">
      <c r="A20" s="12"/>
      <c r="B20" s="25">
        <v>323.7</v>
      </c>
      <c r="C20" s="20" t="s">
        <v>22</v>
      </c>
      <c r="D20" s="46">
        <v>1263546</v>
      </c>
      <c r="E20" s="46">
        <v>0</v>
      </c>
      <c r="F20" s="46">
        <v>0</v>
      </c>
      <c r="G20" s="46">
        <v>0</v>
      </c>
      <c r="H20" s="46">
        <v>0</v>
      </c>
      <c r="I20" s="46">
        <v>80000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1343546</v>
      </c>
      <c r="P20" s="47">
        <f>(O20/P$96)</f>
        <v>4.271924859939079</v>
      </c>
      <c r="Q20" s="9"/>
    </row>
    <row r="21" spans="1:17" ht="15">
      <c r="A21" s="12"/>
      <c r="B21" s="25">
        <v>324.21</v>
      </c>
      <c r="C21" s="20" t="s">
        <v>116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3912323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3912323</v>
      </c>
      <c r="P21" s="47">
        <f>(O21/P$96)</f>
        <v>12.439581438827876</v>
      </c>
      <c r="Q21" s="9"/>
    </row>
    <row r="22" spans="1:17" ht="15">
      <c r="A22" s="12"/>
      <c r="B22" s="25">
        <v>324.22</v>
      </c>
      <c r="C22" s="20" t="s">
        <v>117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3082102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3082102</v>
      </c>
      <c r="P22" s="47">
        <f>(O22/P$96)</f>
        <v>9.799819399311938</v>
      </c>
      <c r="Q22" s="9"/>
    </row>
    <row r="23" spans="1:17" ht="15">
      <c r="A23" s="12"/>
      <c r="B23" s="25">
        <v>324.31</v>
      </c>
      <c r="C23" s="20" t="s">
        <v>198</v>
      </c>
      <c r="D23" s="46">
        <v>0</v>
      </c>
      <c r="E23" s="46">
        <v>6415712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6415712</v>
      </c>
      <c r="P23" s="47">
        <f>(O23/P$96)</f>
        <v>20.39933101435267</v>
      </c>
      <c r="Q23" s="9"/>
    </row>
    <row r="24" spans="1:17" ht="15">
      <c r="A24" s="12"/>
      <c r="B24" s="25">
        <v>324.32</v>
      </c>
      <c r="C24" s="20" t="s">
        <v>118</v>
      </c>
      <c r="D24" s="46">
        <v>0</v>
      </c>
      <c r="E24" s="46">
        <v>6464501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6464501</v>
      </c>
      <c r="P24" s="47">
        <f>(O24/P$96)</f>
        <v>20.55446001030187</v>
      </c>
      <c r="Q24" s="9"/>
    </row>
    <row r="25" spans="1:17" ht="15">
      <c r="A25" s="12"/>
      <c r="B25" s="25">
        <v>324.61</v>
      </c>
      <c r="C25" s="20" t="s">
        <v>191</v>
      </c>
      <c r="D25" s="46">
        <v>0</v>
      </c>
      <c r="E25" s="46">
        <v>2574965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2574965</v>
      </c>
      <c r="P25" s="47">
        <f>(O25/P$96)</f>
        <v>8.187331879201032</v>
      </c>
      <c r="Q25" s="9"/>
    </row>
    <row r="26" spans="1:17" ht="15">
      <c r="A26" s="12"/>
      <c r="B26" s="25">
        <v>325.1</v>
      </c>
      <c r="C26" s="20" t="s">
        <v>27</v>
      </c>
      <c r="D26" s="46">
        <v>68032</v>
      </c>
      <c r="E26" s="46">
        <v>205579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273611</v>
      </c>
      <c r="P26" s="47">
        <f>(O26/P$96)</f>
        <v>0.8699706841840855</v>
      </c>
      <c r="Q26" s="9"/>
    </row>
    <row r="27" spans="1:17" ht="15">
      <c r="A27" s="12"/>
      <c r="B27" s="25">
        <v>325.2</v>
      </c>
      <c r="C27" s="20" t="s">
        <v>28</v>
      </c>
      <c r="D27" s="46">
        <v>0</v>
      </c>
      <c r="E27" s="46">
        <v>64237765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64237765</v>
      </c>
      <c r="P27" s="47">
        <f>(O27/P$96)</f>
        <v>204.24972814509104</v>
      </c>
      <c r="Q27" s="9"/>
    </row>
    <row r="28" spans="1:17" ht="15">
      <c r="A28" s="12"/>
      <c r="B28" s="25">
        <v>329.1</v>
      </c>
      <c r="C28" s="20" t="s">
        <v>208</v>
      </c>
      <c r="D28" s="46">
        <v>2649659</v>
      </c>
      <c r="E28" s="46">
        <v>1041480</v>
      </c>
      <c r="F28" s="46">
        <v>0</v>
      </c>
      <c r="G28" s="46">
        <v>0</v>
      </c>
      <c r="H28" s="46">
        <v>0</v>
      </c>
      <c r="I28" s="46">
        <v>36930</v>
      </c>
      <c r="J28" s="46">
        <v>0</v>
      </c>
      <c r="K28" s="46">
        <v>0</v>
      </c>
      <c r="L28" s="46">
        <v>0</v>
      </c>
      <c r="M28" s="46">
        <v>0</v>
      </c>
      <c r="N28" s="46">
        <v>9950</v>
      </c>
      <c r="O28" s="46">
        <f t="shared" si="1"/>
        <v>3738019</v>
      </c>
      <c r="P28" s="47">
        <f>(O28/P$96)</f>
        <v>11.885366256923556</v>
      </c>
      <c r="Q28" s="9"/>
    </row>
    <row r="29" spans="1:17" ht="15.75">
      <c r="A29" s="29" t="s">
        <v>209</v>
      </c>
      <c r="B29" s="30"/>
      <c r="C29" s="31"/>
      <c r="D29" s="32">
        <f>SUM(D30:D54)</f>
        <v>125191360</v>
      </c>
      <c r="E29" s="32">
        <f>SUM(E30:E54)</f>
        <v>95731453</v>
      </c>
      <c r="F29" s="32">
        <f>SUM(F30:F54)</f>
        <v>0</v>
      </c>
      <c r="G29" s="32">
        <f>SUM(G30:G54)</f>
        <v>0</v>
      </c>
      <c r="H29" s="32">
        <f>SUM(H30:H54)</f>
        <v>0</v>
      </c>
      <c r="I29" s="32">
        <f>SUM(I30:I54)</f>
        <v>8649067</v>
      </c>
      <c r="J29" s="32">
        <f>SUM(J30:J54)</f>
        <v>0</v>
      </c>
      <c r="K29" s="32">
        <f>SUM(K30:K54)</f>
        <v>0</v>
      </c>
      <c r="L29" s="32">
        <f>SUM(L30:L54)</f>
        <v>0</v>
      </c>
      <c r="M29" s="32">
        <f>SUM(M30:M54)</f>
        <v>0</v>
      </c>
      <c r="N29" s="32">
        <f>SUM(N30:N54)</f>
        <v>0</v>
      </c>
      <c r="O29" s="44">
        <f>SUM(D29:N29)</f>
        <v>229571880</v>
      </c>
      <c r="P29" s="45">
        <f>(O29/P$96)</f>
        <v>729.9443571823749</v>
      </c>
      <c r="Q29" s="10"/>
    </row>
    <row r="30" spans="1:17" ht="15">
      <c r="A30" s="12"/>
      <c r="B30" s="25">
        <v>331.1</v>
      </c>
      <c r="C30" s="20" t="s">
        <v>30</v>
      </c>
      <c r="D30" s="46">
        <v>0</v>
      </c>
      <c r="E30" s="46">
        <v>3730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3730</v>
      </c>
      <c r="P30" s="47">
        <f>(O30/P$96)</f>
        <v>0.011859869128092946</v>
      </c>
      <c r="Q30" s="9"/>
    </row>
    <row r="31" spans="1:17" ht="15">
      <c r="A31" s="12"/>
      <c r="B31" s="25">
        <v>331.2</v>
      </c>
      <c r="C31" s="20" t="s">
        <v>31</v>
      </c>
      <c r="D31" s="46">
        <v>0</v>
      </c>
      <c r="E31" s="46">
        <v>1869523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1869523</v>
      </c>
      <c r="P31" s="47">
        <f>(O31/P$96)</f>
        <v>5.944315847710378</v>
      </c>
      <c r="Q31" s="9"/>
    </row>
    <row r="32" spans="1:17" ht="15">
      <c r="A32" s="12"/>
      <c r="B32" s="25">
        <v>331.39</v>
      </c>
      <c r="C32" s="20" t="s">
        <v>36</v>
      </c>
      <c r="D32" s="46">
        <v>1235611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aca="true" t="shared" si="2" ref="O32:O49">SUM(D32:N32)</f>
        <v>1235611</v>
      </c>
      <c r="P32" s="47">
        <f>(O32/P$96)</f>
        <v>3.928735858775349</v>
      </c>
      <c r="Q32" s="9"/>
    </row>
    <row r="33" spans="1:17" ht="15">
      <c r="A33" s="12"/>
      <c r="B33" s="25">
        <v>331.49</v>
      </c>
      <c r="C33" s="20" t="s">
        <v>37</v>
      </c>
      <c r="D33" s="46">
        <v>0</v>
      </c>
      <c r="E33" s="46">
        <v>1443037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1443037</v>
      </c>
      <c r="P33" s="47">
        <f>(O33/P$96)</f>
        <v>4.588265406701303</v>
      </c>
      <c r="Q33" s="9"/>
    </row>
    <row r="34" spans="1:17" ht="15">
      <c r="A34" s="12"/>
      <c r="B34" s="25">
        <v>331.5</v>
      </c>
      <c r="C34" s="20" t="s">
        <v>33</v>
      </c>
      <c r="D34" s="46">
        <v>650876</v>
      </c>
      <c r="E34" s="46">
        <v>13569376</v>
      </c>
      <c r="F34" s="46">
        <v>0</v>
      </c>
      <c r="G34" s="46">
        <v>0</v>
      </c>
      <c r="H34" s="46">
        <v>0</v>
      </c>
      <c r="I34" s="46">
        <v>6649063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20869315</v>
      </c>
      <c r="P34" s="47">
        <f>(O34/P$96)</f>
        <v>66.35585648604479</v>
      </c>
      <c r="Q34" s="9"/>
    </row>
    <row r="35" spans="1:17" ht="15">
      <c r="A35" s="12"/>
      <c r="B35" s="25">
        <v>331.62</v>
      </c>
      <c r="C35" s="20" t="s">
        <v>38</v>
      </c>
      <c r="D35" s="46">
        <v>0</v>
      </c>
      <c r="E35" s="46">
        <v>4527732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4527732</v>
      </c>
      <c r="P35" s="47">
        <f>(O35/P$96)</f>
        <v>14.39632948179049</v>
      </c>
      <c r="Q35" s="9"/>
    </row>
    <row r="36" spans="1:17" ht="15">
      <c r="A36" s="12"/>
      <c r="B36" s="25">
        <v>331.69</v>
      </c>
      <c r="C36" s="20" t="s">
        <v>39</v>
      </c>
      <c r="D36" s="46">
        <v>0</v>
      </c>
      <c r="E36" s="46">
        <v>651960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651960</v>
      </c>
      <c r="P36" s="47">
        <f>(O36/P$96)</f>
        <v>2.0729652216491896</v>
      </c>
      <c r="Q36" s="9"/>
    </row>
    <row r="37" spans="1:17" ht="15">
      <c r="A37" s="12"/>
      <c r="B37" s="25">
        <v>331.7</v>
      </c>
      <c r="C37" s="20" t="s">
        <v>137</v>
      </c>
      <c r="D37" s="46">
        <v>0</v>
      </c>
      <c r="E37" s="46">
        <v>1001573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1001573</v>
      </c>
      <c r="P37" s="47">
        <f>(O37/P$96)</f>
        <v>3.184591072984299</v>
      </c>
      <c r="Q37" s="9"/>
    </row>
    <row r="38" spans="1:17" ht="15">
      <c r="A38" s="12"/>
      <c r="B38" s="25">
        <v>334.1</v>
      </c>
      <c r="C38" s="20" t="s">
        <v>145</v>
      </c>
      <c r="D38" s="46">
        <v>28328</v>
      </c>
      <c r="E38" s="46">
        <v>120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28448</v>
      </c>
      <c r="P38" s="47">
        <f>(O38/P$96)</f>
        <v>0.09045296433136411</v>
      </c>
      <c r="Q38" s="9"/>
    </row>
    <row r="39" spans="1:17" ht="15">
      <c r="A39" s="12"/>
      <c r="B39" s="25">
        <v>334.2</v>
      </c>
      <c r="C39" s="20" t="s">
        <v>35</v>
      </c>
      <c r="D39" s="46">
        <v>10704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10704</v>
      </c>
      <c r="P39" s="47">
        <f>(O39/P$96)</f>
        <v>0.03403432684909032</v>
      </c>
      <c r="Q39" s="9"/>
    </row>
    <row r="40" spans="1:17" ht="15">
      <c r="A40" s="12"/>
      <c r="B40" s="25">
        <v>334.39</v>
      </c>
      <c r="C40" s="20" t="s">
        <v>40</v>
      </c>
      <c r="D40" s="46">
        <v>939344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939344</v>
      </c>
      <c r="P40" s="47">
        <f>(O40/P$96)</f>
        <v>2.986728393099019</v>
      </c>
      <c r="Q40" s="9"/>
    </row>
    <row r="41" spans="1:17" ht="15">
      <c r="A41" s="12"/>
      <c r="B41" s="25">
        <v>334.49</v>
      </c>
      <c r="C41" s="20" t="s">
        <v>41</v>
      </c>
      <c r="D41" s="46">
        <v>0</v>
      </c>
      <c r="E41" s="46">
        <v>19308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19308</v>
      </c>
      <c r="P41" s="47">
        <f>(O41/P$96)</f>
        <v>0.06139151558316853</v>
      </c>
      <c r="Q41" s="9"/>
    </row>
    <row r="42" spans="1:17" ht="15">
      <c r="A42" s="12"/>
      <c r="B42" s="25">
        <v>334.5</v>
      </c>
      <c r="C42" s="20" t="s">
        <v>42</v>
      </c>
      <c r="D42" s="46">
        <v>0</v>
      </c>
      <c r="E42" s="46">
        <v>392678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2"/>
        <v>392678</v>
      </c>
      <c r="P42" s="47">
        <f>(O42/P$96)</f>
        <v>1.2485548765365366</v>
      </c>
      <c r="Q42" s="9"/>
    </row>
    <row r="43" spans="1:17" ht="15">
      <c r="A43" s="12"/>
      <c r="B43" s="25">
        <v>334.7</v>
      </c>
      <c r="C43" s="20" t="s">
        <v>44</v>
      </c>
      <c r="D43" s="46">
        <v>0</v>
      </c>
      <c r="E43" s="46">
        <v>53077</v>
      </c>
      <c r="F43" s="46">
        <v>0</v>
      </c>
      <c r="G43" s="46">
        <v>0</v>
      </c>
      <c r="H43" s="46">
        <v>0</v>
      </c>
      <c r="I43" s="46">
        <v>2000004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2"/>
        <v>2053081</v>
      </c>
      <c r="P43" s="47">
        <f>(O43/P$96)</f>
        <v>6.52795495157485</v>
      </c>
      <c r="Q43" s="9"/>
    </row>
    <row r="44" spans="1:17" ht="15">
      <c r="A44" s="12"/>
      <c r="B44" s="25">
        <v>334.9</v>
      </c>
      <c r="C44" s="20" t="s">
        <v>45</v>
      </c>
      <c r="D44" s="46">
        <v>670996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2"/>
        <v>670996</v>
      </c>
      <c r="P44" s="47">
        <f>(O44/P$96)</f>
        <v>2.133491888866985</v>
      </c>
      <c r="Q44" s="9"/>
    </row>
    <row r="45" spans="1:17" ht="15">
      <c r="A45" s="12"/>
      <c r="B45" s="25">
        <v>335.125</v>
      </c>
      <c r="C45" s="20" t="s">
        <v>210</v>
      </c>
      <c r="D45" s="46">
        <v>15356927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2"/>
        <v>15356927</v>
      </c>
      <c r="P45" s="47">
        <f>(O45/P$96)</f>
        <v>48.82872504817078</v>
      </c>
      <c r="Q45" s="9"/>
    </row>
    <row r="46" spans="1:17" ht="15">
      <c r="A46" s="12"/>
      <c r="B46" s="25">
        <v>335.14</v>
      </c>
      <c r="C46" s="20" t="s">
        <v>156</v>
      </c>
      <c r="D46" s="46">
        <v>193456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2"/>
        <v>193456</v>
      </c>
      <c r="P46" s="47">
        <f>(O46/P$96)</f>
        <v>0.6151106815132302</v>
      </c>
      <c r="Q46" s="9"/>
    </row>
    <row r="47" spans="1:17" ht="15">
      <c r="A47" s="12"/>
      <c r="B47" s="25">
        <v>335.15</v>
      </c>
      <c r="C47" s="20" t="s">
        <v>157</v>
      </c>
      <c r="D47" s="46">
        <v>657599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2"/>
        <v>657599</v>
      </c>
      <c r="P47" s="47">
        <f>(O47/P$96)</f>
        <v>2.090894927282786</v>
      </c>
      <c r="Q47" s="9"/>
    </row>
    <row r="48" spans="1:17" ht="15">
      <c r="A48" s="12"/>
      <c r="B48" s="25">
        <v>335.18</v>
      </c>
      <c r="C48" s="20" t="s">
        <v>211</v>
      </c>
      <c r="D48" s="46">
        <v>42690592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2"/>
        <v>42690592</v>
      </c>
      <c r="P48" s="47">
        <f>(O48/P$96)</f>
        <v>135.73856142649106</v>
      </c>
      <c r="Q48" s="9"/>
    </row>
    <row r="49" spans="1:17" ht="15">
      <c r="A49" s="12"/>
      <c r="B49" s="25">
        <v>335.21</v>
      </c>
      <c r="C49" s="20" t="s">
        <v>49</v>
      </c>
      <c r="D49" s="46">
        <v>216458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2"/>
        <v>216458</v>
      </c>
      <c r="P49" s="47">
        <f>(O49/P$96)</f>
        <v>0.688247600999663</v>
      </c>
      <c r="Q49" s="9"/>
    </row>
    <row r="50" spans="1:17" ht="15">
      <c r="A50" s="12"/>
      <c r="B50" s="25">
        <v>335.45</v>
      </c>
      <c r="C50" s="20" t="s">
        <v>212</v>
      </c>
      <c r="D50" s="46">
        <v>276144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>SUM(D50:N50)</f>
        <v>276144</v>
      </c>
      <c r="P50" s="47">
        <f>(O50/P$96)</f>
        <v>0.8780245845866216</v>
      </c>
      <c r="Q50" s="9"/>
    </row>
    <row r="51" spans="1:17" ht="15">
      <c r="A51" s="12"/>
      <c r="B51" s="25">
        <v>335.9</v>
      </c>
      <c r="C51" s="20" t="s">
        <v>51</v>
      </c>
      <c r="D51" s="46">
        <v>168081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>SUM(D51:N51)</f>
        <v>168081</v>
      </c>
      <c r="P51" s="47">
        <f>(O51/P$96)</f>
        <v>0.5344285959568339</v>
      </c>
      <c r="Q51" s="9"/>
    </row>
    <row r="52" spans="1:17" ht="15">
      <c r="A52" s="12"/>
      <c r="B52" s="25">
        <v>337.7</v>
      </c>
      <c r="C52" s="20" t="s">
        <v>184</v>
      </c>
      <c r="D52" s="46">
        <v>47500</v>
      </c>
      <c r="E52" s="46">
        <v>495628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>SUM(D52:N52)</f>
        <v>543128</v>
      </c>
      <c r="P52" s="47">
        <f>(O52/P$96)</f>
        <v>1.726924128633476</v>
      </c>
      <c r="Q52" s="9"/>
    </row>
    <row r="53" spans="1:17" ht="15">
      <c r="A53" s="12"/>
      <c r="B53" s="25">
        <v>338</v>
      </c>
      <c r="C53" s="20" t="s">
        <v>54</v>
      </c>
      <c r="D53" s="46">
        <v>61830528</v>
      </c>
      <c r="E53" s="46">
        <v>71552044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>SUM(D53:N53)</f>
        <v>133382572</v>
      </c>
      <c r="P53" s="47">
        <f>(O53/P$96)</f>
        <v>424.10183589502265</v>
      </c>
      <c r="Q53" s="9"/>
    </row>
    <row r="54" spans="1:17" ht="15">
      <c r="A54" s="12"/>
      <c r="B54" s="25">
        <v>339</v>
      </c>
      <c r="C54" s="20" t="s">
        <v>55</v>
      </c>
      <c r="D54" s="46">
        <v>218216</v>
      </c>
      <c r="E54" s="46">
        <v>151667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>SUM(D54:N54)</f>
        <v>369883</v>
      </c>
      <c r="P54" s="47">
        <f>(O54/P$96)</f>
        <v>1.1760761320928694</v>
      </c>
      <c r="Q54" s="9"/>
    </row>
    <row r="55" spans="1:17" ht="15.75">
      <c r="A55" s="29" t="s">
        <v>60</v>
      </c>
      <c r="B55" s="30"/>
      <c r="C55" s="31"/>
      <c r="D55" s="32">
        <f>SUM(D56:D73)</f>
        <v>60978458</v>
      </c>
      <c r="E55" s="32">
        <f>SUM(E56:E73)</f>
        <v>20524575</v>
      </c>
      <c r="F55" s="32">
        <f>SUM(F56:F73)</f>
        <v>0</v>
      </c>
      <c r="G55" s="32">
        <f>SUM(G56:G73)</f>
        <v>269528</v>
      </c>
      <c r="H55" s="32">
        <f>SUM(H56:H73)</f>
        <v>0</v>
      </c>
      <c r="I55" s="32">
        <f>SUM(I56:I73)</f>
        <v>197402210</v>
      </c>
      <c r="J55" s="32">
        <f>SUM(J56:J73)</f>
        <v>155887187</v>
      </c>
      <c r="K55" s="32">
        <f>SUM(K56:K73)</f>
        <v>0</v>
      </c>
      <c r="L55" s="32">
        <f>SUM(L56:L73)</f>
        <v>0</v>
      </c>
      <c r="M55" s="32">
        <f>SUM(M56:M73)</f>
        <v>518103</v>
      </c>
      <c r="N55" s="32">
        <f>SUM(N56:N73)</f>
        <v>102939</v>
      </c>
      <c r="O55" s="32">
        <f>SUM(D55:N55)</f>
        <v>435683000</v>
      </c>
      <c r="P55" s="45">
        <f>(O55/P$96)</f>
        <v>1385.293126363249</v>
      </c>
      <c r="Q55" s="10"/>
    </row>
    <row r="56" spans="1:17" ht="15">
      <c r="A56" s="12"/>
      <c r="B56" s="25">
        <v>341.2</v>
      </c>
      <c r="C56" s="20" t="s">
        <v>160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155887187</v>
      </c>
      <c r="K56" s="46">
        <v>0</v>
      </c>
      <c r="L56" s="46">
        <v>0</v>
      </c>
      <c r="M56" s="46">
        <v>0</v>
      </c>
      <c r="N56" s="46">
        <v>0</v>
      </c>
      <c r="O56" s="46">
        <f aca="true" t="shared" si="3" ref="O56:O73">SUM(D56:N56)</f>
        <v>155887187</v>
      </c>
      <c r="P56" s="47">
        <f>(O56/P$96)</f>
        <v>495.6572752189147</v>
      </c>
      <c r="Q56" s="9"/>
    </row>
    <row r="57" spans="1:17" ht="15">
      <c r="A57" s="12"/>
      <c r="B57" s="25">
        <v>341.3</v>
      </c>
      <c r="C57" s="20" t="s">
        <v>161</v>
      </c>
      <c r="D57" s="46">
        <v>21354730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3"/>
        <v>21354730</v>
      </c>
      <c r="P57" s="47">
        <f>(O57/P$96)</f>
        <v>67.89927696132983</v>
      </c>
      <c r="Q57" s="9"/>
    </row>
    <row r="58" spans="1:17" ht="15">
      <c r="A58" s="12"/>
      <c r="B58" s="25">
        <v>341.9</v>
      </c>
      <c r="C58" s="20" t="s">
        <v>162</v>
      </c>
      <c r="D58" s="46">
        <v>14949990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3"/>
        <v>14949990</v>
      </c>
      <c r="P58" s="47">
        <f>(O58/P$96)</f>
        <v>47.53483240383331</v>
      </c>
      <c r="Q58" s="9"/>
    </row>
    <row r="59" spans="1:17" ht="15">
      <c r="A59" s="12"/>
      <c r="B59" s="25">
        <v>342.1</v>
      </c>
      <c r="C59" s="20" t="s">
        <v>65</v>
      </c>
      <c r="D59" s="46">
        <v>4486036</v>
      </c>
      <c r="E59" s="46">
        <v>17081309</v>
      </c>
      <c r="F59" s="46">
        <v>0</v>
      </c>
      <c r="G59" s="46">
        <v>199481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3"/>
        <v>21766826</v>
      </c>
      <c r="P59" s="47">
        <f>(O59/P$96)</f>
        <v>69.20957310830318</v>
      </c>
      <c r="Q59" s="9"/>
    </row>
    <row r="60" spans="1:17" ht="15">
      <c r="A60" s="12"/>
      <c r="B60" s="25">
        <v>342.2</v>
      </c>
      <c r="C60" s="20" t="s">
        <v>66</v>
      </c>
      <c r="D60" s="46">
        <v>1097800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3"/>
        <v>1097800</v>
      </c>
      <c r="P60" s="47">
        <f>(O60/P$96)</f>
        <v>3.490553439362047</v>
      </c>
      <c r="Q60" s="9"/>
    </row>
    <row r="61" spans="1:17" ht="15">
      <c r="A61" s="12"/>
      <c r="B61" s="25">
        <v>342.6</v>
      </c>
      <c r="C61" s="20" t="s">
        <v>133</v>
      </c>
      <c r="D61" s="46">
        <v>8361267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3"/>
        <v>8361267</v>
      </c>
      <c r="P61" s="47">
        <f>(O61/P$96)</f>
        <v>26.585397416901426</v>
      </c>
      <c r="Q61" s="9"/>
    </row>
    <row r="62" spans="1:17" ht="15">
      <c r="A62" s="12"/>
      <c r="B62" s="25">
        <v>342.9</v>
      </c>
      <c r="C62" s="20" t="s">
        <v>68</v>
      </c>
      <c r="D62" s="46">
        <v>831407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3"/>
        <v>831407</v>
      </c>
      <c r="P62" s="47">
        <f>(O62/P$96)</f>
        <v>2.6435330327561317</v>
      </c>
      <c r="Q62" s="9"/>
    </row>
    <row r="63" spans="1:17" ht="15">
      <c r="A63" s="12"/>
      <c r="B63" s="25">
        <v>343.4</v>
      </c>
      <c r="C63" s="20" t="s">
        <v>69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34589666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3"/>
        <v>34589666</v>
      </c>
      <c r="P63" s="47">
        <f>(O63/P$96)</f>
        <v>109.98094154006601</v>
      </c>
      <c r="Q63" s="9"/>
    </row>
    <row r="64" spans="1:17" ht="15">
      <c r="A64" s="12"/>
      <c r="B64" s="25">
        <v>343.5</v>
      </c>
      <c r="C64" s="20" t="s">
        <v>70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111058661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3"/>
        <v>111058661</v>
      </c>
      <c r="P64" s="47">
        <f>(O64/P$96)</f>
        <v>353.1209611263378</v>
      </c>
      <c r="Q64" s="9"/>
    </row>
    <row r="65" spans="1:17" ht="15">
      <c r="A65" s="12"/>
      <c r="B65" s="25">
        <v>343.8</v>
      </c>
      <c r="C65" s="20" t="s">
        <v>71</v>
      </c>
      <c r="D65" s="46">
        <v>0</v>
      </c>
      <c r="E65" s="46">
        <v>620604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3"/>
        <v>620604</v>
      </c>
      <c r="P65" s="47">
        <f>(O65/P$96)</f>
        <v>1.9732660108233229</v>
      </c>
      <c r="Q65" s="9"/>
    </row>
    <row r="66" spans="1:17" ht="15">
      <c r="A66" s="12"/>
      <c r="B66" s="25">
        <v>343.9</v>
      </c>
      <c r="C66" s="20" t="s">
        <v>72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24446501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3"/>
        <v>24446501</v>
      </c>
      <c r="P66" s="47">
        <f>(O66/P$96)</f>
        <v>77.72983981227704</v>
      </c>
      <c r="Q66" s="9"/>
    </row>
    <row r="67" spans="1:17" ht="15">
      <c r="A67" s="12"/>
      <c r="B67" s="25">
        <v>344.3</v>
      </c>
      <c r="C67" s="20" t="s">
        <v>163</v>
      </c>
      <c r="D67" s="46">
        <v>2540</v>
      </c>
      <c r="E67" s="46">
        <v>0</v>
      </c>
      <c r="F67" s="46">
        <v>0</v>
      </c>
      <c r="G67" s="46">
        <v>25000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3"/>
        <v>27540</v>
      </c>
      <c r="P67" s="47">
        <f>(O67/P$96)</f>
        <v>0.08756589699401601</v>
      </c>
      <c r="Q67" s="9"/>
    </row>
    <row r="68" spans="1:17" ht="15">
      <c r="A68" s="12"/>
      <c r="B68" s="25">
        <v>344.5</v>
      </c>
      <c r="C68" s="20" t="s">
        <v>164</v>
      </c>
      <c r="D68" s="46">
        <v>66334</v>
      </c>
      <c r="E68" s="46">
        <v>0</v>
      </c>
      <c r="F68" s="46">
        <v>0</v>
      </c>
      <c r="G68" s="46">
        <v>0</v>
      </c>
      <c r="H68" s="46">
        <v>0</v>
      </c>
      <c r="I68" s="46">
        <v>15025588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3"/>
        <v>15091922</v>
      </c>
      <c r="P68" s="47">
        <f>(O68/P$96)</f>
        <v>47.98611791189993</v>
      </c>
      <c r="Q68" s="9"/>
    </row>
    <row r="69" spans="1:17" ht="15">
      <c r="A69" s="12"/>
      <c r="B69" s="25">
        <v>347.2</v>
      </c>
      <c r="C69" s="20" t="s">
        <v>77</v>
      </c>
      <c r="D69" s="46">
        <v>2059991</v>
      </c>
      <c r="E69" s="46">
        <v>0</v>
      </c>
      <c r="F69" s="46">
        <v>0</v>
      </c>
      <c r="G69" s="46">
        <v>2543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3"/>
        <v>2062534</v>
      </c>
      <c r="P69" s="47">
        <f>(O69/P$96)</f>
        <v>6.558011611861141</v>
      </c>
      <c r="Q69" s="9"/>
    </row>
    <row r="70" spans="1:17" ht="15">
      <c r="A70" s="12"/>
      <c r="B70" s="25">
        <v>347.4</v>
      </c>
      <c r="C70" s="20" t="s">
        <v>79</v>
      </c>
      <c r="D70" s="46">
        <v>23587</v>
      </c>
      <c r="E70" s="46">
        <v>0</v>
      </c>
      <c r="F70" s="46">
        <v>0</v>
      </c>
      <c r="G70" s="46">
        <v>16040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59859</v>
      </c>
      <c r="O70" s="46">
        <f t="shared" si="3"/>
        <v>99486</v>
      </c>
      <c r="P70" s="47">
        <f>(O70/P$96)</f>
        <v>0.31632464881433103</v>
      </c>
      <c r="Q70" s="9"/>
    </row>
    <row r="71" spans="1:17" ht="15">
      <c r="A71" s="12"/>
      <c r="B71" s="25">
        <v>347.5</v>
      </c>
      <c r="C71" s="20" t="s">
        <v>80</v>
      </c>
      <c r="D71" s="46">
        <v>2041212</v>
      </c>
      <c r="E71" s="46">
        <v>0</v>
      </c>
      <c r="F71" s="46">
        <v>0</v>
      </c>
      <c r="G71" s="46">
        <v>0</v>
      </c>
      <c r="H71" s="46">
        <v>0</v>
      </c>
      <c r="I71" s="46">
        <v>12281794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3"/>
        <v>14323006</v>
      </c>
      <c r="P71" s="47">
        <f>(O71/P$96)</f>
        <v>45.54128061149867</v>
      </c>
      <c r="Q71" s="9"/>
    </row>
    <row r="72" spans="1:17" ht="15">
      <c r="A72" s="12"/>
      <c r="B72" s="25">
        <v>347.9</v>
      </c>
      <c r="C72" s="20" t="s">
        <v>81</v>
      </c>
      <c r="D72" s="46">
        <v>35279</v>
      </c>
      <c r="E72" s="46">
        <v>1992739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3"/>
        <v>2028018</v>
      </c>
      <c r="P72" s="47">
        <f>(O72/P$96)</f>
        <v>6.44826489796697</v>
      </c>
      <c r="Q72" s="9"/>
    </row>
    <row r="73" spans="1:17" ht="15">
      <c r="A73" s="12"/>
      <c r="B73" s="25">
        <v>349</v>
      </c>
      <c r="C73" s="20" t="s">
        <v>213</v>
      </c>
      <c r="D73" s="46">
        <v>5668285</v>
      </c>
      <c r="E73" s="46">
        <v>829923</v>
      </c>
      <c r="F73" s="46">
        <v>0</v>
      </c>
      <c r="G73" s="46">
        <v>26464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518103</v>
      </c>
      <c r="N73" s="46">
        <v>43080</v>
      </c>
      <c r="O73" s="46">
        <f t="shared" si="3"/>
        <v>7085855</v>
      </c>
      <c r="P73" s="47">
        <f>(O73/P$96)</f>
        <v>22.530110713309124</v>
      </c>
      <c r="Q73" s="9"/>
    </row>
    <row r="74" spans="1:17" ht="15.75">
      <c r="A74" s="29" t="s">
        <v>61</v>
      </c>
      <c r="B74" s="30"/>
      <c r="C74" s="31"/>
      <c r="D74" s="32">
        <f>SUM(D75:D78)</f>
        <v>5838303</v>
      </c>
      <c r="E74" s="32">
        <f>SUM(E75:E78)</f>
        <v>244757</v>
      </c>
      <c r="F74" s="32">
        <f>SUM(F75:F78)</f>
        <v>0</v>
      </c>
      <c r="G74" s="32">
        <f>SUM(G75:G78)</f>
        <v>0</v>
      </c>
      <c r="H74" s="32">
        <f>SUM(H75:H78)</f>
        <v>0</v>
      </c>
      <c r="I74" s="32">
        <f>SUM(I75:I78)</f>
        <v>3083521</v>
      </c>
      <c r="J74" s="32">
        <f>SUM(J75:J78)</f>
        <v>0</v>
      </c>
      <c r="K74" s="32">
        <f>SUM(K75:K78)</f>
        <v>0</v>
      </c>
      <c r="L74" s="32">
        <f>SUM(L75:L78)</f>
        <v>0</v>
      </c>
      <c r="M74" s="32">
        <f>SUM(M75:M78)</f>
        <v>0</v>
      </c>
      <c r="N74" s="32">
        <f>SUM(N75:N78)</f>
        <v>0</v>
      </c>
      <c r="O74" s="32">
        <f>SUM(D74:N74)</f>
        <v>9166581</v>
      </c>
      <c r="P74" s="45">
        <f>(O74/P$96)</f>
        <v>29.145965418783742</v>
      </c>
      <c r="Q74" s="10"/>
    </row>
    <row r="75" spans="1:17" ht="15">
      <c r="A75" s="13"/>
      <c r="B75" s="39">
        <v>351.5</v>
      </c>
      <c r="C75" s="21" t="s">
        <v>122</v>
      </c>
      <c r="D75" s="46">
        <v>1274448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>SUM(D75:N75)</f>
        <v>1274448</v>
      </c>
      <c r="P75" s="47">
        <f>(O75/P$96)</f>
        <v>4.052221579238552</v>
      </c>
      <c r="Q75" s="9"/>
    </row>
    <row r="76" spans="1:17" ht="15">
      <c r="A76" s="13"/>
      <c r="B76" s="39">
        <v>351.9</v>
      </c>
      <c r="C76" s="21" t="s">
        <v>214</v>
      </c>
      <c r="D76" s="46">
        <v>2877427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>SUM(D76:N76)</f>
        <v>2877427</v>
      </c>
      <c r="P76" s="47">
        <f>(O76/P$96)</f>
        <v>9.149036902316649</v>
      </c>
      <c r="Q76" s="9"/>
    </row>
    <row r="77" spans="1:17" ht="15">
      <c r="A77" s="13"/>
      <c r="B77" s="39">
        <v>354</v>
      </c>
      <c r="C77" s="21" t="s">
        <v>134</v>
      </c>
      <c r="D77" s="46">
        <v>1686428</v>
      </c>
      <c r="E77" s="46">
        <v>0</v>
      </c>
      <c r="F77" s="46">
        <v>0</v>
      </c>
      <c r="G77" s="46">
        <v>0</v>
      </c>
      <c r="H77" s="46">
        <v>0</v>
      </c>
      <c r="I77" s="46">
        <v>3083521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>SUM(D77:N77)</f>
        <v>4769949</v>
      </c>
      <c r="P77" s="47">
        <f>(O77/P$96)</f>
        <v>15.166480130744723</v>
      </c>
      <c r="Q77" s="9"/>
    </row>
    <row r="78" spans="1:17" ht="15">
      <c r="A78" s="13"/>
      <c r="B78" s="39">
        <v>358.2</v>
      </c>
      <c r="C78" s="21" t="s">
        <v>166</v>
      </c>
      <c r="D78" s="46">
        <v>0</v>
      </c>
      <c r="E78" s="46">
        <v>244757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>SUM(D78:N78)</f>
        <v>244757</v>
      </c>
      <c r="P78" s="47">
        <f>(O78/P$96)</f>
        <v>0.778226806483819</v>
      </c>
      <c r="Q78" s="9"/>
    </row>
    <row r="79" spans="1:17" ht="15.75">
      <c r="A79" s="29" t="s">
        <v>4</v>
      </c>
      <c r="B79" s="30"/>
      <c r="C79" s="31"/>
      <c r="D79" s="32">
        <f>SUM(D80:D86)</f>
        <v>16786829</v>
      </c>
      <c r="E79" s="32">
        <f>SUM(E80:E86)</f>
        <v>435237</v>
      </c>
      <c r="F79" s="32">
        <f>SUM(F80:F86)</f>
        <v>0</v>
      </c>
      <c r="G79" s="32">
        <f>SUM(G80:G86)</f>
        <v>8915161</v>
      </c>
      <c r="H79" s="32">
        <f>SUM(H80:H86)</f>
        <v>0</v>
      </c>
      <c r="I79" s="32">
        <f>SUM(I80:I86)</f>
        <v>2277933</v>
      </c>
      <c r="J79" s="32">
        <f>SUM(J80:J86)</f>
        <v>7115785</v>
      </c>
      <c r="K79" s="32">
        <f>SUM(K80:K86)</f>
        <v>440095335</v>
      </c>
      <c r="L79" s="32">
        <f>SUM(L80:L86)</f>
        <v>0</v>
      </c>
      <c r="M79" s="32">
        <f>SUM(M80:M86)</f>
        <v>-6075</v>
      </c>
      <c r="N79" s="32">
        <f>SUM(N80:N86)</f>
        <v>572207</v>
      </c>
      <c r="O79" s="32">
        <f>SUM(D79:N79)</f>
        <v>476192412</v>
      </c>
      <c r="P79" s="45">
        <f>(O79/P$96)</f>
        <v>1514.0964305927391</v>
      </c>
      <c r="Q79" s="10"/>
    </row>
    <row r="80" spans="1:17" ht="15">
      <c r="A80" s="12"/>
      <c r="B80" s="25">
        <v>361.1</v>
      </c>
      <c r="C80" s="20" t="s">
        <v>87</v>
      </c>
      <c r="D80" s="46">
        <v>524651</v>
      </c>
      <c r="E80" s="46">
        <v>-125797</v>
      </c>
      <c r="F80" s="46">
        <v>0</v>
      </c>
      <c r="G80" s="46">
        <v>231137</v>
      </c>
      <c r="H80" s="46">
        <v>0</v>
      </c>
      <c r="I80" s="46">
        <v>0</v>
      </c>
      <c r="J80" s="46">
        <v>0</v>
      </c>
      <c r="K80" s="46">
        <v>3114989</v>
      </c>
      <c r="L80" s="46">
        <v>0</v>
      </c>
      <c r="M80" s="46">
        <v>-6075</v>
      </c>
      <c r="N80" s="46">
        <v>9430</v>
      </c>
      <c r="O80" s="46">
        <f>SUM(D80:N80)</f>
        <v>3748335</v>
      </c>
      <c r="P80" s="47">
        <f>(O80/P$96)</f>
        <v>11.918166903016159</v>
      </c>
      <c r="Q80" s="9"/>
    </row>
    <row r="81" spans="1:17" ht="15">
      <c r="A81" s="12"/>
      <c r="B81" s="25">
        <v>361.2</v>
      </c>
      <c r="C81" s="20" t="s">
        <v>88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11256713</v>
      </c>
      <c r="L81" s="46">
        <v>0</v>
      </c>
      <c r="M81" s="46">
        <v>0</v>
      </c>
      <c r="N81" s="46">
        <v>0</v>
      </c>
      <c r="O81" s="46">
        <f aca="true" t="shared" si="4" ref="O81:O86">SUM(D81:N81)</f>
        <v>11256713</v>
      </c>
      <c r="P81" s="47">
        <f>(O81/P$96)</f>
        <v>35.79172734383446</v>
      </c>
      <c r="Q81" s="9"/>
    </row>
    <row r="82" spans="1:17" ht="15">
      <c r="A82" s="12"/>
      <c r="B82" s="25">
        <v>361.3</v>
      </c>
      <c r="C82" s="20" t="s">
        <v>89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306432187</v>
      </c>
      <c r="L82" s="46">
        <v>0</v>
      </c>
      <c r="M82" s="46">
        <v>0</v>
      </c>
      <c r="N82" s="46">
        <v>0</v>
      </c>
      <c r="O82" s="46">
        <f t="shared" si="4"/>
        <v>306432187</v>
      </c>
      <c r="P82" s="47">
        <f>(O82/P$96)</f>
        <v>974.3285883258189</v>
      </c>
      <c r="Q82" s="9"/>
    </row>
    <row r="83" spans="1:17" ht="15">
      <c r="A83" s="12"/>
      <c r="B83" s="25">
        <v>364</v>
      </c>
      <c r="C83" s="20" t="s">
        <v>167</v>
      </c>
      <c r="D83" s="46">
        <v>0</v>
      </c>
      <c r="E83" s="46">
        <v>0</v>
      </c>
      <c r="F83" s="46">
        <v>0</v>
      </c>
      <c r="G83" s="46">
        <v>3669409</v>
      </c>
      <c r="H83" s="46">
        <v>0</v>
      </c>
      <c r="I83" s="46">
        <v>643935</v>
      </c>
      <c r="J83" s="46">
        <v>717990</v>
      </c>
      <c r="K83" s="46">
        <v>0</v>
      </c>
      <c r="L83" s="46">
        <v>0</v>
      </c>
      <c r="M83" s="46">
        <v>0</v>
      </c>
      <c r="N83" s="46">
        <v>0</v>
      </c>
      <c r="O83" s="46">
        <f t="shared" si="4"/>
        <v>5031334</v>
      </c>
      <c r="P83" s="47">
        <f>(O83/P$96)</f>
        <v>15.997577152741124</v>
      </c>
      <c r="Q83" s="9"/>
    </row>
    <row r="84" spans="1:17" ht="15">
      <c r="A84" s="12"/>
      <c r="B84" s="25">
        <v>366</v>
      </c>
      <c r="C84" s="20" t="s">
        <v>93</v>
      </c>
      <c r="D84" s="46">
        <v>153572</v>
      </c>
      <c r="E84" s="46">
        <v>20726</v>
      </c>
      <c r="F84" s="46">
        <v>0</v>
      </c>
      <c r="G84" s="46">
        <v>3662855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f t="shared" si="4"/>
        <v>3837153</v>
      </c>
      <c r="P84" s="47">
        <f>(O84/P$96)</f>
        <v>12.200571690206228</v>
      </c>
      <c r="Q84" s="9"/>
    </row>
    <row r="85" spans="1:17" ht="15">
      <c r="A85" s="12"/>
      <c r="B85" s="25">
        <v>368</v>
      </c>
      <c r="C85" s="20" t="s">
        <v>94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119291446</v>
      </c>
      <c r="L85" s="46">
        <v>0</v>
      </c>
      <c r="M85" s="46">
        <v>0</v>
      </c>
      <c r="N85" s="46">
        <v>0</v>
      </c>
      <c r="O85" s="46">
        <f t="shared" si="4"/>
        <v>119291446</v>
      </c>
      <c r="P85" s="47">
        <f>(O85/P$96)</f>
        <v>379.29783851500446</v>
      </c>
      <c r="Q85" s="9"/>
    </row>
    <row r="86" spans="1:17" ht="15">
      <c r="A86" s="12"/>
      <c r="B86" s="25">
        <v>369.9</v>
      </c>
      <c r="C86" s="20" t="s">
        <v>95</v>
      </c>
      <c r="D86" s="46">
        <v>16108606</v>
      </c>
      <c r="E86" s="46">
        <v>540308</v>
      </c>
      <c r="F86" s="46">
        <v>0</v>
      </c>
      <c r="G86" s="46">
        <v>1351760</v>
      </c>
      <c r="H86" s="46">
        <v>0</v>
      </c>
      <c r="I86" s="46">
        <v>1633998</v>
      </c>
      <c r="J86" s="46">
        <v>6397795</v>
      </c>
      <c r="K86" s="46">
        <v>0</v>
      </c>
      <c r="L86" s="46">
        <v>0</v>
      </c>
      <c r="M86" s="46">
        <v>0</v>
      </c>
      <c r="N86" s="46">
        <v>562777</v>
      </c>
      <c r="O86" s="46">
        <f t="shared" si="4"/>
        <v>26595244</v>
      </c>
      <c r="P86" s="47">
        <f>(O86/P$96)</f>
        <v>84.56196066211773</v>
      </c>
      <c r="Q86" s="9"/>
    </row>
    <row r="87" spans="1:17" ht="15.75">
      <c r="A87" s="29" t="s">
        <v>62</v>
      </c>
      <c r="B87" s="30"/>
      <c r="C87" s="31"/>
      <c r="D87" s="32">
        <f>SUM(D88:D93)</f>
        <v>11593979</v>
      </c>
      <c r="E87" s="32">
        <f>SUM(E88:E93)</f>
        <v>21570778</v>
      </c>
      <c r="F87" s="32">
        <f>SUM(F88:F93)</f>
        <v>0</v>
      </c>
      <c r="G87" s="32">
        <f>SUM(G88:G93)</f>
        <v>44024617</v>
      </c>
      <c r="H87" s="32">
        <f>SUM(H88:H93)</f>
        <v>0</v>
      </c>
      <c r="I87" s="32">
        <f>SUM(I88:I93)</f>
        <v>55089323</v>
      </c>
      <c r="J87" s="32">
        <f>SUM(J88:J93)</f>
        <v>5361136</v>
      </c>
      <c r="K87" s="32">
        <f>SUM(K88:K93)</f>
        <v>0</v>
      </c>
      <c r="L87" s="32">
        <f>SUM(L88:L93)</f>
        <v>0</v>
      </c>
      <c r="M87" s="32">
        <f>SUM(M88:M93)</f>
        <v>0</v>
      </c>
      <c r="N87" s="32">
        <f>SUM(N88:N93)</f>
        <v>0</v>
      </c>
      <c r="O87" s="32">
        <f>SUM(D87:N87)</f>
        <v>137639833</v>
      </c>
      <c r="P87" s="45">
        <f>(O87/P$96)</f>
        <v>437.6381786039058</v>
      </c>
      <c r="Q87" s="9"/>
    </row>
    <row r="88" spans="1:17" ht="15">
      <c r="A88" s="12"/>
      <c r="B88" s="25">
        <v>381</v>
      </c>
      <c r="C88" s="20" t="s">
        <v>96</v>
      </c>
      <c r="D88" s="46">
        <v>9893979</v>
      </c>
      <c r="E88" s="46">
        <v>21504384</v>
      </c>
      <c r="F88" s="46">
        <v>0</v>
      </c>
      <c r="G88" s="46">
        <v>44024617</v>
      </c>
      <c r="H88" s="46">
        <v>0</v>
      </c>
      <c r="I88" s="46">
        <v>6600695</v>
      </c>
      <c r="J88" s="46">
        <v>4903386</v>
      </c>
      <c r="K88" s="46">
        <v>0</v>
      </c>
      <c r="L88" s="46">
        <v>0</v>
      </c>
      <c r="M88" s="46">
        <v>0</v>
      </c>
      <c r="N88" s="46">
        <v>0</v>
      </c>
      <c r="O88" s="46">
        <f>SUM(D88:N88)</f>
        <v>86927061</v>
      </c>
      <c r="P88" s="47">
        <f>(O88/P$96)</f>
        <v>276.3923772519443</v>
      </c>
      <c r="Q88" s="9"/>
    </row>
    <row r="89" spans="1:17" ht="15">
      <c r="A89" s="12"/>
      <c r="B89" s="25">
        <v>384</v>
      </c>
      <c r="C89" s="20" t="s">
        <v>97</v>
      </c>
      <c r="D89" s="46">
        <v>1700000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f>SUM(D89:N89)</f>
        <v>1700000</v>
      </c>
      <c r="P89" s="47">
        <f>(O89/P$96)</f>
        <v>5.405302283581236</v>
      </c>
      <c r="Q89" s="9"/>
    </row>
    <row r="90" spans="1:17" ht="15">
      <c r="A90" s="12"/>
      <c r="B90" s="25">
        <v>389.1</v>
      </c>
      <c r="C90" s="20" t="s">
        <v>99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234657</v>
      </c>
      <c r="J90" s="46">
        <v>100872</v>
      </c>
      <c r="K90" s="46">
        <v>0</v>
      </c>
      <c r="L90" s="46">
        <v>0</v>
      </c>
      <c r="M90" s="46">
        <v>0</v>
      </c>
      <c r="N90" s="46">
        <v>0</v>
      </c>
      <c r="O90" s="46">
        <f>SUM(D90:N90)</f>
        <v>335529</v>
      </c>
      <c r="P90" s="47">
        <f>(O90/P$96)</f>
        <v>1.0668445117104284</v>
      </c>
      <c r="Q90" s="9"/>
    </row>
    <row r="91" spans="1:17" ht="15">
      <c r="A91" s="12"/>
      <c r="B91" s="25">
        <v>389.4</v>
      </c>
      <c r="C91" s="20" t="s">
        <v>124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21595943</v>
      </c>
      <c r="J91" s="46">
        <v>356878</v>
      </c>
      <c r="K91" s="46">
        <v>0</v>
      </c>
      <c r="L91" s="46">
        <v>0</v>
      </c>
      <c r="M91" s="46">
        <v>0</v>
      </c>
      <c r="N91" s="46">
        <v>0</v>
      </c>
      <c r="O91" s="46">
        <f>SUM(D91:N91)</f>
        <v>21952821</v>
      </c>
      <c r="P91" s="47">
        <f>(O91/P$96)</f>
        <v>69.80096087197064</v>
      </c>
      <c r="Q91" s="9"/>
    </row>
    <row r="92" spans="1:17" ht="15">
      <c r="A92" s="12"/>
      <c r="B92" s="25">
        <v>389.7</v>
      </c>
      <c r="C92" s="20" t="s">
        <v>102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20455199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f>SUM(D92:N92)</f>
        <v>20455199</v>
      </c>
      <c r="P92" s="47">
        <f>(O92/P$96)</f>
        <v>65.03913756812271</v>
      </c>
      <c r="Q92" s="9"/>
    </row>
    <row r="93" spans="1:17" ht="15.75" thickBot="1">
      <c r="A93" s="12"/>
      <c r="B93" s="25">
        <v>389.8</v>
      </c>
      <c r="C93" s="20" t="s">
        <v>103</v>
      </c>
      <c r="D93" s="46">
        <v>0</v>
      </c>
      <c r="E93" s="46">
        <v>66394</v>
      </c>
      <c r="F93" s="46">
        <v>0</v>
      </c>
      <c r="G93" s="46">
        <v>0</v>
      </c>
      <c r="H93" s="46">
        <v>0</v>
      </c>
      <c r="I93" s="46">
        <v>6202829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f>SUM(D93:N93)</f>
        <v>6269223</v>
      </c>
      <c r="P93" s="47">
        <f>(O93/P$96)</f>
        <v>19.933556116576472</v>
      </c>
      <c r="Q93" s="9"/>
    </row>
    <row r="94" spans="1:120" ht="16.5" thickBot="1">
      <c r="A94" s="14" t="s">
        <v>82</v>
      </c>
      <c r="B94" s="23"/>
      <c r="C94" s="22"/>
      <c r="D94" s="15">
        <f>SUM(D5,D16,D29,D55,D74,D79,D87)</f>
        <v>564407037</v>
      </c>
      <c r="E94" s="15">
        <f>SUM(E5,E16,E29,E55,E74,E79,E87)</f>
        <v>242794045</v>
      </c>
      <c r="F94" s="15">
        <f>SUM(F5,F16,F29,F55,F74,F79,F87)</f>
        <v>0</v>
      </c>
      <c r="G94" s="15">
        <f>SUM(G5,G16,G29,G55,G74,G79,G87)</f>
        <v>53241943</v>
      </c>
      <c r="H94" s="15">
        <f>SUM(H5,H16,H29,H55,H74,H79,H87)</f>
        <v>0</v>
      </c>
      <c r="I94" s="15">
        <f>SUM(I5,I16,I29,I55,I74,I79,I87)</f>
        <v>273613409</v>
      </c>
      <c r="J94" s="15">
        <f>SUM(J5,J16,J29,J55,J74,J79,J87)</f>
        <v>168364108</v>
      </c>
      <c r="K94" s="15">
        <f>SUM(K5,K16,K29,K55,K74,K79,K87)</f>
        <v>440095335</v>
      </c>
      <c r="L94" s="15">
        <f>SUM(L5,L16,L29,L55,L74,L79,L87)</f>
        <v>0</v>
      </c>
      <c r="M94" s="15">
        <f>SUM(M5,M16,M29,M55,M74,M79,M87)</f>
        <v>512028</v>
      </c>
      <c r="N94" s="15">
        <f>SUM(N5,N16,N29,N55,N74,N79,N87)</f>
        <v>4187012</v>
      </c>
      <c r="O94" s="15">
        <f>SUM(D94:N94)</f>
        <v>1747214917</v>
      </c>
      <c r="P94" s="38">
        <f>(O94/P$96)</f>
        <v>5555.426341627823</v>
      </c>
      <c r="Q94" s="6"/>
      <c r="R94" s="2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</row>
    <row r="95" spans="1:16" ht="15">
      <c r="A95" s="16"/>
      <c r="B95" s="18"/>
      <c r="C95" s="18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9"/>
    </row>
    <row r="96" spans="1:16" ht="15">
      <c r="A96" s="40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51" t="s">
        <v>215</v>
      </c>
      <c r="N96" s="51"/>
      <c r="O96" s="51"/>
      <c r="P96" s="43">
        <v>314506</v>
      </c>
    </row>
    <row r="97" spans="1:16" ht="15">
      <c r="A97" s="52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4"/>
    </row>
    <row r="98" spans="1:16" ht="15.75" customHeight="1" thickBot="1">
      <c r="A98" s="55" t="s">
        <v>127</v>
      </c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7"/>
    </row>
  </sheetData>
  <sheetProtection/>
  <mergeCells count="10">
    <mergeCell ref="M96:O96"/>
    <mergeCell ref="A97:P97"/>
    <mergeCell ref="A98:P9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0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113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136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104</v>
      </c>
      <c r="B3" s="65"/>
      <c r="C3" s="66"/>
      <c r="D3" s="70" t="s">
        <v>56</v>
      </c>
      <c r="E3" s="71"/>
      <c r="F3" s="71"/>
      <c r="G3" s="71"/>
      <c r="H3" s="72"/>
      <c r="I3" s="70" t="s">
        <v>57</v>
      </c>
      <c r="J3" s="72"/>
      <c r="K3" s="70" t="s">
        <v>59</v>
      </c>
      <c r="L3" s="72"/>
      <c r="M3" s="36"/>
      <c r="N3" s="37"/>
      <c r="O3" s="73" t="s">
        <v>109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105</v>
      </c>
      <c r="F4" s="34" t="s">
        <v>106</v>
      </c>
      <c r="G4" s="34" t="s">
        <v>107</v>
      </c>
      <c r="H4" s="34" t="s">
        <v>6</v>
      </c>
      <c r="I4" s="34" t="s">
        <v>7</v>
      </c>
      <c r="J4" s="35" t="s">
        <v>108</v>
      </c>
      <c r="K4" s="35" t="s">
        <v>8</v>
      </c>
      <c r="L4" s="35" t="s">
        <v>9</v>
      </c>
      <c r="M4" s="35" t="s">
        <v>10</v>
      </c>
      <c r="N4" s="35" t="s">
        <v>58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111498374</v>
      </c>
      <c r="E5" s="27">
        <f t="shared" si="0"/>
        <v>37583874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1844188</v>
      </c>
      <c r="N5" s="28">
        <f>SUM(D5:M5)</f>
        <v>150926436</v>
      </c>
      <c r="O5" s="33">
        <f aca="true" t="shared" si="1" ref="O5:O36">(N5/O$102)</f>
        <v>615.0171392246192</v>
      </c>
      <c r="P5" s="6"/>
    </row>
    <row r="6" spans="1:16" ht="15">
      <c r="A6" s="12"/>
      <c r="B6" s="25">
        <v>311</v>
      </c>
      <c r="C6" s="20" t="s">
        <v>3</v>
      </c>
      <c r="D6" s="46">
        <v>99143329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1844188</v>
      </c>
      <c r="N6" s="46">
        <f>SUM(D6:M6)</f>
        <v>100987517</v>
      </c>
      <c r="O6" s="47">
        <f t="shared" si="1"/>
        <v>411.518720303828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7744967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7744967</v>
      </c>
      <c r="O7" s="47">
        <f t="shared" si="1"/>
        <v>31.560325506719586</v>
      </c>
      <c r="P7" s="9"/>
    </row>
    <row r="8" spans="1:16" ht="15">
      <c r="A8" s="12"/>
      <c r="B8" s="25">
        <v>312.51</v>
      </c>
      <c r="C8" s="20" t="s">
        <v>115</v>
      </c>
      <c r="D8" s="46">
        <v>2261371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2261371</v>
      </c>
      <c r="O8" s="47">
        <f t="shared" si="1"/>
        <v>9.214965648201726</v>
      </c>
      <c r="P8" s="9"/>
    </row>
    <row r="9" spans="1:16" ht="15">
      <c r="A9" s="12"/>
      <c r="B9" s="25">
        <v>312.52</v>
      </c>
      <c r="C9" s="20" t="s">
        <v>112</v>
      </c>
      <c r="D9" s="46">
        <v>1966375</v>
      </c>
      <c r="E9" s="46">
        <v>188955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2155330</v>
      </c>
      <c r="O9" s="47">
        <f t="shared" si="1"/>
        <v>8.78285425546654</v>
      </c>
      <c r="P9" s="9"/>
    </row>
    <row r="10" spans="1:16" ht="15">
      <c r="A10" s="12"/>
      <c r="B10" s="25">
        <v>314.1</v>
      </c>
      <c r="C10" s="20" t="s">
        <v>12</v>
      </c>
      <c r="D10" s="46">
        <v>0</v>
      </c>
      <c r="E10" s="46">
        <v>28858045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28858045</v>
      </c>
      <c r="O10" s="47">
        <f t="shared" si="1"/>
        <v>117.59498700092094</v>
      </c>
      <c r="P10" s="9"/>
    </row>
    <row r="11" spans="1:16" ht="15">
      <c r="A11" s="12"/>
      <c r="B11" s="25">
        <v>314.4</v>
      </c>
      <c r="C11" s="20" t="s">
        <v>14</v>
      </c>
      <c r="D11" s="46">
        <v>0</v>
      </c>
      <c r="E11" s="46">
        <v>790860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790860</v>
      </c>
      <c r="O11" s="47">
        <f t="shared" si="1"/>
        <v>3.2227121213356043</v>
      </c>
      <c r="P11" s="9"/>
    </row>
    <row r="12" spans="1:16" ht="15">
      <c r="A12" s="12"/>
      <c r="B12" s="25">
        <v>314.7</v>
      </c>
      <c r="C12" s="20" t="s">
        <v>15</v>
      </c>
      <c r="D12" s="46">
        <v>0</v>
      </c>
      <c r="E12" s="46">
        <v>1047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1047</v>
      </c>
      <c r="O12" s="47">
        <f t="shared" si="1"/>
        <v>0.004266468895934019</v>
      </c>
      <c r="P12" s="9"/>
    </row>
    <row r="13" spans="1:16" ht="15">
      <c r="A13" s="12"/>
      <c r="B13" s="25">
        <v>316</v>
      </c>
      <c r="C13" s="20" t="s">
        <v>16</v>
      </c>
      <c r="D13" s="46">
        <v>8127299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8127299</v>
      </c>
      <c r="O13" s="47">
        <f t="shared" si="1"/>
        <v>33.11830791925086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SUM(D15:D25)</f>
        <v>37210270</v>
      </c>
      <c r="E14" s="32">
        <f t="shared" si="3"/>
        <v>24857283</v>
      </c>
      <c r="F14" s="32">
        <f t="shared" si="3"/>
        <v>0</v>
      </c>
      <c r="G14" s="32">
        <f t="shared" si="3"/>
        <v>76667</v>
      </c>
      <c r="H14" s="32">
        <f t="shared" si="3"/>
        <v>0</v>
      </c>
      <c r="I14" s="32">
        <f t="shared" si="3"/>
        <v>10039864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27693436</v>
      </c>
      <c r="N14" s="44">
        <f>SUM(D14:M14)</f>
        <v>99877520</v>
      </c>
      <c r="O14" s="45">
        <f t="shared" si="1"/>
        <v>406.9955420086226</v>
      </c>
      <c r="P14" s="10"/>
    </row>
    <row r="15" spans="1:16" ht="15">
      <c r="A15" s="12"/>
      <c r="B15" s="25">
        <v>322</v>
      </c>
      <c r="C15" s="20" t="s">
        <v>0</v>
      </c>
      <c r="D15" s="46">
        <v>2265015</v>
      </c>
      <c r="E15" s="46">
        <v>8069044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10334059</v>
      </c>
      <c r="O15" s="47">
        <f t="shared" si="1"/>
        <v>42.110736668812805</v>
      </c>
      <c r="P15" s="9"/>
    </row>
    <row r="16" spans="1:16" ht="15">
      <c r="A16" s="12"/>
      <c r="B16" s="25">
        <v>323.1</v>
      </c>
      <c r="C16" s="20" t="s">
        <v>18</v>
      </c>
      <c r="D16" s="46">
        <v>30607056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4">SUM(D16:M16)</f>
        <v>30607056</v>
      </c>
      <c r="O16" s="47">
        <f t="shared" si="1"/>
        <v>124.72211310421268</v>
      </c>
      <c r="P16" s="9"/>
    </row>
    <row r="17" spans="1:16" ht="15">
      <c r="A17" s="12"/>
      <c r="B17" s="25">
        <v>323.2</v>
      </c>
      <c r="C17" s="20" t="s">
        <v>19</v>
      </c>
      <c r="D17" s="46">
        <v>2553051</v>
      </c>
      <c r="E17" s="46">
        <v>12783931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15336982</v>
      </c>
      <c r="O17" s="47">
        <f t="shared" si="1"/>
        <v>62.4973798094555</v>
      </c>
      <c r="P17" s="9"/>
    </row>
    <row r="18" spans="1:16" ht="15">
      <c r="A18" s="12"/>
      <c r="B18" s="25">
        <v>323.4</v>
      </c>
      <c r="C18" s="20" t="s">
        <v>20</v>
      </c>
      <c r="D18" s="46">
        <v>666115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666115</v>
      </c>
      <c r="O18" s="47">
        <f t="shared" si="1"/>
        <v>2.714382930864459</v>
      </c>
      <c r="P18" s="9"/>
    </row>
    <row r="19" spans="1:16" ht="15">
      <c r="A19" s="12"/>
      <c r="B19" s="25">
        <v>323.5</v>
      </c>
      <c r="C19" s="20" t="s">
        <v>21</v>
      </c>
      <c r="D19" s="46">
        <v>0</v>
      </c>
      <c r="E19" s="46">
        <v>0</v>
      </c>
      <c r="F19" s="46">
        <v>0</v>
      </c>
      <c r="G19" s="46">
        <v>76667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76667</v>
      </c>
      <c r="O19" s="47">
        <f t="shared" si="1"/>
        <v>0.31241391675699465</v>
      </c>
      <c r="P19" s="9"/>
    </row>
    <row r="20" spans="1:16" ht="15">
      <c r="A20" s="12"/>
      <c r="B20" s="25">
        <v>323.7</v>
      </c>
      <c r="C20" s="20" t="s">
        <v>22</v>
      </c>
      <c r="D20" s="46">
        <v>680592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680592</v>
      </c>
      <c r="O20" s="47">
        <f t="shared" si="1"/>
        <v>2.773375930106519</v>
      </c>
      <c r="P20" s="9"/>
    </row>
    <row r="21" spans="1:16" ht="15">
      <c r="A21" s="12"/>
      <c r="B21" s="25">
        <v>324.21</v>
      </c>
      <c r="C21" s="20" t="s">
        <v>116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8434095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8434095</v>
      </c>
      <c r="O21" s="47">
        <f t="shared" si="1"/>
        <v>34.36848517941989</v>
      </c>
      <c r="P21" s="9"/>
    </row>
    <row r="22" spans="1:16" ht="15">
      <c r="A22" s="12"/>
      <c r="B22" s="25">
        <v>324.22</v>
      </c>
      <c r="C22" s="20" t="s">
        <v>117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1605769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1605769</v>
      </c>
      <c r="O22" s="47">
        <f t="shared" si="1"/>
        <v>6.543422628992428</v>
      </c>
      <c r="P22" s="9"/>
    </row>
    <row r="23" spans="1:16" ht="15">
      <c r="A23" s="12"/>
      <c r="B23" s="25">
        <v>324.32</v>
      </c>
      <c r="C23" s="20" t="s">
        <v>118</v>
      </c>
      <c r="D23" s="46">
        <v>0</v>
      </c>
      <c r="E23" s="46">
        <v>1956408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7620</v>
      </c>
      <c r="N23" s="46">
        <f t="shared" si="4"/>
        <v>1964028</v>
      </c>
      <c r="O23" s="47">
        <f t="shared" si="1"/>
        <v>8.003308856488538</v>
      </c>
      <c r="P23" s="9"/>
    </row>
    <row r="24" spans="1:16" ht="15">
      <c r="A24" s="12"/>
      <c r="B24" s="25">
        <v>325.1</v>
      </c>
      <c r="C24" s="20" t="s">
        <v>27</v>
      </c>
      <c r="D24" s="46">
        <v>0</v>
      </c>
      <c r="E24" s="46">
        <v>1860629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27685816</v>
      </c>
      <c r="N24" s="46">
        <f t="shared" si="4"/>
        <v>29546445</v>
      </c>
      <c r="O24" s="47">
        <f t="shared" si="1"/>
        <v>120.40018011263152</v>
      </c>
      <c r="P24" s="9"/>
    </row>
    <row r="25" spans="1:16" ht="15">
      <c r="A25" s="12"/>
      <c r="B25" s="25">
        <v>329</v>
      </c>
      <c r="C25" s="20" t="s">
        <v>29</v>
      </c>
      <c r="D25" s="46">
        <v>438441</v>
      </c>
      <c r="E25" s="46">
        <v>187271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625712</v>
      </c>
      <c r="O25" s="47">
        <f t="shared" si="1"/>
        <v>2.5497428708812477</v>
      </c>
      <c r="P25" s="9"/>
    </row>
    <row r="26" spans="1:16" ht="15.75">
      <c r="A26" s="29" t="s">
        <v>32</v>
      </c>
      <c r="B26" s="30"/>
      <c r="C26" s="31"/>
      <c r="D26" s="32">
        <f aca="true" t="shared" si="5" ref="D26:M26">SUM(D27:D51)</f>
        <v>90720176</v>
      </c>
      <c r="E26" s="32">
        <f t="shared" si="5"/>
        <v>18003645</v>
      </c>
      <c r="F26" s="32">
        <f t="shared" si="5"/>
        <v>0</v>
      </c>
      <c r="G26" s="32">
        <f t="shared" si="5"/>
        <v>301370</v>
      </c>
      <c r="H26" s="32">
        <f t="shared" si="5"/>
        <v>0</v>
      </c>
      <c r="I26" s="32">
        <f t="shared" si="5"/>
        <v>2455035</v>
      </c>
      <c r="J26" s="32">
        <f t="shared" si="5"/>
        <v>2622</v>
      </c>
      <c r="K26" s="32">
        <f t="shared" si="5"/>
        <v>0</v>
      </c>
      <c r="L26" s="32">
        <f t="shared" si="5"/>
        <v>0</v>
      </c>
      <c r="M26" s="32">
        <f t="shared" si="5"/>
        <v>834817</v>
      </c>
      <c r="N26" s="44">
        <f>SUM(D26:M26)</f>
        <v>112317665</v>
      </c>
      <c r="O26" s="45">
        <f t="shared" si="1"/>
        <v>457.6884662716685</v>
      </c>
      <c r="P26" s="10"/>
    </row>
    <row r="27" spans="1:16" ht="15">
      <c r="A27" s="12"/>
      <c r="B27" s="25">
        <v>331.2</v>
      </c>
      <c r="C27" s="20" t="s">
        <v>31</v>
      </c>
      <c r="D27" s="46">
        <v>147372</v>
      </c>
      <c r="E27" s="46">
        <v>5002578</v>
      </c>
      <c r="F27" s="46">
        <v>0</v>
      </c>
      <c r="G27" s="46">
        <v>0</v>
      </c>
      <c r="H27" s="46">
        <v>0</v>
      </c>
      <c r="I27" s="46">
        <v>0</v>
      </c>
      <c r="J27" s="46">
        <v>2622</v>
      </c>
      <c r="K27" s="46">
        <v>0</v>
      </c>
      <c r="L27" s="46">
        <v>0</v>
      </c>
      <c r="M27" s="46">
        <v>0</v>
      </c>
      <c r="N27" s="46">
        <f>SUM(D27:M27)</f>
        <v>5152572</v>
      </c>
      <c r="O27" s="47">
        <f t="shared" si="1"/>
        <v>20.996454796619425</v>
      </c>
      <c r="P27" s="9"/>
    </row>
    <row r="28" spans="1:16" ht="15">
      <c r="A28" s="12"/>
      <c r="B28" s="25">
        <v>331.39</v>
      </c>
      <c r="C28" s="20" t="s">
        <v>36</v>
      </c>
      <c r="D28" s="46">
        <v>460032</v>
      </c>
      <c r="E28" s="46">
        <v>897216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4">SUM(D28:M28)</f>
        <v>1357248</v>
      </c>
      <c r="O28" s="47">
        <f t="shared" si="1"/>
        <v>5.530712871125744</v>
      </c>
      <c r="P28" s="9"/>
    </row>
    <row r="29" spans="1:16" ht="15">
      <c r="A29" s="12"/>
      <c r="B29" s="25">
        <v>331.49</v>
      </c>
      <c r="C29" s="20" t="s">
        <v>37</v>
      </c>
      <c r="D29" s="46">
        <v>0</v>
      </c>
      <c r="E29" s="46">
        <v>3944448</v>
      </c>
      <c r="F29" s="46">
        <v>0</v>
      </c>
      <c r="G29" s="46">
        <v>360337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4304785</v>
      </c>
      <c r="O29" s="47">
        <f t="shared" si="1"/>
        <v>17.54176820074816</v>
      </c>
      <c r="P29" s="9"/>
    </row>
    <row r="30" spans="1:16" ht="15">
      <c r="A30" s="12"/>
      <c r="B30" s="25">
        <v>331.5</v>
      </c>
      <c r="C30" s="20" t="s">
        <v>33</v>
      </c>
      <c r="D30" s="46">
        <v>0</v>
      </c>
      <c r="E30" s="46">
        <v>7634791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7634791</v>
      </c>
      <c r="O30" s="47">
        <f t="shared" si="1"/>
        <v>31.11136421056063</v>
      </c>
      <c r="P30" s="9"/>
    </row>
    <row r="31" spans="1:16" ht="15">
      <c r="A31" s="12"/>
      <c r="B31" s="25">
        <v>331.62</v>
      </c>
      <c r="C31" s="20" t="s">
        <v>38</v>
      </c>
      <c r="D31" s="46">
        <v>5200</v>
      </c>
      <c r="E31" s="46">
        <v>2200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7400</v>
      </c>
      <c r="O31" s="47">
        <f t="shared" si="1"/>
        <v>0.03015460346696441</v>
      </c>
      <c r="P31" s="9"/>
    </row>
    <row r="32" spans="1:16" ht="15">
      <c r="A32" s="12"/>
      <c r="B32" s="25">
        <v>331.69</v>
      </c>
      <c r="C32" s="20" t="s">
        <v>39</v>
      </c>
      <c r="D32" s="46">
        <v>0</v>
      </c>
      <c r="E32" s="46">
        <v>62381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62381</v>
      </c>
      <c r="O32" s="47">
        <f t="shared" si="1"/>
        <v>0.2541992322800955</v>
      </c>
      <c r="P32" s="9"/>
    </row>
    <row r="33" spans="1:16" ht="15">
      <c r="A33" s="12"/>
      <c r="B33" s="25">
        <v>331.7</v>
      </c>
      <c r="C33" s="20" t="s">
        <v>137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351122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351122</v>
      </c>
      <c r="O33" s="47">
        <f t="shared" si="1"/>
        <v>1.4308033349361455</v>
      </c>
      <c r="P33" s="9"/>
    </row>
    <row r="34" spans="1:16" ht="15">
      <c r="A34" s="12"/>
      <c r="B34" s="25">
        <v>334.2</v>
      </c>
      <c r="C34" s="20" t="s">
        <v>35</v>
      </c>
      <c r="D34" s="46">
        <v>472128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472128</v>
      </c>
      <c r="O34" s="47">
        <f t="shared" si="1"/>
        <v>1.923896300763645</v>
      </c>
      <c r="P34" s="9"/>
    </row>
    <row r="35" spans="1:16" ht="15">
      <c r="A35" s="12"/>
      <c r="B35" s="25">
        <v>334.36</v>
      </c>
      <c r="C35" s="20" t="s">
        <v>120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103909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7" ref="N35:N48">SUM(D35:M35)</f>
        <v>103909</v>
      </c>
      <c r="O35" s="47">
        <f t="shared" si="1"/>
        <v>0.4234236069795682</v>
      </c>
      <c r="P35" s="9"/>
    </row>
    <row r="36" spans="1:16" ht="15">
      <c r="A36" s="12"/>
      <c r="B36" s="25">
        <v>334.39</v>
      </c>
      <c r="C36" s="20" t="s">
        <v>40</v>
      </c>
      <c r="D36" s="46">
        <v>0</v>
      </c>
      <c r="E36" s="46">
        <v>4953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4953</v>
      </c>
      <c r="O36" s="47">
        <f t="shared" si="1"/>
        <v>0.02018320959079388</v>
      </c>
      <c r="P36" s="9"/>
    </row>
    <row r="37" spans="1:16" ht="15">
      <c r="A37" s="12"/>
      <c r="B37" s="25">
        <v>334.49</v>
      </c>
      <c r="C37" s="20" t="s">
        <v>41</v>
      </c>
      <c r="D37" s="46">
        <v>0</v>
      </c>
      <c r="E37" s="46">
        <v>5897</v>
      </c>
      <c r="F37" s="46">
        <v>0</v>
      </c>
      <c r="G37" s="46">
        <v>-134721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-128824</v>
      </c>
      <c r="O37" s="47">
        <f aca="true" t="shared" si="8" ref="O37:O68">(N37/O$102)</f>
        <v>-0.5249508968957058</v>
      </c>
      <c r="P37" s="9"/>
    </row>
    <row r="38" spans="1:16" ht="15">
      <c r="A38" s="12"/>
      <c r="B38" s="25">
        <v>334.5</v>
      </c>
      <c r="C38" s="20" t="s">
        <v>42</v>
      </c>
      <c r="D38" s="46">
        <v>0</v>
      </c>
      <c r="E38" s="46">
        <v>430980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430980</v>
      </c>
      <c r="O38" s="47">
        <f t="shared" si="8"/>
        <v>1.756220405701665</v>
      </c>
      <c r="P38" s="9"/>
    </row>
    <row r="39" spans="1:16" ht="15">
      <c r="A39" s="12"/>
      <c r="B39" s="25">
        <v>334.69</v>
      </c>
      <c r="C39" s="20" t="s">
        <v>138</v>
      </c>
      <c r="D39" s="46">
        <v>0</v>
      </c>
      <c r="E39" s="46">
        <v>17200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17200</v>
      </c>
      <c r="O39" s="47">
        <f t="shared" si="8"/>
        <v>0.07008907832861998</v>
      </c>
      <c r="P39" s="9"/>
    </row>
    <row r="40" spans="1:16" ht="15">
      <c r="A40" s="12"/>
      <c r="B40" s="25">
        <v>334.7</v>
      </c>
      <c r="C40" s="20" t="s">
        <v>44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2000004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2000004</v>
      </c>
      <c r="O40" s="47">
        <f t="shared" si="8"/>
        <v>8.149909128694958</v>
      </c>
      <c r="P40" s="9"/>
    </row>
    <row r="41" spans="1:16" ht="15">
      <c r="A41" s="12"/>
      <c r="B41" s="25">
        <v>334.9</v>
      </c>
      <c r="C41" s="20" t="s">
        <v>45</v>
      </c>
      <c r="D41" s="46">
        <v>0</v>
      </c>
      <c r="E41" s="46">
        <v>1001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1001</v>
      </c>
      <c r="O41" s="47">
        <f t="shared" si="8"/>
        <v>0.004079021360869105</v>
      </c>
      <c r="P41" s="9"/>
    </row>
    <row r="42" spans="1:16" ht="15">
      <c r="A42" s="12"/>
      <c r="B42" s="25">
        <v>335.12</v>
      </c>
      <c r="C42" s="20" t="s">
        <v>46</v>
      </c>
      <c r="D42" s="46">
        <v>9241612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9241612</v>
      </c>
      <c r="O42" s="47">
        <f t="shared" si="8"/>
        <v>37.65907368318106</v>
      </c>
      <c r="P42" s="9"/>
    </row>
    <row r="43" spans="1:16" ht="15">
      <c r="A43" s="12"/>
      <c r="B43" s="25">
        <v>335.14</v>
      </c>
      <c r="C43" s="20" t="s">
        <v>121</v>
      </c>
      <c r="D43" s="46">
        <v>138795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138795</v>
      </c>
      <c r="O43" s="47">
        <f t="shared" si="8"/>
        <v>0.5655821875942332</v>
      </c>
      <c r="P43" s="9"/>
    </row>
    <row r="44" spans="1:16" ht="15">
      <c r="A44" s="12"/>
      <c r="B44" s="25">
        <v>335.15</v>
      </c>
      <c r="C44" s="20" t="s">
        <v>47</v>
      </c>
      <c r="D44" s="46">
        <v>424481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424481</v>
      </c>
      <c r="O44" s="47">
        <f t="shared" si="8"/>
        <v>1.7297373289541242</v>
      </c>
      <c r="P44" s="9"/>
    </row>
    <row r="45" spans="1:16" ht="15">
      <c r="A45" s="12"/>
      <c r="B45" s="25">
        <v>335.18</v>
      </c>
      <c r="C45" s="20" t="s">
        <v>48</v>
      </c>
      <c r="D45" s="46">
        <v>30998163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30998163</v>
      </c>
      <c r="O45" s="47">
        <f t="shared" si="8"/>
        <v>126.31585317153079</v>
      </c>
      <c r="P45" s="9"/>
    </row>
    <row r="46" spans="1:16" ht="15">
      <c r="A46" s="12"/>
      <c r="B46" s="25">
        <v>335.21</v>
      </c>
      <c r="C46" s="20" t="s">
        <v>49</v>
      </c>
      <c r="D46" s="46">
        <v>170710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170710</v>
      </c>
      <c r="O46" s="47">
        <f t="shared" si="8"/>
        <v>0.6956341024115533</v>
      </c>
      <c r="P46" s="9"/>
    </row>
    <row r="47" spans="1:16" ht="15">
      <c r="A47" s="12"/>
      <c r="B47" s="25">
        <v>335.39</v>
      </c>
      <c r="C47" s="20" t="s">
        <v>50</v>
      </c>
      <c r="D47" s="46">
        <v>623333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623333</v>
      </c>
      <c r="O47" s="47">
        <f t="shared" si="8"/>
        <v>2.5400485733612603</v>
      </c>
      <c r="P47" s="9"/>
    </row>
    <row r="48" spans="1:16" ht="15">
      <c r="A48" s="12"/>
      <c r="B48" s="25">
        <v>335.9</v>
      </c>
      <c r="C48" s="20" t="s">
        <v>51</v>
      </c>
      <c r="D48" s="46">
        <v>292461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7"/>
        <v>292461</v>
      </c>
      <c r="O48" s="47">
        <f t="shared" si="8"/>
        <v>1.1917629033178214</v>
      </c>
      <c r="P48" s="9"/>
    </row>
    <row r="49" spans="1:16" ht="15">
      <c r="A49" s="12"/>
      <c r="B49" s="25">
        <v>337.4</v>
      </c>
      <c r="C49" s="20" t="s">
        <v>52</v>
      </c>
      <c r="D49" s="46">
        <v>0</v>
      </c>
      <c r="E49" s="46">
        <v>0</v>
      </c>
      <c r="F49" s="46">
        <v>0</v>
      </c>
      <c r="G49" s="46">
        <v>75754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75754</v>
      </c>
      <c r="O49" s="47">
        <f t="shared" si="8"/>
        <v>0.30869349068059754</v>
      </c>
      <c r="P49" s="9"/>
    </row>
    <row r="50" spans="1:16" ht="15">
      <c r="A50" s="12"/>
      <c r="B50" s="25">
        <v>338</v>
      </c>
      <c r="C50" s="20" t="s">
        <v>54</v>
      </c>
      <c r="D50" s="46">
        <v>47461625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47461625</v>
      </c>
      <c r="O50" s="47">
        <f t="shared" si="8"/>
        <v>193.40357861794118</v>
      </c>
      <c r="P50" s="9"/>
    </row>
    <row r="51" spans="1:16" ht="15">
      <c r="A51" s="12"/>
      <c r="B51" s="25">
        <v>339</v>
      </c>
      <c r="C51" s="20" t="s">
        <v>55</v>
      </c>
      <c r="D51" s="46">
        <v>284264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834817</v>
      </c>
      <c r="N51" s="46">
        <f>SUM(D51:M51)</f>
        <v>1119081</v>
      </c>
      <c r="O51" s="47">
        <f t="shared" si="8"/>
        <v>4.560195108434324</v>
      </c>
      <c r="P51" s="9"/>
    </row>
    <row r="52" spans="1:16" ht="15.75">
      <c r="A52" s="29" t="s">
        <v>60</v>
      </c>
      <c r="B52" s="30"/>
      <c r="C52" s="31"/>
      <c r="D52" s="32">
        <f aca="true" t="shared" si="9" ref="D52:M52">SUM(D53:D73)</f>
        <v>49339705</v>
      </c>
      <c r="E52" s="32">
        <f t="shared" si="9"/>
        <v>8756526</v>
      </c>
      <c r="F52" s="32">
        <f t="shared" si="9"/>
        <v>0</v>
      </c>
      <c r="G52" s="32">
        <f t="shared" si="9"/>
        <v>55738</v>
      </c>
      <c r="H52" s="32">
        <f t="shared" si="9"/>
        <v>0</v>
      </c>
      <c r="I52" s="32">
        <f t="shared" si="9"/>
        <v>149390496</v>
      </c>
      <c r="J52" s="32">
        <f t="shared" si="9"/>
        <v>95328448</v>
      </c>
      <c r="K52" s="32">
        <f t="shared" si="9"/>
        <v>0</v>
      </c>
      <c r="L52" s="32">
        <f t="shared" si="9"/>
        <v>0</v>
      </c>
      <c r="M52" s="32">
        <f t="shared" si="9"/>
        <v>2946645</v>
      </c>
      <c r="N52" s="32">
        <f>SUM(D52:M52)</f>
        <v>305817558</v>
      </c>
      <c r="O52" s="45">
        <f t="shared" si="8"/>
        <v>1246.190161449377</v>
      </c>
      <c r="P52" s="10"/>
    </row>
    <row r="53" spans="1:16" ht="15">
      <c r="A53" s="12"/>
      <c r="B53" s="25">
        <v>341.1</v>
      </c>
      <c r="C53" s="20" t="s">
        <v>131</v>
      </c>
      <c r="D53" s="46">
        <v>504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504</v>
      </c>
      <c r="O53" s="47">
        <f t="shared" si="8"/>
        <v>0.0020537729928851436</v>
      </c>
      <c r="P53" s="9"/>
    </row>
    <row r="54" spans="1:16" ht="15">
      <c r="A54" s="12"/>
      <c r="B54" s="25">
        <v>341.2</v>
      </c>
      <c r="C54" s="20" t="s">
        <v>63</v>
      </c>
      <c r="D54" s="46">
        <v>10471025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95328448</v>
      </c>
      <c r="K54" s="46">
        <v>0</v>
      </c>
      <c r="L54" s="46">
        <v>0</v>
      </c>
      <c r="M54" s="46">
        <v>0</v>
      </c>
      <c r="N54" s="46">
        <f aca="true" t="shared" si="10" ref="N54:N73">SUM(D54:M54)</f>
        <v>105799473</v>
      </c>
      <c r="O54" s="47">
        <f t="shared" si="8"/>
        <v>431.12718315254153</v>
      </c>
      <c r="P54" s="9"/>
    </row>
    <row r="55" spans="1:16" ht="15">
      <c r="A55" s="12"/>
      <c r="B55" s="25">
        <v>341.3</v>
      </c>
      <c r="C55" s="20" t="s">
        <v>132</v>
      </c>
      <c r="D55" s="46">
        <v>17332593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17332593</v>
      </c>
      <c r="O55" s="47">
        <f t="shared" si="8"/>
        <v>70.62938769855177</v>
      </c>
      <c r="P55" s="9"/>
    </row>
    <row r="56" spans="1:16" ht="15">
      <c r="A56" s="12"/>
      <c r="B56" s="25">
        <v>341.9</v>
      </c>
      <c r="C56" s="20" t="s">
        <v>64</v>
      </c>
      <c r="D56" s="46">
        <v>698430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698430</v>
      </c>
      <c r="O56" s="47">
        <f t="shared" si="8"/>
        <v>2.846064824247561</v>
      </c>
      <c r="P56" s="9"/>
    </row>
    <row r="57" spans="1:16" ht="15">
      <c r="A57" s="12"/>
      <c r="B57" s="25">
        <v>342.1</v>
      </c>
      <c r="C57" s="20" t="s">
        <v>65</v>
      </c>
      <c r="D57" s="46">
        <v>1544369</v>
      </c>
      <c r="E57" s="46">
        <v>7259635</v>
      </c>
      <c r="F57" s="46">
        <v>0</v>
      </c>
      <c r="G57" s="46">
        <v>12139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8816143</v>
      </c>
      <c r="O57" s="47">
        <f t="shared" si="8"/>
        <v>35.92531030716946</v>
      </c>
      <c r="P57" s="9"/>
    </row>
    <row r="58" spans="1:16" ht="15">
      <c r="A58" s="12"/>
      <c r="B58" s="25">
        <v>342.2</v>
      </c>
      <c r="C58" s="20" t="s">
        <v>66</v>
      </c>
      <c r="D58" s="46">
        <v>1621506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1621506</v>
      </c>
      <c r="O58" s="47">
        <f t="shared" si="8"/>
        <v>6.607550060716702</v>
      </c>
      <c r="P58" s="9"/>
    </row>
    <row r="59" spans="1:16" ht="15">
      <c r="A59" s="12"/>
      <c r="B59" s="25">
        <v>342.4</v>
      </c>
      <c r="C59" s="20" t="s">
        <v>139</v>
      </c>
      <c r="D59" s="46">
        <v>10058969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10058969</v>
      </c>
      <c r="O59" s="47">
        <f t="shared" si="8"/>
        <v>40.98975965966048</v>
      </c>
      <c r="P59" s="9"/>
    </row>
    <row r="60" spans="1:16" ht="15">
      <c r="A60" s="12"/>
      <c r="B60" s="25">
        <v>342.9</v>
      </c>
      <c r="C60" s="20" t="s">
        <v>68</v>
      </c>
      <c r="D60" s="46">
        <v>86559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86559</v>
      </c>
      <c r="O60" s="47">
        <f t="shared" si="8"/>
        <v>0.35272328668878006</v>
      </c>
      <c r="P60" s="9"/>
    </row>
    <row r="61" spans="1:16" ht="15">
      <c r="A61" s="12"/>
      <c r="B61" s="25">
        <v>343.4</v>
      </c>
      <c r="C61" s="20" t="s">
        <v>69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25653856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25653856</v>
      </c>
      <c r="O61" s="47">
        <f t="shared" si="8"/>
        <v>104.5380885241359</v>
      </c>
      <c r="P61" s="9"/>
    </row>
    <row r="62" spans="1:16" ht="15">
      <c r="A62" s="12"/>
      <c r="B62" s="25">
        <v>343.5</v>
      </c>
      <c r="C62" s="20" t="s">
        <v>70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66940097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66940097</v>
      </c>
      <c r="O62" s="47">
        <f t="shared" si="8"/>
        <v>272.7773082533965</v>
      </c>
      <c r="P62" s="9"/>
    </row>
    <row r="63" spans="1:16" ht="15">
      <c r="A63" s="12"/>
      <c r="B63" s="25">
        <v>343.8</v>
      </c>
      <c r="C63" s="20" t="s">
        <v>71</v>
      </c>
      <c r="D63" s="46">
        <v>0</v>
      </c>
      <c r="E63" s="46">
        <v>567759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567759</v>
      </c>
      <c r="O63" s="47">
        <f t="shared" si="8"/>
        <v>2.3135875013243576</v>
      </c>
      <c r="P63" s="9"/>
    </row>
    <row r="64" spans="1:16" ht="15">
      <c r="A64" s="12"/>
      <c r="B64" s="25">
        <v>343.9</v>
      </c>
      <c r="C64" s="20" t="s">
        <v>72</v>
      </c>
      <c r="D64" s="46">
        <v>158479</v>
      </c>
      <c r="E64" s="46">
        <v>0</v>
      </c>
      <c r="F64" s="46">
        <v>0</v>
      </c>
      <c r="G64" s="46">
        <v>0</v>
      </c>
      <c r="H64" s="46">
        <v>0</v>
      </c>
      <c r="I64" s="46">
        <v>22518037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22676516</v>
      </c>
      <c r="O64" s="47">
        <f t="shared" si="8"/>
        <v>92.4055875665235</v>
      </c>
      <c r="P64" s="9"/>
    </row>
    <row r="65" spans="1:16" ht="15">
      <c r="A65" s="12"/>
      <c r="B65" s="25">
        <v>344.3</v>
      </c>
      <c r="C65" s="20" t="s">
        <v>73</v>
      </c>
      <c r="D65" s="46">
        <v>30912</v>
      </c>
      <c r="E65" s="46">
        <v>0</v>
      </c>
      <c r="F65" s="46">
        <v>0</v>
      </c>
      <c r="G65" s="46">
        <v>40000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70912</v>
      </c>
      <c r="O65" s="47">
        <f t="shared" si="8"/>
        <v>0.28896260014180813</v>
      </c>
      <c r="P65" s="9"/>
    </row>
    <row r="66" spans="1:16" ht="15">
      <c r="A66" s="12"/>
      <c r="B66" s="25">
        <v>344.5</v>
      </c>
      <c r="C66" s="20" t="s">
        <v>74</v>
      </c>
      <c r="D66" s="46">
        <v>77773</v>
      </c>
      <c r="E66" s="46">
        <v>0</v>
      </c>
      <c r="F66" s="46">
        <v>0</v>
      </c>
      <c r="G66" s="46">
        <v>0</v>
      </c>
      <c r="H66" s="46">
        <v>0</v>
      </c>
      <c r="I66" s="46">
        <v>14024399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14102172</v>
      </c>
      <c r="O66" s="47">
        <f t="shared" si="8"/>
        <v>57.46559522742276</v>
      </c>
      <c r="P66" s="9"/>
    </row>
    <row r="67" spans="1:16" ht="15">
      <c r="A67" s="12"/>
      <c r="B67" s="25">
        <v>345.9</v>
      </c>
      <c r="C67" s="20" t="s">
        <v>76</v>
      </c>
      <c r="D67" s="46">
        <v>-93886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0"/>
        <v>-93886</v>
      </c>
      <c r="O67" s="47">
        <f t="shared" si="8"/>
        <v>-0.38258041906748924</v>
      </c>
      <c r="P67" s="9"/>
    </row>
    <row r="68" spans="1:16" ht="15">
      <c r="A68" s="12"/>
      <c r="B68" s="25">
        <v>347.2</v>
      </c>
      <c r="C68" s="20" t="s">
        <v>77</v>
      </c>
      <c r="D68" s="46">
        <v>490979</v>
      </c>
      <c r="E68" s="46">
        <v>0</v>
      </c>
      <c r="F68" s="46">
        <v>0</v>
      </c>
      <c r="G68" s="46">
        <v>3599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0"/>
        <v>494578</v>
      </c>
      <c r="O68" s="47">
        <f t="shared" si="8"/>
        <v>2.015378847768152</v>
      </c>
      <c r="P68" s="9"/>
    </row>
    <row r="69" spans="1:16" ht="15">
      <c r="A69" s="12"/>
      <c r="B69" s="25">
        <v>347.3</v>
      </c>
      <c r="C69" s="20" t="s">
        <v>78</v>
      </c>
      <c r="D69" s="46">
        <v>0</v>
      </c>
      <c r="E69" s="46">
        <v>446746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0"/>
        <v>446746</v>
      </c>
      <c r="O69" s="47">
        <f aca="true" t="shared" si="11" ref="O69:O100">(N69/O$102)</f>
        <v>1.820466010871957</v>
      </c>
      <c r="P69" s="9"/>
    </row>
    <row r="70" spans="1:16" ht="15">
      <c r="A70" s="12"/>
      <c r="B70" s="25">
        <v>347.4</v>
      </c>
      <c r="C70" s="20" t="s">
        <v>79</v>
      </c>
      <c r="D70" s="46">
        <v>0</v>
      </c>
      <c r="E70" s="46">
        <v>283854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0"/>
        <v>283854</v>
      </c>
      <c r="O70" s="47">
        <f t="shared" si="11"/>
        <v>1.1566898395286103</v>
      </c>
      <c r="P70" s="9"/>
    </row>
    <row r="71" spans="1:16" ht="15">
      <c r="A71" s="12"/>
      <c r="B71" s="25">
        <v>347.5</v>
      </c>
      <c r="C71" s="20" t="s">
        <v>80</v>
      </c>
      <c r="D71" s="46">
        <v>1567784</v>
      </c>
      <c r="E71" s="46">
        <v>60944</v>
      </c>
      <c r="F71" s="46">
        <v>0</v>
      </c>
      <c r="G71" s="46">
        <v>0</v>
      </c>
      <c r="H71" s="46">
        <v>0</v>
      </c>
      <c r="I71" s="46">
        <v>20254107</v>
      </c>
      <c r="J71" s="46">
        <v>0</v>
      </c>
      <c r="K71" s="46">
        <v>0</v>
      </c>
      <c r="L71" s="46">
        <v>0</v>
      </c>
      <c r="M71" s="46">
        <v>2946645</v>
      </c>
      <c r="N71" s="46">
        <f t="shared" si="10"/>
        <v>24829480</v>
      </c>
      <c r="O71" s="47">
        <f t="shared" si="11"/>
        <v>101.17880049877344</v>
      </c>
      <c r="P71" s="9"/>
    </row>
    <row r="72" spans="1:16" ht="15">
      <c r="A72" s="12"/>
      <c r="B72" s="25">
        <v>347.9</v>
      </c>
      <c r="C72" s="20" t="s">
        <v>81</v>
      </c>
      <c r="D72" s="46">
        <v>1066327</v>
      </c>
      <c r="E72" s="46">
        <v>137588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0"/>
        <v>1203915</v>
      </c>
      <c r="O72" s="47">
        <f t="shared" si="11"/>
        <v>4.90588911255817</v>
      </c>
      <c r="P72" s="9"/>
    </row>
    <row r="73" spans="1:16" ht="15">
      <c r="A73" s="12"/>
      <c r="B73" s="25">
        <v>349</v>
      </c>
      <c r="C73" s="20" t="s">
        <v>1</v>
      </c>
      <c r="D73" s="46">
        <v>4227382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0"/>
        <v>4227382</v>
      </c>
      <c r="O73" s="47">
        <f t="shared" si="11"/>
        <v>17.226355123430128</v>
      </c>
      <c r="P73" s="9"/>
    </row>
    <row r="74" spans="1:16" ht="15.75">
      <c r="A74" s="29" t="s">
        <v>61</v>
      </c>
      <c r="B74" s="30"/>
      <c r="C74" s="31"/>
      <c r="D74" s="32">
        <f aca="true" t="shared" si="12" ref="D74:M74">SUM(D75:D80)</f>
        <v>3358690</v>
      </c>
      <c r="E74" s="32">
        <f t="shared" si="12"/>
        <v>984716</v>
      </c>
      <c r="F74" s="32">
        <f t="shared" si="12"/>
        <v>0</v>
      </c>
      <c r="G74" s="32">
        <f t="shared" si="12"/>
        <v>0</v>
      </c>
      <c r="H74" s="32">
        <f t="shared" si="12"/>
        <v>0</v>
      </c>
      <c r="I74" s="32">
        <f t="shared" si="12"/>
        <v>0</v>
      </c>
      <c r="J74" s="32">
        <f t="shared" si="12"/>
        <v>0</v>
      </c>
      <c r="K74" s="32">
        <f t="shared" si="12"/>
        <v>0</v>
      </c>
      <c r="L74" s="32">
        <f t="shared" si="12"/>
        <v>0</v>
      </c>
      <c r="M74" s="32">
        <f t="shared" si="12"/>
        <v>0</v>
      </c>
      <c r="N74" s="32">
        <f aca="true" t="shared" si="13" ref="N74:N82">SUM(D74:M74)</f>
        <v>4343406</v>
      </c>
      <c r="O74" s="45">
        <f t="shared" si="11"/>
        <v>17.699146706220812</v>
      </c>
      <c r="P74" s="10"/>
    </row>
    <row r="75" spans="1:16" ht="15">
      <c r="A75" s="13"/>
      <c r="B75" s="39">
        <v>351.1</v>
      </c>
      <c r="C75" s="21" t="s">
        <v>84</v>
      </c>
      <c r="D75" s="46">
        <v>82788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3"/>
        <v>82788</v>
      </c>
      <c r="O75" s="47">
        <f t="shared" si="11"/>
        <v>0.33735666375987156</v>
      </c>
      <c r="P75" s="9"/>
    </row>
    <row r="76" spans="1:16" ht="15">
      <c r="A76" s="13"/>
      <c r="B76" s="39">
        <v>351.5</v>
      </c>
      <c r="C76" s="21" t="s">
        <v>122</v>
      </c>
      <c r="D76" s="46">
        <v>761811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3"/>
        <v>761811</v>
      </c>
      <c r="O76" s="47">
        <f t="shared" si="11"/>
        <v>3.1043390029421114</v>
      </c>
      <c r="P76" s="9"/>
    </row>
    <row r="77" spans="1:16" ht="15">
      <c r="A77" s="13"/>
      <c r="B77" s="39">
        <v>351.9</v>
      </c>
      <c r="C77" s="21" t="s">
        <v>86</v>
      </c>
      <c r="D77" s="46">
        <v>1872429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3"/>
        <v>1872429</v>
      </c>
      <c r="O77" s="47">
        <f t="shared" si="11"/>
        <v>7.6300478398709055</v>
      </c>
      <c r="P77" s="9"/>
    </row>
    <row r="78" spans="1:16" ht="15">
      <c r="A78" s="13"/>
      <c r="B78" s="39">
        <v>354</v>
      </c>
      <c r="C78" s="21" t="s">
        <v>134</v>
      </c>
      <c r="D78" s="46">
        <v>615051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3"/>
        <v>615051</v>
      </c>
      <c r="O78" s="47">
        <f t="shared" si="11"/>
        <v>2.5062998671567467</v>
      </c>
      <c r="P78" s="9"/>
    </row>
    <row r="79" spans="1:16" ht="15">
      <c r="A79" s="13"/>
      <c r="B79" s="39">
        <v>358.2</v>
      </c>
      <c r="C79" s="21" t="s">
        <v>123</v>
      </c>
      <c r="D79" s="46">
        <v>0</v>
      </c>
      <c r="E79" s="46">
        <v>984716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3"/>
        <v>984716</v>
      </c>
      <c r="O79" s="47">
        <f t="shared" si="11"/>
        <v>4.012664933456125</v>
      </c>
      <c r="P79" s="9"/>
    </row>
    <row r="80" spans="1:16" ht="15">
      <c r="A80" s="13"/>
      <c r="B80" s="39">
        <v>359</v>
      </c>
      <c r="C80" s="21" t="s">
        <v>85</v>
      </c>
      <c r="D80" s="46">
        <v>26611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3"/>
        <v>26611</v>
      </c>
      <c r="O80" s="47">
        <f t="shared" si="11"/>
        <v>0.10843839903505269</v>
      </c>
      <c r="P80" s="9"/>
    </row>
    <row r="81" spans="1:16" ht="15.75">
      <c r="A81" s="29" t="s">
        <v>4</v>
      </c>
      <c r="B81" s="30"/>
      <c r="C81" s="31"/>
      <c r="D81" s="32">
        <f aca="true" t="shared" si="14" ref="D81:M81">SUM(D82:D90)</f>
        <v>14493352</v>
      </c>
      <c r="E81" s="32">
        <f t="shared" si="14"/>
        <v>4960675</v>
      </c>
      <c r="F81" s="32">
        <f t="shared" si="14"/>
        <v>0</v>
      </c>
      <c r="G81" s="32">
        <f t="shared" si="14"/>
        <v>7939156</v>
      </c>
      <c r="H81" s="32">
        <f t="shared" si="14"/>
        <v>0</v>
      </c>
      <c r="I81" s="32">
        <f t="shared" si="14"/>
        <v>-6667343</v>
      </c>
      <c r="J81" s="32">
        <f t="shared" si="14"/>
        <v>329812</v>
      </c>
      <c r="K81" s="32">
        <f t="shared" si="14"/>
        <v>235410114</v>
      </c>
      <c r="L81" s="32">
        <f t="shared" si="14"/>
        <v>0</v>
      </c>
      <c r="M81" s="32">
        <f t="shared" si="14"/>
        <v>4999705</v>
      </c>
      <c r="N81" s="32">
        <f t="shared" si="13"/>
        <v>261465471</v>
      </c>
      <c r="O81" s="45">
        <f t="shared" si="11"/>
        <v>1065.4577835551463</v>
      </c>
      <c r="P81" s="10"/>
    </row>
    <row r="82" spans="1:16" ht="15">
      <c r="A82" s="12"/>
      <c r="B82" s="25">
        <v>361.1</v>
      </c>
      <c r="C82" s="20" t="s">
        <v>87</v>
      </c>
      <c r="D82" s="46">
        <v>10312914</v>
      </c>
      <c r="E82" s="46">
        <v>3459983</v>
      </c>
      <c r="F82" s="46">
        <v>0</v>
      </c>
      <c r="G82" s="46">
        <v>2328227</v>
      </c>
      <c r="H82" s="46">
        <v>0</v>
      </c>
      <c r="I82" s="46">
        <v>0</v>
      </c>
      <c r="J82" s="46">
        <v>0</v>
      </c>
      <c r="K82" s="46">
        <v>5248109</v>
      </c>
      <c r="L82" s="46">
        <v>0</v>
      </c>
      <c r="M82" s="46">
        <v>3852889</v>
      </c>
      <c r="N82" s="46">
        <f t="shared" si="13"/>
        <v>25202122</v>
      </c>
      <c r="O82" s="47">
        <f t="shared" si="11"/>
        <v>102.69729668054865</v>
      </c>
      <c r="P82" s="9"/>
    </row>
    <row r="83" spans="1:16" ht="15">
      <c r="A83" s="12"/>
      <c r="B83" s="25">
        <v>361.2</v>
      </c>
      <c r="C83" s="20" t="s">
        <v>88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6927565</v>
      </c>
      <c r="L83" s="46">
        <v>0</v>
      </c>
      <c r="M83" s="46">
        <v>0</v>
      </c>
      <c r="N83" s="46">
        <f aca="true" t="shared" si="15" ref="N83:N90">SUM(D83:M83)</f>
        <v>6927565</v>
      </c>
      <c r="O83" s="47">
        <f t="shared" si="11"/>
        <v>28.229456157651526</v>
      </c>
      <c r="P83" s="9"/>
    </row>
    <row r="84" spans="1:16" ht="15">
      <c r="A84" s="12"/>
      <c r="B84" s="25">
        <v>361.3</v>
      </c>
      <c r="C84" s="20" t="s">
        <v>89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138898122</v>
      </c>
      <c r="L84" s="46">
        <v>0</v>
      </c>
      <c r="M84" s="46">
        <v>0</v>
      </c>
      <c r="N84" s="46">
        <f t="shared" si="15"/>
        <v>138898122</v>
      </c>
      <c r="O84" s="47">
        <f t="shared" si="11"/>
        <v>566.0024042183845</v>
      </c>
      <c r="P84" s="9"/>
    </row>
    <row r="85" spans="1:16" ht="15">
      <c r="A85" s="12"/>
      <c r="B85" s="25">
        <v>362</v>
      </c>
      <c r="C85" s="20" t="s">
        <v>90</v>
      </c>
      <c r="D85" s="46">
        <v>1241365</v>
      </c>
      <c r="E85" s="46">
        <v>0</v>
      </c>
      <c r="F85" s="46">
        <v>0</v>
      </c>
      <c r="G85" s="46">
        <v>67218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939184</v>
      </c>
      <c r="N85" s="46">
        <f t="shared" si="15"/>
        <v>2247767</v>
      </c>
      <c r="O85" s="47">
        <f t="shared" si="11"/>
        <v>9.159530077179484</v>
      </c>
      <c r="P85" s="9"/>
    </row>
    <row r="86" spans="1:16" ht="15">
      <c r="A86" s="12"/>
      <c r="B86" s="25">
        <v>364</v>
      </c>
      <c r="C86" s="20" t="s">
        <v>91</v>
      </c>
      <c r="D86" s="46">
        <v>60000</v>
      </c>
      <c r="E86" s="46">
        <v>0</v>
      </c>
      <c r="F86" s="46">
        <v>0</v>
      </c>
      <c r="G86" s="46">
        <v>0</v>
      </c>
      <c r="H86" s="46">
        <v>0</v>
      </c>
      <c r="I86" s="46">
        <v>-6667343</v>
      </c>
      <c r="J86" s="46">
        <v>329812</v>
      </c>
      <c r="K86" s="46">
        <v>0</v>
      </c>
      <c r="L86" s="46">
        <v>0</v>
      </c>
      <c r="M86" s="46">
        <v>0</v>
      </c>
      <c r="N86" s="46">
        <f t="shared" si="15"/>
        <v>-6277531</v>
      </c>
      <c r="O86" s="47">
        <f t="shared" si="11"/>
        <v>-25.580602440077914</v>
      </c>
      <c r="P86" s="9"/>
    </row>
    <row r="87" spans="1:16" ht="15">
      <c r="A87" s="12"/>
      <c r="B87" s="25">
        <v>365</v>
      </c>
      <c r="C87" s="20" t="s">
        <v>92</v>
      </c>
      <c r="D87" s="46">
        <v>1377595</v>
      </c>
      <c r="E87" s="46">
        <v>0</v>
      </c>
      <c r="F87" s="46">
        <v>0</v>
      </c>
      <c r="G87" s="46">
        <v>100000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5"/>
        <v>1477595</v>
      </c>
      <c r="O87" s="47">
        <f t="shared" si="11"/>
        <v>6.021120447266118</v>
      </c>
      <c r="P87" s="9"/>
    </row>
    <row r="88" spans="1:16" ht="15">
      <c r="A88" s="12"/>
      <c r="B88" s="25">
        <v>366</v>
      </c>
      <c r="C88" s="20" t="s">
        <v>93</v>
      </c>
      <c r="D88" s="46">
        <v>165772</v>
      </c>
      <c r="E88" s="46">
        <v>401666</v>
      </c>
      <c r="F88" s="46">
        <v>0</v>
      </c>
      <c r="G88" s="46">
        <v>5103251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f t="shared" si="15"/>
        <v>5670689</v>
      </c>
      <c r="O88" s="47">
        <f t="shared" si="11"/>
        <v>23.107753808037426</v>
      </c>
      <c r="P88" s="9"/>
    </row>
    <row r="89" spans="1:16" ht="15">
      <c r="A89" s="12"/>
      <c r="B89" s="25">
        <v>368</v>
      </c>
      <c r="C89" s="20" t="s">
        <v>94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84336318</v>
      </c>
      <c r="L89" s="46">
        <v>0</v>
      </c>
      <c r="M89" s="46">
        <v>0</v>
      </c>
      <c r="N89" s="46">
        <f t="shared" si="15"/>
        <v>84336318</v>
      </c>
      <c r="O89" s="47">
        <f t="shared" si="11"/>
        <v>343.66597664240714</v>
      </c>
      <c r="P89" s="9"/>
    </row>
    <row r="90" spans="1:16" ht="15">
      <c r="A90" s="12"/>
      <c r="B90" s="25">
        <v>369.9</v>
      </c>
      <c r="C90" s="20" t="s">
        <v>95</v>
      </c>
      <c r="D90" s="46">
        <v>1335706</v>
      </c>
      <c r="E90" s="46">
        <v>1099026</v>
      </c>
      <c r="F90" s="46">
        <v>0</v>
      </c>
      <c r="G90" s="46">
        <v>340460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207632</v>
      </c>
      <c r="N90" s="46">
        <f t="shared" si="15"/>
        <v>2982824</v>
      </c>
      <c r="O90" s="47">
        <f t="shared" si="11"/>
        <v>12.154847963749276</v>
      </c>
      <c r="P90" s="9"/>
    </row>
    <row r="91" spans="1:16" ht="15.75">
      <c r="A91" s="29" t="s">
        <v>62</v>
      </c>
      <c r="B91" s="30"/>
      <c r="C91" s="31"/>
      <c r="D91" s="32">
        <f aca="true" t="shared" si="16" ref="D91:M91">SUM(D92:D99)</f>
        <v>50945715</v>
      </c>
      <c r="E91" s="32">
        <f t="shared" si="16"/>
        <v>3607091</v>
      </c>
      <c r="F91" s="32">
        <f t="shared" si="16"/>
        <v>0</v>
      </c>
      <c r="G91" s="32">
        <f t="shared" si="16"/>
        <v>13551911</v>
      </c>
      <c r="H91" s="32">
        <f t="shared" si="16"/>
        <v>0</v>
      </c>
      <c r="I91" s="32">
        <f t="shared" si="16"/>
        <v>65615528</v>
      </c>
      <c r="J91" s="32">
        <f t="shared" si="16"/>
        <v>12183829</v>
      </c>
      <c r="K91" s="32">
        <f t="shared" si="16"/>
        <v>0</v>
      </c>
      <c r="L91" s="32">
        <f t="shared" si="16"/>
        <v>0</v>
      </c>
      <c r="M91" s="32">
        <f t="shared" si="16"/>
        <v>35917946</v>
      </c>
      <c r="N91" s="32">
        <f>SUM(D91:M91)</f>
        <v>181822020</v>
      </c>
      <c r="O91" s="45">
        <f t="shared" si="11"/>
        <v>740.9149884679016</v>
      </c>
      <c r="P91" s="9"/>
    </row>
    <row r="92" spans="1:16" ht="15">
      <c r="A92" s="12"/>
      <c r="B92" s="25">
        <v>381</v>
      </c>
      <c r="C92" s="20" t="s">
        <v>96</v>
      </c>
      <c r="D92" s="46">
        <v>48945715</v>
      </c>
      <c r="E92" s="46">
        <v>3607091</v>
      </c>
      <c r="F92" s="46">
        <v>0</v>
      </c>
      <c r="G92" s="46">
        <v>10229044</v>
      </c>
      <c r="H92" s="46">
        <v>0</v>
      </c>
      <c r="I92" s="46">
        <v>6972644</v>
      </c>
      <c r="J92" s="46">
        <v>2690465</v>
      </c>
      <c r="K92" s="46">
        <v>0</v>
      </c>
      <c r="L92" s="46">
        <v>0</v>
      </c>
      <c r="M92" s="46">
        <v>17727187</v>
      </c>
      <c r="N92" s="46">
        <f>SUM(D92:M92)</f>
        <v>90172146</v>
      </c>
      <c r="O92" s="47">
        <f t="shared" si="11"/>
        <v>367.4466630263812</v>
      </c>
      <c r="P92" s="9"/>
    </row>
    <row r="93" spans="1:16" ht="15">
      <c r="A93" s="12"/>
      <c r="B93" s="25">
        <v>384</v>
      </c>
      <c r="C93" s="20" t="s">
        <v>97</v>
      </c>
      <c r="D93" s="46">
        <v>2000000</v>
      </c>
      <c r="E93" s="46">
        <v>0</v>
      </c>
      <c r="F93" s="46">
        <v>0</v>
      </c>
      <c r="G93" s="46">
        <v>3322867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420000</v>
      </c>
      <c r="N93" s="46">
        <f aca="true" t="shared" si="17" ref="N93:N99">SUM(D93:M93)</f>
        <v>5742867</v>
      </c>
      <c r="O93" s="47">
        <f t="shared" si="11"/>
        <v>23.40187529033993</v>
      </c>
      <c r="P93" s="9"/>
    </row>
    <row r="94" spans="1:16" ht="15">
      <c r="A94" s="12"/>
      <c r="B94" s="25">
        <v>385</v>
      </c>
      <c r="C94" s="20" t="s">
        <v>98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5468623</v>
      </c>
      <c r="N94" s="46">
        <f t="shared" si="17"/>
        <v>5468623</v>
      </c>
      <c r="O94" s="47">
        <f t="shared" si="11"/>
        <v>22.28434568585423</v>
      </c>
      <c r="P94" s="9"/>
    </row>
    <row r="95" spans="1:16" ht="15">
      <c r="A95" s="12"/>
      <c r="B95" s="25">
        <v>389.1</v>
      </c>
      <c r="C95" s="20" t="s">
        <v>99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17390025</v>
      </c>
      <c r="J95" s="46">
        <v>9305870</v>
      </c>
      <c r="K95" s="46">
        <v>0</v>
      </c>
      <c r="L95" s="46">
        <v>0</v>
      </c>
      <c r="M95" s="46">
        <v>0</v>
      </c>
      <c r="N95" s="46">
        <f t="shared" si="17"/>
        <v>26695895</v>
      </c>
      <c r="O95" s="47">
        <f t="shared" si="11"/>
        <v>108.78434161090782</v>
      </c>
      <c r="P95" s="9"/>
    </row>
    <row r="96" spans="1:16" ht="15">
      <c r="A96" s="12"/>
      <c r="B96" s="25">
        <v>389.4</v>
      </c>
      <c r="C96" s="20" t="s">
        <v>124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3300615</v>
      </c>
      <c r="N96" s="46">
        <f t="shared" si="17"/>
        <v>3300615</v>
      </c>
      <c r="O96" s="47">
        <f t="shared" si="11"/>
        <v>13.449829259745234</v>
      </c>
      <c r="P96" s="9"/>
    </row>
    <row r="97" spans="1:16" ht="15">
      <c r="A97" s="12"/>
      <c r="B97" s="25">
        <v>389.5</v>
      </c>
      <c r="C97" s="20" t="s">
        <v>125</v>
      </c>
      <c r="D97" s="46">
        <v>0</v>
      </c>
      <c r="E97" s="46">
        <v>0</v>
      </c>
      <c r="F97" s="46">
        <v>0</v>
      </c>
      <c r="G97" s="46">
        <v>0</v>
      </c>
      <c r="H97" s="46">
        <v>0</v>
      </c>
      <c r="I97" s="46">
        <v>982686</v>
      </c>
      <c r="J97" s="46">
        <v>0</v>
      </c>
      <c r="K97" s="46">
        <v>0</v>
      </c>
      <c r="L97" s="46">
        <v>0</v>
      </c>
      <c r="M97" s="46">
        <v>0</v>
      </c>
      <c r="N97" s="46">
        <f t="shared" si="17"/>
        <v>982686</v>
      </c>
      <c r="O97" s="47">
        <f t="shared" si="11"/>
        <v>4.004392792234782</v>
      </c>
      <c r="P97" s="9"/>
    </row>
    <row r="98" spans="1:16" ht="15">
      <c r="A98" s="12"/>
      <c r="B98" s="25">
        <v>389.7</v>
      </c>
      <c r="C98" s="20" t="s">
        <v>102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46">
        <v>26664973</v>
      </c>
      <c r="J98" s="46">
        <v>0</v>
      </c>
      <c r="K98" s="46">
        <v>0</v>
      </c>
      <c r="L98" s="46">
        <v>0</v>
      </c>
      <c r="M98" s="46">
        <v>9001521</v>
      </c>
      <c r="N98" s="46">
        <f t="shared" si="17"/>
        <v>35666494</v>
      </c>
      <c r="O98" s="47">
        <f t="shared" si="11"/>
        <v>145.3390518414683</v>
      </c>
      <c r="P98" s="9"/>
    </row>
    <row r="99" spans="1:16" ht="15.75" thickBot="1">
      <c r="A99" s="12"/>
      <c r="B99" s="25">
        <v>389.8</v>
      </c>
      <c r="C99" s="20" t="s">
        <v>103</v>
      </c>
      <c r="D99" s="46">
        <v>0</v>
      </c>
      <c r="E99" s="46">
        <v>0</v>
      </c>
      <c r="F99" s="46">
        <v>0</v>
      </c>
      <c r="G99" s="46">
        <v>0</v>
      </c>
      <c r="H99" s="46">
        <v>0</v>
      </c>
      <c r="I99" s="46">
        <v>13605200</v>
      </c>
      <c r="J99" s="46">
        <v>187494</v>
      </c>
      <c r="K99" s="46">
        <v>0</v>
      </c>
      <c r="L99" s="46">
        <v>0</v>
      </c>
      <c r="M99" s="46">
        <v>0</v>
      </c>
      <c r="N99" s="46">
        <f t="shared" si="17"/>
        <v>13792694</v>
      </c>
      <c r="O99" s="47">
        <f t="shared" si="11"/>
        <v>56.20448896097016</v>
      </c>
      <c r="P99" s="9"/>
    </row>
    <row r="100" spans="1:119" ht="16.5" thickBot="1">
      <c r="A100" s="14" t="s">
        <v>82</v>
      </c>
      <c r="B100" s="23"/>
      <c r="C100" s="22"/>
      <c r="D100" s="15">
        <f aca="true" t="shared" si="18" ref="D100:M100">SUM(D5,D14,D26,D52,D74,D81,D91)</f>
        <v>357566282</v>
      </c>
      <c r="E100" s="15">
        <f t="shared" si="18"/>
        <v>98753810</v>
      </c>
      <c r="F100" s="15">
        <f t="shared" si="18"/>
        <v>0</v>
      </c>
      <c r="G100" s="15">
        <f t="shared" si="18"/>
        <v>21924842</v>
      </c>
      <c r="H100" s="15">
        <f t="shared" si="18"/>
        <v>0</v>
      </c>
      <c r="I100" s="15">
        <f t="shared" si="18"/>
        <v>220833580</v>
      </c>
      <c r="J100" s="15">
        <f t="shared" si="18"/>
        <v>107844711</v>
      </c>
      <c r="K100" s="15">
        <f t="shared" si="18"/>
        <v>235410114</v>
      </c>
      <c r="L100" s="15">
        <f t="shared" si="18"/>
        <v>0</v>
      </c>
      <c r="M100" s="15">
        <f t="shared" si="18"/>
        <v>74236737</v>
      </c>
      <c r="N100" s="15">
        <f>SUM(D100:M100)</f>
        <v>1116570076</v>
      </c>
      <c r="O100" s="38">
        <f t="shared" si="11"/>
        <v>4549.963227683556</v>
      </c>
      <c r="P100" s="6"/>
      <c r="Q100" s="2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</row>
    <row r="101" spans="1:15" ht="15">
      <c r="A101" s="16"/>
      <c r="B101" s="18"/>
      <c r="C101" s="18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9"/>
    </row>
    <row r="102" spans="1:15" ht="15">
      <c r="A102" s="40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51" t="s">
        <v>140</v>
      </c>
      <c r="M102" s="51"/>
      <c r="N102" s="51"/>
      <c r="O102" s="43">
        <v>245402</v>
      </c>
    </row>
    <row r="103" spans="1:15" ht="15">
      <c r="A103" s="52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4"/>
    </row>
    <row r="104" spans="1:15" ht="15.75" customHeight="1" thickBot="1">
      <c r="A104" s="55" t="s">
        <v>127</v>
      </c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7"/>
    </row>
  </sheetData>
  <sheetProtection/>
  <mergeCells count="10">
    <mergeCell ref="L102:N102"/>
    <mergeCell ref="A103:O103"/>
    <mergeCell ref="A104:O10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0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113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128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104</v>
      </c>
      <c r="B3" s="65"/>
      <c r="C3" s="66"/>
      <c r="D3" s="70" t="s">
        <v>56</v>
      </c>
      <c r="E3" s="71"/>
      <c r="F3" s="71"/>
      <c r="G3" s="71"/>
      <c r="H3" s="72"/>
      <c r="I3" s="70" t="s">
        <v>57</v>
      </c>
      <c r="J3" s="72"/>
      <c r="K3" s="70" t="s">
        <v>59</v>
      </c>
      <c r="L3" s="72"/>
      <c r="M3" s="36"/>
      <c r="N3" s="37"/>
      <c r="O3" s="73" t="s">
        <v>109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105</v>
      </c>
      <c r="F4" s="34" t="s">
        <v>106</v>
      </c>
      <c r="G4" s="34" t="s">
        <v>107</v>
      </c>
      <c r="H4" s="34" t="s">
        <v>6</v>
      </c>
      <c r="I4" s="34" t="s">
        <v>7</v>
      </c>
      <c r="J4" s="35" t="s">
        <v>108</v>
      </c>
      <c r="K4" s="35" t="s">
        <v>8</v>
      </c>
      <c r="L4" s="35" t="s">
        <v>9</v>
      </c>
      <c r="M4" s="35" t="s">
        <v>10</v>
      </c>
      <c r="N4" s="35" t="s">
        <v>58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114813726</v>
      </c>
      <c r="E5" s="27">
        <f t="shared" si="0"/>
        <v>37961314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1914120</v>
      </c>
      <c r="N5" s="28">
        <f>SUM(D5:M5)</f>
        <v>154689160</v>
      </c>
      <c r="O5" s="33">
        <f aca="true" t="shared" si="1" ref="O5:O36">(N5/O$101)</f>
        <v>639.2695203696204</v>
      </c>
      <c r="P5" s="6"/>
    </row>
    <row r="6" spans="1:16" ht="15">
      <c r="A6" s="12"/>
      <c r="B6" s="25">
        <v>311</v>
      </c>
      <c r="C6" s="20" t="s">
        <v>3</v>
      </c>
      <c r="D6" s="46">
        <v>102301265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1914120</v>
      </c>
      <c r="N6" s="46">
        <f>SUM(D6:M6)</f>
        <v>104215385</v>
      </c>
      <c r="O6" s="47">
        <f t="shared" si="1"/>
        <v>430.68123961682466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7457974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7457974</v>
      </c>
      <c r="O7" s="47">
        <f t="shared" si="1"/>
        <v>30.820876278008743</v>
      </c>
      <c r="P7" s="9"/>
    </row>
    <row r="8" spans="1:16" ht="15">
      <c r="A8" s="12"/>
      <c r="B8" s="25">
        <v>312.51</v>
      </c>
      <c r="C8" s="20" t="s">
        <v>115</v>
      </c>
      <c r="D8" s="46">
        <v>2253558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2253558</v>
      </c>
      <c r="O8" s="47">
        <f t="shared" si="1"/>
        <v>9.313069783203431</v>
      </c>
      <c r="P8" s="9"/>
    </row>
    <row r="9" spans="1:16" ht="15">
      <c r="A9" s="12"/>
      <c r="B9" s="25">
        <v>312.52</v>
      </c>
      <c r="C9" s="20" t="s">
        <v>112</v>
      </c>
      <c r="D9" s="46">
        <v>1962099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1962099</v>
      </c>
      <c r="O9" s="47">
        <f t="shared" si="1"/>
        <v>8.108584251460877</v>
      </c>
      <c r="P9" s="9"/>
    </row>
    <row r="10" spans="1:16" ht="15">
      <c r="A10" s="12"/>
      <c r="B10" s="25">
        <v>314.1</v>
      </c>
      <c r="C10" s="20" t="s">
        <v>12</v>
      </c>
      <c r="D10" s="46">
        <v>0</v>
      </c>
      <c r="E10" s="46">
        <v>29816881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29816881</v>
      </c>
      <c r="O10" s="47">
        <f t="shared" si="1"/>
        <v>123.22145401648083</v>
      </c>
      <c r="P10" s="9"/>
    </row>
    <row r="11" spans="1:16" ht="15">
      <c r="A11" s="12"/>
      <c r="B11" s="25">
        <v>314.4</v>
      </c>
      <c r="C11" s="20" t="s">
        <v>14</v>
      </c>
      <c r="D11" s="46">
        <v>0</v>
      </c>
      <c r="E11" s="46">
        <v>684125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684125</v>
      </c>
      <c r="O11" s="47">
        <f t="shared" si="1"/>
        <v>2.827219829901892</v>
      </c>
      <c r="P11" s="9"/>
    </row>
    <row r="12" spans="1:16" ht="15">
      <c r="A12" s="12"/>
      <c r="B12" s="25">
        <v>314.7</v>
      </c>
      <c r="C12" s="20" t="s">
        <v>15</v>
      </c>
      <c r="D12" s="46">
        <v>0</v>
      </c>
      <c r="E12" s="46">
        <v>2334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2334</v>
      </c>
      <c r="O12" s="47">
        <f t="shared" si="1"/>
        <v>0.009645504963261123</v>
      </c>
      <c r="P12" s="9"/>
    </row>
    <row r="13" spans="1:16" ht="15">
      <c r="A13" s="12"/>
      <c r="B13" s="25">
        <v>316</v>
      </c>
      <c r="C13" s="20" t="s">
        <v>16</v>
      </c>
      <c r="D13" s="46">
        <v>8296804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8296804</v>
      </c>
      <c r="O13" s="47">
        <f t="shared" si="1"/>
        <v>34.287431088776664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SUM(D15:D27)</f>
        <v>36175833</v>
      </c>
      <c r="E14" s="32">
        <f t="shared" si="3"/>
        <v>22325946</v>
      </c>
      <c r="F14" s="32">
        <f t="shared" si="3"/>
        <v>0</v>
      </c>
      <c r="G14" s="32">
        <f t="shared" si="3"/>
        <v>46000</v>
      </c>
      <c r="H14" s="32">
        <f t="shared" si="3"/>
        <v>0</v>
      </c>
      <c r="I14" s="32">
        <f t="shared" si="3"/>
        <v>9755120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28456022</v>
      </c>
      <c r="N14" s="44">
        <f>SUM(D14:M14)</f>
        <v>96758921</v>
      </c>
      <c r="O14" s="45">
        <f t="shared" si="1"/>
        <v>399.86660357553166</v>
      </c>
      <c r="P14" s="10"/>
    </row>
    <row r="15" spans="1:16" ht="15">
      <c r="A15" s="12"/>
      <c r="B15" s="25">
        <v>322</v>
      </c>
      <c r="C15" s="20" t="s">
        <v>0</v>
      </c>
      <c r="D15" s="46">
        <v>1814014</v>
      </c>
      <c r="E15" s="46">
        <v>4426493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6240507</v>
      </c>
      <c r="O15" s="47">
        <f t="shared" si="1"/>
        <v>25.789563514038466</v>
      </c>
      <c r="P15" s="9"/>
    </row>
    <row r="16" spans="1:16" ht="15">
      <c r="A16" s="12"/>
      <c r="B16" s="25">
        <v>323.1</v>
      </c>
      <c r="C16" s="20" t="s">
        <v>18</v>
      </c>
      <c r="D16" s="46">
        <v>29800148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6">SUM(D16:M16)</f>
        <v>29800148</v>
      </c>
      <c r="O16" s="47">
        <f t="shared" si="1"/>
        <v>123.15230310193489</v>
      </c>
      <c r="P16" s="9"/>
    </row>
    <row r="17" spans="1:16" ht="15">
      <c r="A17" s="12"/>
      <c r="B17" s="25">
        <v>323.2</v>
      </c>
      <c r="C17" s="20" t="s">
        <v>19</v>
      </c>
      <c r="D17" s="46">
        <v>2857229</v>
      </c>
      <c r="E17" s="46">
        <v>14071003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16928232</v>
      </c>
      <c r="O17" s="47">
        <f t="shared" si="1"/>
        <v>69.95773169461687</v>
      </c>
      <c r="P17" s="9"/>
    </row>
    <row r="18" spans="1:16" ht="15">
      <c r="A18" s="12"/>
      <c r="B18" s="25">
        <v>323.4</v>
      </c>
      <c r="C18" s="20" t="s">
        <v>20</v>
      </c>
      <c r="D18" s="46">
        <v>718157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718157</v>
      </c>
      <c r="O18" s="47">
        <f t="shared" si="1"/>
        <v>2.9678607146104192</v>
      </c>
      <c r="P18" s="9"/>
    </row>
    <row r="19" spans="1:16" ht="15">
      <c r="A19" s="12"/>
      <c r="B19" s="25">
        <v>323.5</v>
      </c>
      <c r="C19" s="20" t="s">
        <v>21</v>
      </c>
      <c r="D19" s="46">
        <v>0</v>
      </c>
      <c r="E19" s="46">
        <v>0</v>
      </c>
      <c r="F19" s="46">
        <v>0</v>
      </c>
      <c r="G19" s="46">
        <v>46000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46000</v>
      </c>
      <c r="O19" s="47">
        <f t="shared" si="1"/>
        <v>0.19009992643959367</v>
      </c>
      <c r="P19" s="9"/>
    </row>
    <row r="20" spans="1:16" ht="15">
      <c r="A20" s="12"/>
      <c r="B20" s="25">
        <v>323.7</v>
      </c>
      <c r="C20" s="20" t="s">
        <v>22</v>
      </c>
      <c r="D20" s="46">
        <v>689848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689848</v>
      </c>
      <c r="O20" s="47">
        <f t="shared" si="1"/>
        <v>2.8508707403152354</v>
      </c>
      <c r="P20" s="9"/>
    </row>
    <row r="21" spans="1:16" ht="15">
      <c r="A21" s="12"/>
      <c r="B21" s="25">
        <v>323.9</v>
      </c>
      <c r="C21" s="20" t="s">
        <v>23</v>
      </c>
      <c r="D21" s="46">
        <v>119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119</v>
      </c>
      <c r="O21" s="47">
        <f t="shared" si="1"/>
        <v>0.0004917802444850359</v>
      </c>
      <c r="P21" s="9"/>
    </row>
    <row r="22" spans="1:16" ht="15">
      <c r="A22" s="12"/>
      <c r="B22" s="25">
        <v>324.21</v>
      </c>
      <c r="C22" s="20" t="s">
        <v>116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7597225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7597225</v>
      </c>
      <c r="O22" s="47">
        <f t="shared" si="1"/>
        <v>31.396345948805262</v>
      </c>
      <c r="P22" s="9"/>
    </row>
    <row r="23" spans="1:16" ht="15">
      <c r="A23" s="12"/>
      <c r="B23" s="25">
        <v>324.22</v>
      </c>
      <c r="C23" s="20" t="s">
        <v>117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2157895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2157895</v>
      </c>
      <c r="O23" s="47">
        <f t="shared" si="1"/>
        <v>8.917732190529717</v>
      </c>
      <c r="P23" s="9"/>
    </row>
    <row r="24" spans="1:16" ht="15">
      <c r="A24" s="12"/>
      <c r="B24" s="25">
        <v>324.32</v>
      </c>
      <c r="C24" s="20" t="s">
        <v>118</v>
      </c>
      <c r="D24" s="46">
        <v>0</v>
      </c>
      <c r="E24" s="46">
        <v>2229282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136797</v>
      </c>
      <c r="N24" s="46">
        <f t="shared" si="4"/>
        <v>2366079</v>
      </c>
      <c r="O24" s="47">
        <f t="shared" si="1"/>
        <v>9.77807486631016</v>
      </c>
      <c r="P24" s="9"/>
    </row>
    <row r="25" spans="1:16" ht="15">
      <c r="A25" s="12"/>
      <c r="B25" s="25">
        <v>325.1</v>
      </c>
      <c r="C25" s="20" t="s">
        <v>27</v>
      </c>
      <c r="D25" s="46">
        <v>0</v>
      </c>
      <c r="E25" s="46">
        <v>1292151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28319225</v>
      </c>
      <c r="N25" s="46">
        <f t="shared" si="4"/>
        <v>29611376</v>
      </c>
      <c r="O25" s="47">
        <f t="shared" si="1"/>
        <v>122.37218259511195</v>
      </c>
      <c r="P25" s="9"/>
    </row>
    <row r="26" spans="1:16" ht="15">
      <c r="A26" s="12"/>
      <c r="B26" s="25">
        <v>325.2</v>
      </c>
      <c r="C26" s="20" t="s">
        <v>28</v>
      </c>
      <c r="D26" s="46">
        <v>11544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11544</v>
      </c>
      <c r="O26" s="47">
        <f t="shared" si="1"/>
        <v>0.04770681632214499</v>
      </c>
      <c r="P26" s="9"/>
    </row>
    <row r="27" spans="1:16" ht="15">
      <c r="A27" s="12"/>
      <c r="B27" s="25">
        <v>329</v>
      </c>
      <c r="C27" s="20" t="s">
        <v>29</v>
      </c>
      <c r="D27" s="46">
        <v>284774</v>
      </c>
      <c r="E27" s="46">
        <v>307017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5" ref="N27:N34">SUM(D27:M27)</f>
        <v>591791</v>
      </c>
      <c r="O27" s="47">
        <f t="shared" si="1"/>
        <v>2.4456396862524694</v>
      </c>
      <c r="P27" s="9"/>
    </row>
    <row r="28" spans="1:16" ht="15.75">
      <c r="A28" s="29" t="s">
        <v>32</v>
      </c>
      <c r="B28" s="30"/>
      <c r="C28" s="31"/>
      <c r="D28" s="32">
        <f aca="true" t="shared" si="6" ref="D28:M28">SUM(D29:D50)</f>
        <v>89995957</v>
      </c>
      <c r="E28" s="32">
        <f t="shared" si="6"/>
        <v>26255480</v>
      </c>
      <c r="F28" s="32">
        <f t="shared" si="6"/>
        <v>0</v>
      </c>
      <c r="G28" s="32">
        <f t="shared" si="6"/>
        <v>2043294</v>
      </c>
      <c r="H28" s="32">
        <f t="shared" si="6"/>
        <v>0</v>
      </c>
      <c r="I28" s="32">
        <f t="shared" si="6"/>
        <v>1468</v>
      </c>
      <c r="J28" s="32">
        <f t="shared" si="6"/>
        <v>118801</v>
      </c>
      <c r="K28" s="32">
        <f t="shared" si="6"/>
        <v>0</v>
      </c>
      <c r="L28" s="32">
        <f t="shared" si="6"/>
        <v>0</v>
      </c>
      <c r="M28" s="32">
        <f t="shared" si="6"/>
        <v>504192</v>
      </c>
      <c r="N28" s="44">
        <f t="shared" si="5"/>
        <v>118919192</v>
      </c>
      <c r="O28" s="45">
        <f t="shared" si="1"/>
        <v>491.4462967707808</v>
      </c>
      <c r="P28" s="10"/>
    </row>
    <row r="29" spans="1:16" ht="15">
      <c r="A29" s="12"/>
      <c r="B29" s="25">
        <v>331.2</v>
      </c>
      <c r="C29" s="20" t="s">
        <v>31</v>
      </c>
      <c r="D29" s="46">
        <v>172013</v>
      </c>
      <c r="E29" s="46">
        <v>7709408</v>
      </c>
      <c r="F29" s="46">
        <v>0</v>
      </c>
      <c r="G29" s="46">
        <v>0</v>
      </c>
      <c r="H29" s="46">
        <v>0</v>
      </c>
      <c r="I29" s="46">
        <v>0</v>
      </c>
      <c r="J29" s="46">
        <v>118801</v>
      </c>
      <c r="K29" s="46">
        <v>0</v>
      </c>
      <c r="L29" s="46">
        <v>0</v>
      </c>
      <c r="M29" s="46">
        <v>0</v>
      </c>
      <c r="N29" s="46">
        <f t="shared" si="5"/>
        <v>8000222</v>
      </c>
      <c r="O29" s="47">
        <f t="shared" si="1"/>
        <v>33.061774210878674</v>
      </c>
      <c r="P29" s="9"/>
    </row>
    <row r="30" spans="1:16" ht="15">
      <c r="A30" s="12"/>
      <c r="B30" s="25">
        <v>331.39</v>
      </c>
      <c r="C30" s="20" t="s">
        <v>36</v>
      </c>
      <c r="D30" s="46">
        <v>0</v>
      </c>
      <c r="E30" s="46">
        <v>1026869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1026869</v>
      </c>
      <c r="O30" s="47">
        <f t="shared" si="1"/>
        <v>4.243646116589112</v>
      </c>
      <c r="P30" s="9"/>
    </row>
    <row r="31" spans="1:16" ht="15">
      <c r="A31" s="12"/>
      <c r="B31" s="25">
        <v>331.49</v>
      </c>
      <c r="C31" s="20" t="s">
        <v>37</v>
      </c>
      <c r="D31" s="46">
        <v>0</v>
      </c>
      <c r="E31" s="46">
        <v>3770987</v>
      </c>
      <c r="F31" s="46">
        <v>0</v>
      </c>
      <c r="G31" s="46">
        <v>29280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3800267</v>
      </c>
      <c r="O31" s="47">
        <f t="shared" si="1"/>
        <v>15.705010372843812</v>
      </c>
      <c r="P31" s="9"/>
    </row>
    <row r="32" spans="1:16" ht="15">
      <c r="A32" s="12"/>
      <c r="B32" s="25">
        <v>331.5</v>
      </c>
      <c r="C32" s="20" t="s">
        <v>33</v>
      </c>
      <c r="D32" s="46">
        <v>109500</v>
      </c>
      <c r="E32" s="46">
        <v>7556486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7665986</v>
      </c>
      <c r="O32" s="47">
        <f t="shared" si="1"/>
        <v>31.680508145368588</v>
      </c>
      <c r="P32" s="9"/>
    </row>
    <row r="33" spans="1:16" ht="15">
      <c r="A33" s="12"/>
      <c r="B33" s="25">
        <v>331.62</v>
      </c>
      <c r="C33" s="20" t="s">
        <v>38</v>
      </c>
      <c r="D33" s="46">
        <v>0</v>
      </c>
      <c r="E33" s="46">
        <v>38800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38800</v>
      </c>
      <c r="O33" s="47">
        <f t="shared" si="1"/>
        <v>0.16034515534470076</v>
      </c>
      <c r="P33" s="9"/>
    </row>
    <row r="34" spans="1:16" ht="15">
      <c r="A34" s="12"/>
      <c r="B34" s="25">
        <v>331.69</v>
      </c>
      <c r="C34" s="20" t="s">
        <v>39</v>
      </c>
      <c r="D34" s="46">
        <v>0</v>
      </c>
      <c r="E34" s="46">
        <v>105876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105876</v>
      </c>
      <c r="O34" s="47">
        <f t="shared" si="1"/>
        <v>0.43754390895040046</v>
      </c>
      <c r="P34" s="9"/>
    </row>
    <row r="35" spans="1:16" ht="15">
      <c r="A35" s="12"/>
      <c r="B35" s="25">
        <v>334.36</v>
      </c>
      <c r="C35" s="20" t="s">
        <v>120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1468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7" ref="N35:N47">SUM(D35:M35)</f>
        <v>1468</v>
      </c>
      <c r="O35" s="47">
        <f t="shared" si="1"/>
        <v>0.006066667217680947</v>
      </c>
      <c r="P35" s="9"/>
    </row>
    <row r="36" spans="1:16" ht="15">
      <c r="A36" s="12"/>
      <c r="B36" s="25">
        <v>334.39</v>
      </c>
      <c r="C36" s="20" t="s">
        <v>40</v>
      </c>
      <c r="D36" s="46">
        <v>0</v>
      </c>
      <c r="E36" s="46">
        <v>225446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225446</v>
      </c>
      <c r="O36" s="47">
        <f t="shared" si="1"/>
        <v>0.9316797394804487</v>
      </c>
      <c r="P36" s="9"/>
    </row>
    <row r="37" spans="1:16" ht="15">
      <c r="A37" s="12"/>
      <c r="B37" s="25">
        <v>334.49</v>
      </c>
      <c r="C37" s="20" t="s">
        <v>41</v>
      </c>
      <c r="D37" s="46">
        <v>0</v>
      </c>
      <c r="E37" s="46">
        <v>4171319</v>
      </c>
      <c r="F37" s="46">
        <v>0</v>
      </c>
      <c r="G37" s="46">
        <v>1974794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6146113</v>
      </c>
      <c r="O37" s="47">
        <f aca="true" t="shared" si="8" ref="O37:O68">(N37/O$101)</f>
        <v>25.399470199770228</v>
      </c>
      <c r="P37" s="9"/>
    </row>
    <row r="38" spans="1:16" ht="15">
      <c r="A38" s="12"/>
      <c r="B38" s="25">
        <v>334.5</v>
      </c>
      <c r="C38" s="20" t="s">
        <v>42</v>
      </c>
      <c r="D38" s="46">
        <v>6111</v>
      </c>
      <c r="E38" s="46">
        <v>1643841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1649952</v>
      </c>
      <c r="O38" s="47">
        <f t="shared" si="8"/>
        <v>6.818603344105663</v>
      </c>
      <c r="P38" s="9"/>
    </row>
    <row r="39" spans="1:16" ht="15">
      <c r="A39" s="12"/>
      <c r="B39" s="25">
        <v>334.61</v>
      </c>
      <c r="C39" s="20" t="s">
        <v>43</v>
      </c>
      <c r="D39" s="46">
        <v>0</v>
      </c>
      <c r="E39" s="46">
        <v>6448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6448</v>
      </c>
      <c r="O39" s="47">
        <f t="shared" si="8"/>
        <v>0.02664705055831522</v>
      </c>
      <c r="P39" s="9"/>
    </row>
    <row r="40" spans="1:16" ht="15">
      <c r="A40" s="12"/>
      <c r="B40" s="25">
        <v>335.12</v>
      </c>
      <c r="C40" s="20" t="s">
        <v>46</v>
      </c>
      <c r="D40" s="46">
        <v>8826154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8826154</v>
      </c>
      <c r="O40" s="47">
        <f t="shared" si="8"/>
        <v>36.47502665531577</v>
      </c>
      <c r="P40" s="9"/>
    </row>
    <row r="41" spans="1:16" ht="15">
      <c r="A41" s="12"/>
      <c r="B41" s="25">
        <v>335.14</v>
      </c>
      <c r="C41" s="20" t="s">
        <v>121</v>
      </c>
      <c r="D41" s="46">
        <v>151407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151407</v>
      </c>
      <c r="O41" s="47">
        <f t="shared" si="8"/>
        <v>0.6257056426617296</v>
      </c>
      <c r="P41" s="9"/>
    </row>
    <row r="42" spans="1:16" ht="15">
      <c r="A42" s="12"/>
      <c r="B42" s="25">
        <v>335.15</v>
      </c>
      <c r="C42" s="20" t="s">
        <v>47</v>
      </c>
      <c r="D42" s="46">
        <v>424977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424977</v>
      </c>
      <c r="O42" s="47">
        <f t="shared" si="8"/>
        <v>1.7562629660547653</v>
      </c>
      <c r="P42" s="9"/>
    </row>
    <row r="43" spans="1:16" ht="15">
      <c r="A43" s="12"/>
      <c r="B43" s="25">
        <v>335.18</v>
      </c>
      <c r="C43" s="20" t="s">
        <v>48</v>
      </c>
      <c r="D43" s="46">
        <v>29800754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29800754</v>
      </c>
      <c r="O43" s="47">
        <f t="shared" si="8"/>
        <v>123.15480746183538</v>
      </c>
      <c r="P43" s="9"/>
    </row>
    <row r="44" spans="1:16" ht="15">
      <c r="A44" s="12"/>
      <c r="B44" s="25">
        <v>335.21</v>
      </c>
      <c r="C44" s="20" t="s">
        <v>49</v>
      </c>
      <c r="D44" s="46">
        <v>172176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172176</v>
      </c>
      <c r="O44" s="47">
        <f t="shared" si="8"/>
        <v>0.7115357594492061</v>
      </c>
      <c r="P44" s="9"/>
    </row>
    <row r="45" spans="1:16" ht="15">
      <c r="A45" s="12"/>
      <c r="B45" s="25">
        <v>335.22</v>
      </c>
      <c r="C45" s="20" t="s">
        <v>129</v>
      </c>
      <c r="D45" s="46">
        <v>546884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546884</v>
      </c>
      <c r="O45" s="47">
        <f t="shared" si="8"/>
        <v>2.2600566993693643</v>
      </c>
      <c r="P45" s="9"/>
    </row>
    <row r="46" spans="1:16" ht="15">
      <c r="A46" s="12"/>
      <c r="B46" s="25">
        <v>335.39</v>
      </c>
      <c r="C46" s="20" t="s">
        <v>50</v>
      </c>
      <c r="D46" s="46">
        <v>615191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615191</v>
      </c>
      <c r="O46" s="47">
        <f t="shared" si="8"/>
        <v>2.5423426923108714</v>
      </c>
      <c r="P46" s="9"/>
    </row>
    <row r="47" spans="1:16" ht="15">
      <c r="A47" s="12"/>
      <c r="B47" s="25">
        <v>335.49</v>
      </c>
      <c r="C47" s="20" t="s">
        <v>130</v>
      </c>
      <c r="D47" s="46">
        <v>369053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369053</v>
      </c>
      <c r="O47" s="47">
        <f t="shared" si="8"/>
        <v>1.5251510467893776</v>
      </c>
      <c r="P47" s="9"/>
    </row>
    <row r="48" spans="1:16" ht="15">
      <c r="A48" s="12"/>
      <c r="B48" s="25">
        <v>337.4</v>
      </c>
      <c r="C48" s="20" t="s">
        <v>52</v>
      </c>
      <c r="D48" s="46">
        <v>0</v>
      </c>
      <c r="E48" s="46">
        <v>0</v>
      </c>
      <c r="F48" s="46">
        <v>0</v>
      </c>
      <c r="G48" s="46">
        <v>39220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39220</v>
      </c>
      <c r="O48" s="47">
        <f t="shared" si="8"/>
        <v>0.16208085032523617</v>
      </c>
      <c r="P48" s="9"/>
    </row>
    <row r="49" spans="1:16" ht="15">
      <c r="A49" s="12"/>
      <c r="B49" s="25">
        <v>338</v>
      </c>
      <c r="C49" s="20" t="s">
        <v>54</v>
      </c>
      <c r="D49" s="46">
        <v>48277970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48277970</v>
      </c>
      <c r="O49" s="47">
        <f t="shared" si="8"/>
        <v>199.51388142723718</v>
      </c>
      <c r="P49" s="9"/>
    </row>
    <row r="50" spans="1:16" ht="15">
      <c r="A50" s="12"/>
      <c r="B50" s="25">
        <v>339</v>
      </c>
      <c r="C50" s="20" t="s">
        <v>55</v>
      </c>
      <c r="D50" s="46">
        <v>523767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504192</v>
      </c>
      <c r="N50" s="46">
        <f>SUM(D50:M50)</f>
        <v>1027959</v>
      </c>
      <c r="O50" s="47">
        <f t="shared" si="8"/>
        <v>4.2481506583243105</v>
      </c>
      <c r="P50" s="9"/>
    </row>
    <row r="51" spans="1:16" ht="15.75">
      <c r="A51" s="29" t="s">
        <v>60</v>
      </c>
      <c r="B51" s="30"/>
      <c r="C51" s="31"/>
      <c r="D51" s="32">
        <f aca="true" t="shared" si="9" ref="D51:M51">SUM(D52:D72)</f>
        <v>40307291</v>
      </c>
      <c r="E51" s="32">
        <f t="shared" si="9"/>
        <v>18011537</v>
      </c>
      <c r="F51" s="32">
        <f t="shared" si="9"/>
        <v>0</v>
      </c>
      <c r="G51" s="32">
        <f t="shared" si="9"/>
        <v>194546</v>
      </c>
      <c r="H51" s="32">
        <f t="shared" si="9"/>
        <v>0</v>
      </c>
      <c r="I51" s="32">
        <f t="shared" si="9"/>
        <v>144694931</v>
      </c>
      <c r="J51" s="32">
        <f t="shared" si="9"/>
        <v>94699217</v>
      </c>
      <c r="K51" s="32">
        <f t="shared" si="9"/>
        <v>0</v>
      </c>
      <c r="L51" s="32">
        <f t="shared" si="9"/>
        <v>0</v>
      </c>
      <c r="M51" s="32">
        <f t="shared" si="9"/>
        <v>2126350</v>
      </c>
      <c r="N51" s="32">
        <f>SUM(D51:M51)</f>
        <v>300033872</v>
      </c>
      <c r="O51" s="45">
        <f t="shared" si="8"/>
        <v>1239.922108621445</v>
      </c>
      <c r="P51" s="10"/>
    </row>
    <row r="52" spans="1:16" ht="15">
      <c r="A52" s="12"/>
      <c r="B52" s="25">
        <v>341.1</v>
      </c>
      <c r="C52" s="20" t="s">
        <v>131</v>
      </c>
      <c r="D52" s="46">
        <v>60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60</v>
      </c>
      <c r="O52" s="47">
        <f t="shared" si="8"/>
        <v>0.00024795642579077435</v>
      </c>
      <c r="P52" s="9"/>
    </row>
    <row r="53" spans="1:16" ht="15">
      <c r="A53" s="12"/>
      <c r="B53" s="25">
        <v>341.2</v>
      </c>
      <c r="C53" s="20" t="s">
        <v>63</v>
      </c>
      <c r="D53" s="46">
        <v>12730501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94699217</v>
      </c>
      <c r="K53" s="46">
        <v>0</v>
      </c>
      <c r="L53" s="46">
        <v>0</v>
      </c>
      <c r="M53" s="46">
        <v>0</v>
      </c>
      <c r="N53" s="46">
        <f aca="true" t="shared" si="10" ref="N53:N72">SUM(D53:M53)</f>
        <v>107429718</v>
      </c>
      <c r="O53" s="47">
        <f t="shared" si="8"/>
        <v>443.9648149831803</v>
      </c>
      <c r="P53" s="9"/>
    </row>
    <row r="54" spans="1:16" ht="15">
      <c r="A54" s="12"/>
      <c r="B54" s="25">
        <v>341.3</v>
      </c>
      <c r="C54" s="20" t="s">
        <v>132</v>
      </c>
      <c r="D54" s="46">
        <v>16442544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16442544</v>
      </c>
      <c r="O54" s="47">
        <f t="shared" si="8"/>
        <v>67.95057401912571</v>
      </c>
      <c r="P54" s="9"/>
    </row>
    <row r="55" spans="1:16" ht="15">
      <c r="A55" s="12"/>
      <c r="B55" s="25">
        <v>341.9</v>
      </c>
      <c r="C55" s="20" t="s">
        <v>64</v>
      </c>
      <c r="D55" s="46">
        <v>282192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282192</v>
      </c>
      <c r="O55" s="47">
        <f t="shared" si="8"/>
        <v>1.16618866177917</v>
      </c>
      <c r="P55" s="9"/>
    </row>
    <row r="56" spans="1:16" ht="15">
      <c r="A56" s="12"/>
      <c r="B56" s="25">
        <v>342.1</v>
      </c>
      <c r="C56" s="20" t="s">
        <v>65</v>
      </c>
      <c r="D56" s="46">
        <v>1517799</v>
      </c>
      <c r="E56" s="46">
        <v>8381925</v>
      </c>
      <c r="F56" s="46">
        <v>0</v>
      </c>
      <c r="G56" s="46">
        <v>165790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10065514</v>
      </c>
      <c r="O56" s="47">
        <f t="shared" si="8"/>
        <v>41.59681458645001</v>
      </c>
      <c r="P56" s="9"/>
    </row>
    <row r="57" spans="1:16" ht="15">
      <c r="A57" s="12"/>
      <c r="B57" s="25">
        <v>342.2</v>
      </c>
      <c r="C57" s="20" t="s">
        <v>66</v>
      </c>
      <c r="D57" s="46">
        <v>2293175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2293175</v>
      </c>
      <c r="O57" s="47">
        <f t="shared" si="8"/>
        <v>9.476791278545983</v>
      </c>
      <c r="P57" s="9"/>
    </row>
    <row r="58" spans="1:16" ht="15">
      <c r="A58" s="12"/>
      <c r="B58" s="25">
        <v>342.6</v>
      </c>
      <c r="C58" s="20" t="s">
        <v>133</v>
      </c>
      <c r="D58" s="46">
        <v>0</v>
      </c>
      <c r="E58" s="46">
        <v>8140755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8140755</v>
      </c>
      <c r="O58" s="47">
        <f t="shared" si="8"/>
        <v>33.642541883972925</v>
      </c>
      <c r="P58" s="9"/>
    </row>
    <row r="59" spans="1:16" ht="15">
      <c r="A59" s="12"/>
      <c r="B59" s="25">
        <v>342.9</v>
      </c>
      <c r="C59" s="20" t="s">
        <v>68</v>
      </c>
      <c r="D59" s="46">
        <v>79138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79138</v>
      </c>
      <c r="O59" s="47">
        <f t="shared" si="8"/>
        <v>0.3270462604038384</v>
      </c>
      <c r="P59" s="9"/>
    </row>
    <row r="60" spans="1:16" ht="15">
      <c r="A60" s="12"/>
      <c r="B60" s="25">
        <v>343.4</v>
      </c>
      <c r="C60" s="20" t="s">
        <v>69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24674613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24674613</v>
      </c>
      <c r="O60" s="47">
        <f t="shared" si="8"/>
        <v>101.97048078750962</v>
      </c>
      <c r="P60" s="9"/>
    </row>
    <row r="61" spans="1:16" ht="15">
      <c r="A61" s="12"/>
      <c r="B61" s="25">
        <v>343.5</v>
      </c>
      <c r="C61" s="20" t="s">
        <v>70</v>
      </c>
      <c r="D61" s="46">
        <v>17285</v>
      </c>
      <c r="E61" s="46">
        <v>0</v>
      </c>
      <c r="F61" s="46">
        <v>0</v>
      </c>
      <c r="G61" s="46">
        <v>0</v>
      </c>
      <c r="H61" s="46">
        <v>0</v>
      </c>
      <c r="I61" s="46">
        <v>61030576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61047861</v>
      </c>
      <c r="O61" s="47">
        <f t="shared" si="8"/>
        <v>252.2868235955335</v>
      </c>
      <c r="P61" s="9"/>
    </row>
    <row r="62" spans="1:16" ht="15">
      <c r="A62" s="12"/>
      <c r="B62" s="25">
        <v>343.8</v>
      </c>
      <c r="C62" s="20" t="s">
        <v>71</v>
      </c>
      <c r="D62" s="46">
        <v>0</v>
      </c>
      <c r="E62" s="46">
        <v>468021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468021</v>
      </c>
      <c r="O62" s="47">
        <f t="shared" si="8"/>
        <v>1.9341469059170668</v>
      </c>
      <c r="P62" s="9"/>
    </row>
    <row r="63" spans="1:16" ht="15">
      <c r="A63" s="12"/>
      <c r="B63" s="25">
        <v>343.9</v>
      </c>
      <c r="C63" s="20" t="s">
        <v>72</v>
      </c>
      <c r="D63" s="46">
        <v>93644</v>
      </c>
      <c r="E63" s="46">
        <v>0</v>
      </c>
      <c r="F63" s="46">
        <v>0</v>
      </c>
      <c r="G63" s="46">
        <v>0</v>
      </c>
      <c r="H63" s="46">
        <v>0</v>
      </c>
      <c r="I63" s="46">
        <v>22401890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22495534</v>
      </c>
      <c r="O63" s="47">
        <f t="shared" si="8"/>
        <v>92.96520344824737</v>
      </c>
      <c r="P63" s="9"/>
    </row>
    <row r="64" spans="1:16" ht="15">
      <c r="A64" s="12"/>
      <c r="B64" s="25">
        <v>344.3</v>
      </c>
      <c r="C64" s="20" t="s">
        <v>73</v>
      </c>
      <c r="D64" s="46">
        <v>24041</v>
      </c>
      <c r="E64" s="46">
        <v>0</v>
      </c>
      <c r="F64" s="46">
        <v>0</v>
      </c>
      <c r="G64" s="46">
        <v>25000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49041</v>
      </c>
      <c r="O64" s="47">
        <f t="shared" si="8"/>
        <v>0.20266718462008942</v>
      </c>
      <c r="P64" s="9"/>
    </row>
    <row r="65" spans="1:16" ht="15">
      <c r="A65" s="12"/>
      <c r="B65" s="25">
        <v>344.5</v>
      </c>
      <c r="C65" s="20" t="s">
        <v>74</v>
      </c>
      <c r="D65" s="46">
        <v>113913</v>
      </c>
      <c r="E65" s="46">
        <v>0</v>
      </c>
      <c r="F65" s="46">
        <v>0</v>
      </c>
      <c r="G65" s="46">
        <v>0</v>
      </c>
      <c r="H65" s="46">
        <v>0</v>
      </c>
      <c r="I65" s="46">
        <v>14155341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14269254</v>
      </c>
      <c r="O65" s="47">
        <f t="shared" si="8"/>
        <v>58.969220342345174</v>
      </c>
      <c r="P65" s="9"/>
    </row>
    <row r="66" spans="1:16" ht="15">
      <c r="A66" s="12"/>
      <c r="B66" s="25">
        <v>345.9</v>
      </c>
      <c r="C66" s="20" t="s">
        <v>76</v>
      </c>
      <c r="D66" s="46">
        <v>-2643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-2643</v>
      </c>
      <c r="O66" s="47">
        <f t="shared" si="8"/>
        <v>-0.010922480556083611</v>
      </c>
      <c r="P66" s="9"/>
    </row>
    <row r="67" spans="1:16" ht="15">
      <c r="A67" s="12"/>
      <c r="B67" s="25">
        <v>347.2</v>
      </c>
      <c r="C67" s="20" t="s">
        <v>77</v>
      </c>
      <c r="D67" s="46">
        <v>412328</v>
      </c>
      <c r="E67" s="46">
        <v>0</v>
      </c>
      <c r="F67" s="46">
        <v>0</v>
      </c>
      <c r="G67" s="46">
        <v>3756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0"/>
        <v>416084</v>
      </c>
      <c r="O67" s="47">
        <f t="shared" si="8"/>
        <v>1.719511691145476</v>
      </c>
      <c r="P67" s="9"/>
    </row>
    <row r="68" spans="1:16" ht="15">
      <c r="A68" s="12"/>
      <c r="B68" s="25">
        <v>347.3</v>
      </c>
      <c r="C68" s="20" t="s">
        <v>78</v>
      </c>
      <c r="D68" s="46">
        <v>0</v>
      </c>
      <c r="E68" s="46">
        <v>438760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0"/>
        <v>438760</v>
      </c>
      <c r="O68" s="47">
        <f t="shared" si="8"/>
        <v>1.8132226896660026</v>
      </c>
      <c r="P68" s="9"/>
    </row>
    <row r="69" spans="1:16" ht="15">
      <c r="A69" s="12"/>
      <c r="B69" s="25">
        <v>347.4</v>
      </c>
      <c r="C69" s="20" t="s">
        <v>79</v>
      </c>
      <c r="D69" s="46">
        <v>255</v>
      </c>
      <c r="E69" s="46">
        <v>343512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0"/>
        <v>343767</v>
      </c>
      <c r="O69" s="47">
        <f aca="true" t="shared" si="11" ref="O69:O99">(N69/O$101)</f>
        <v>1.4206539437469523</v>
      </c>
      <c r="P69" s="9"/>
    </row>
    <row r="70" spans="1:16" ht="15">
      <c r="A70" s="12"/>
      <c r="B70" s="25">
        <v>347.5</v>
      </c>
      <c r="C70" s="20" t="s">
        <v>80</v>
      </c>
      <c r="D70" s="46">
        <v>1436977</v>
      </c>
      <c r="E70" s="46">
        <v>77066</v>
      </c>
      <c r="F70" s="46">
        <v>0</v>
      </c>
      <c r="G70" s="46">
        <v>0</v>
      </c>
      <c r="H70" s="46">
        <v>0</v>
      </c>
      <c r="I70" s="46">
        <v>22432511</v>
      </c>
      <c r="J70" s="46">
        <v>0</v>
      </c>
      <c r="K70" s="46">
        <v>0</v>
      </c>
      <c r="L70" s="46">
        <v>0</v>
      </c>
      <c r="M70" s="46">
        <v>2126350</v>
      </c>
      <c r="N70" s="46">
        <f t="shared" si="10"/>
        <v>26072904</v>
      </c>
      <c r="O70" s="47">
        <f t="shared" si="11"/>
        <v>107.74906809709974</v>
      </c>
      <c r="P70" s="9"/>
    </row>
    <row r="71" spans="1:16" ht="15">
      <c r="A71" s="12"/>
      <c r="B71" s="25">
        <v>347.9</v>
      </c>
      <c r="C71" s="20" t="s">
        <v>81</v>
      </c>
      <c r="D71" s="46">
        <v>1387529</v>
      </c>
      <c r="E71" s="46">
        <v>161498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0"/>
        <v>1549027</v>
      </c>
      <c r="O71" s="47">
        <f t="shared" si="11"/>
        <v>6.401519972890098</v>
      </c>
      <c r="P71" s="9"/>
    </row>
    <row r="72" spans="1:16" ht="15">
      <c r="A72" s="12"/>
      <c r="B72" s="25">
        <v>349</v>
      </c>
      <c r="C72" s="20" t="s">
        <v>1</v>
      </c>
      <c r="D72" s="46">
        <v>3478553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0"/>
        <v>3478553</v>
      </c>
      <c r="O72" s="47">
        <f t="shared" si="11"/>
        <v>14.375492813396258</v>
      </c>
      <c r="P72" s="9"/>
    </row>
    <row r="73" spans="1:16" ht="15.75">
      <c r="A73" s="29" t="s">
        <v>61</v>
      </c>
      <c r="B73" s="30"/>
      <c r="C73" s="31"/>
      <c r="D73" s="32">
        <f aca="true" t="shared" si="12" ref="D73:M73">SUM(D74:D79)</f>
        <v>3461252</v>
      </c>
      <c r="E73" s="32">
        <f t="shared" si="12"/>
        <v>853636</v>
      </c>
      <c r="F73" s="32">
        <f t="shared" si="12"/>
        <v>0</v>
      </c>
      <c r="G73" s="32">
        <f t="shared" si="12"/>
        <v>0</v>
      </c>
      <c r="H73" s="32">
        <f t="shared" si="12"/>
        <v>0</v>
      </c>
      <c r="I73" s="32">
        <f t="shared" si="12"/>
        <v>0</v>
      </c>
      <c r="J73" s="32">
        <f t="shared" si="12"/>
        <v>51040</v>
      </c>
      <c r="K73" s="32">
        <f t="shared" si="12"/>
        <v>0</v>
      </c>
      <c r="L73" s="32">
        <f t="shared" si="12"/>
        <v>0</v>
      </c>
      <c r="M73" s="32">
        <f t="shared" si="12"/>
        <v>0</v>
      </c>
      <c r="N73" s="32">
        <f aca="true" t="shared" si="13" ref="N73:N81">SUM(D73:M73)</f>
        <v>4365928</v>
      </c>
      <c r="O73" s="45">
        <f t="shared" si="11"/>
        <v>18.0426650356644</v>
      </c>
      <c r="P73" s="10"/>
    </row>
    <row r="74" spans="1:16" ht="15">
      <c r="A74" s="13"/>
      <c r="B74" s="39">
        <v>351.1</v>
      </c>
      <c r="C74" s="21" t="s">
        <v>84</v>
      </c>
      <c r="D74" s="46">
        <v>103943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3"/>
        <v>103943</v>
      </c>
      <c r="O74" s="47">
        <f t="shared" si="11"/>
        <v>0.429555579432841</v>
      </c>
      <c r="P74" s="9"/>
    </row>
    <row r="75" spans="1:16" ht="15">
      <c r="A75" s="13"/>
      <c r="B75" s="39">
        <v>351.5</v>
      </c>
      <c r="C75" s="21" t="s">
        <v>122</v>
      </c>
      <c r="D75" s="46">
        <v>864024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3"/>
        <v>864024</v>
      </c>
      <c r="O75" s="47">
        <f t="shared" si="11"/>
        <v>3.5706717139574673</v>
      </c>
      <c r="P75" s="9"/>
    </row>
    <row r="76" spans="1:16" ht="15">
      <c r="A76" s="13"/>
      <c r="B76" s="39">
        <v>351.9</v>
      </c>
      <c r="C76" s="21" t="s">
        <v>86</v>
      </c>
      <c r="D76" s="46">
        <v>1910571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3"/>
        <v>1910571</v>
      </c>
      <c r="O76" s="47">
        <f t="shared" si="11"/>
        <v>7.89563927299176</v>
      </c>
      <c r="P76" s="9"/>
    </row>
    <row r="77" spans="1:16" ht="15">
      <c r="A77" s="13"/>
      <c r="B77" s="39">
        <v>354</v>
      </c>
      <c r="C77" s="21" t="s">
        <v>134</v>
      </c>
      <c r="D77" s="46">
        <v>553173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3"/>
        <v>553173</v>
      </c>
      <c r="O77" s="47">
        <f t="shared" si="11"/>
        <v>2.2860466653993337</v>
      </c>
      <c r="P77" s="9"/>
    </row>
    <row r="78" spans="1:16" ht="15">
      <c r="A78" s="13"/>
      <c r="B78" s="39">
        <v>358.2</v>
      </c>
      <c r="C78" s="21" t="s">
        <v>123</v>
      </c>
      <c r="D78" s="46">
        <v>0</v>
      </c>
      <c r="E78" s="46">
        <v>853636</v>
      </c>
      <c r="F78" s="46">
        <v>0</v>
      </c>
      <c r="G78" s="46">
        <v>0</v>
      </c>
      <c r="H78" s="46">
        <v>0</v>
      </c>
      <c r="I78" s="46">
        <v>0</v>
      </c>
      <c r="J78" s="46">
        <v>51040</v>
      </c>
      <c r="K78" s="46">
        <v>0</v>
      </c>
      <c r="L78" s="46">
        <v>0</v>
      </c>
      <c r="M78" s="46">
        <v>0</v>
      </c>
      <c r="N78" s="46">
        <f t="shared" si="13"/>
        <v>904676</v>
      </c>
      <c r="O78" s="47">
        <f t="shared" si="11"/>
        <v>3.73867045764491</v>
      </c>
      <c r="P78" s="9"/>
    </row>
    <row r="79" spans="1:16" ht="15">
      <c r="A79" s="13"/>
      <c r="B79" s="39">
        <v>359</v>
      </c>
      <c r="C79" s="21" t="s">
        <v>85</v>
      </c>
      <c r="D79" s="46">
        <v>29541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3"/>
        <v>29541</v>
      </c>
      <c r="O79" s="47">
        <f t="shared" si="11"/>
        <v>0.12208134623808777</v>
      </c>
      <c r="P79" s="9"/>
    </row>
    <row r="80" spans="1:16" ht="15.75">
      <c r="A80" s="29" t="s">
        <v>4</v>
      </c>
      <c r="B80" s="30"/>
      <c r="C80" s="31"/>
      <c r="D80" s="32">
        <f aca="true" t="shared" si="14" ref="D80:M80">SUM(D81:D89)</f>
        <v>8810940</v>
      </c>
      <c r="E80" s="32">
        <f t="shared" si="14"/>
        <v>8660246</v>
      </c>
      <c r="F80" s="32">
        <f t="shared" si="14"/>
        <v>0</v>
      </c>
      <c r="G80" s="32">
        <f t="shared" si="14"/>
        <v>4980742</v>
      </c>
      <c r="H80" s="32">
        <f t="shared" si="14"/>
        <v>0</v>
      </c>
      <c r="I80" s="32">
        <f t="shared" si="14"/>
        <v>-4517475</v>
      </c>
      <c r="J80" s="32">
        <f t="shared" si="14"/>
        <v>271138</v>
      </c>
      <c r="K80" s="32">
        <f t="shared" si="14"/>
        <v>100378474</v>
      </c>
      <c r="L80" s="32">
        <f t="shared" si="14"/>
        <v>0</v>
      </c>
      <c r="M80" s="32">
        <f t="shared" si="14"/>
        <v>3445508</v>
      </c>
      <c r="N80" s="32">
        <f t="shared" si="13"/>
        <v>122029573</v>
      </c>
      <c r="O80" s="45">
        <f t="shared" si="11"/>
        <v>504.3002793642397</v>
      </c>
      <c r="P80" s="10"/>
    </row>
    <row r="81" spans="1:16" ht="15">
      <c r="A81" s="12"/>
      <c r="B81" s="25">
        <v>361.1</v>
      </c>
      <c r="C81" s="20" t="s">
        <v>87</v>
      </c>
      <c r="D81" s="46">
        <v>5481699</v>
      </c>
      <c r="E81" s="46">
        <v>2301767</v>
      </c>
      <c r="F81" s="46">
        <v>0</v>
      </c>
      <c r="G81" s="46">
        <v>1515152</v>
      </c>
      <c r="H81" s="46">
        <v>0</v>
      </c>
      <c r="I81" s="46">
        <v>0</v>
      </c>
      <c r="J81" s="46">
        <v>0</v>
      </c>
      <c r="K81" s="46">
        <v>6492356</v>
      </c>
      <c r="L81" s="46">
        <v>0</v>
      </c>
      <c r="M81" s="46">
        <v>2219944</v>
      </c>
      <c r="N81" s="46">
        <f t="shared" si="13"/>
        <v>18010918</v>
      </c>
      <c r="O81" s="47">
        <f t="shared" si="11"/>
        <v>74.43204754151203</v>
      </c>
      <c r="P81" s="9"/>
    </row>
    <row r="82" spans="1:16" ht="15">
      <c r="A82" s="12"/>
      <c r="B82" s="25">
        <v>361.2</v>
      </c>
      <c r="C82" s="20" t="s">
        <v>88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6690013</v>
      </c>
      <c r="L82" s="46">
        <v>0</v>
      </c>
      <c r="M82" s="46">
        <v>0</v>
      </c>
      <c r="N82" s="46">
        <f aca="true" t="shared" si="15" ref="N82:N89">SUM(D82:M82)</f>
        <v>6690013</v>
      </c>
      <c r="O82" s="47">
        <f t="shared" si="11"/>
        <v>27.647195199563598</v>
      </c>
      <c r="P82" s="9"/>
    </row>
    <row r="83" spans="1:16" ht="15">
      <c r="A83" s="12"/>
      <c r="B83" s="25">
        <v>361.3</v>
      </c>
      <c r="C83" s="20" t="s">
        <v>89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8244027</v>
      </c>
      <c r="L83" s="46">
        <v>0</v>
      </c>
      <c r="M83" s="46">
        <v>0</v>
      </c>
      <c r="N83" s="46">
        <f t="shared" si="15"/>
        <v>8244027</v>
      </c>
      <c r="O83" s="47">
        <f t="shared" si="11"/>
        <v>34.069324484044</v>
      </c>
      <c r="P83" s="9"/>
    </row>
    <row r="84" spans="1:16" ht="15">
      <c r="A84" s="12"/>
      <c r="B84" s="25">
        <v>362</v>
      </c>
      <c r="C84" s="20" t="s">
        <v>90</v>
      </c>
      <c r="D84" s="46">
        <v>1225341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974323</v>
      </c>
      <c r="N84" s="46">
        <f t="shared" si="15"/>
        <v>2199664</v>
      </c>
      <c r="O84" s="47">
        <f t="shared" si="11"/>
        <v>9.090347056343965</v>
      </c>
      <c r="P84" s="9"/>
    </row>
    <row r="85" spans="1:16" ht="15">
      <c r="A85" s="12"/>
      <c r="B85" s="25">
        <v>364</v>
      </c>
      <c r="C85" s="20" t="s">
        <v>91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-4517475</v>
      </c>
      <c r="J85" s="46">
        <v>271138</v>
      </c>
      <c r="K85" s="46">
        <v>0</v>
      </c>
      <c r="L85" s="46">
        <v>0</v>
      </c>
      <c r="M85" s="46">
        <v>0</v>
      </c>
      <c r="N85" s="46">
        <f t="shared" si="15"/>
        <v>-4246337</v>
      </c>
      <c r="O85" s="47">
        <f t="shared" si="11"/>
        <v>-17.548442420385324</v>
      </c>
      <c r="P85" s="9"/>
    </row>
    <row r="86" spans="1:16" ht="15">
      <c r="A86" s="12"/>
      <c r="B86" s="25">
        <v>365</v>
      </c>
      <c r="C86" s="20" t="s">
        <v>92</v>
      </c>
      <c r="D86" s="46">
        <v>1219455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5"/>
        <v>1219455</v>
      </c>
      <c r="O86" s="47">
        <f t="shared" si="11"/>
        <v>5.039528386878146</v>
      </c>
      <c r="P86" s="9"/>
    </row>
    <row r="87" spans="1:16" ht="15">
      <c r="A87" s="12"/>
      <c r="B87" s="25">
        <v>366</v>
      </c>
      <c r="C87" s="20" t="s">
        <v>93</v>
      </c>
      <c r="D87" s="46">
        <v>156143</v>
      </c>
      <c r="E87" s="46">
        <v>4525607</v>
      </c>
      <c r="F87" s="46">
        <v>0</v>
      </c>
      <c r="G87" s="46">
        <v>896298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5"/>
        <v>5578048</v>
      </c>
      <c r="O87" s="47">
        <f t="shared" si="11"/>
        <v>23.051880749489623</v>
      </c>
      <c r="P87" s="9"/>
    </row>
    <row r="88" spans="1:16" ht="15">
      <c r="A88" s="12"/>
      <c r="B88" s="25">
        <v>368</v>
      </c>
      <c r="C88" s="20" t="s">
        <v>94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78952078</v>
      </c>
      <c r="L88" s="46">
        <v>0</v>
      </c>
      <c r="M88" s="46">
        <v>0</v>
      </c>
      <c r="N88" s="46">
        <f t="shared" si="15"/>
        <v>78952078</v>
      </c>
      <c r="O88" s="47">
        <f t="shared" si="11"/>
        <v>326.2779178272405</v>
      </c>
      <c r="P88" s="9"/>
    </row>
    <row r="89" spans="1:16" ht="15">
      <c r="A89" s="12"/>
      <c r="B89" s="25">
        <v>369.9</v>
      </c>
      <c r="C89" s="20" t="s">
        <v>95</v>
      </c>
      <c r="D89" s="46">
        <v>728302</v>
      </c>
      <c r="E89" s="46">
        <v>1832872</v>
      </c>
      <c r="F89" s="46">
        <v>0</v>
      </c>
      <c r="G89" s="46">
        <v>2569292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251241</v>
      </c>
      <c r="N89" s="46">
        <f t="shared" si="15"/>
        <v>5381707</v>
      </c>
      <c r="O89" s="47">
        <f t="shared" si="11"/>
        <v>22.240480539553182</v>
      </c>
      <c r="P89" s="9"/>
    </row>
    <row r="90" spans="1:16" ht="15.75">
      <c r="A90" s="29" t="s">
        <v>62</v>
      </c>
      <c r="B90" s="30"/>
      <c r="C90" s="31"/>
      <c r="D90" s="32">
        <f aca="true" t="shared" si="16" ref="D90:M90">SUM(D91:D98)</f>
        <v>83679792</v>
      </c>
      <c r="E90" s="32">
        <f t="shared" si="16"/>
        <v>7615468</v>
      </c>
      <c r="F90" s="32">
        <f t="shared" si="16"/>
        <v>0</v>
      </c>
      <c r="G90" s="32">
        <f t="shared" si="16"/>
        <v>26370229</v>
      </c>
      <c r="H90" s="32">
        <f t="shared" si="16"/>
        <v>0</v>
      </c>
      <c r="I90" s="32">
        <f t="shared" si="16"/>
        <v>66677651</v>
      </c>
      <c r="J90" s="32">
        <f t="shared" si="16"/>
        <v>14451069</v>
      </c>
      <c r="K90" s="32">
        <f t="shared" si="16"/>
        <v>0</v>
      </c>
      <c r="L90" s="32">
        <f t="shared" si="16"/>
        <v>0</v>
      </c>
      <c r="M90" s="32">
        <f t="shared" si="16"/>
        <v>24325414</v>
      </c>
      <c r="N90" s="32">
        <f>SUM(D90:M90)</f>
        <v>223119623</v>
      </c>
      <c r="O90" s="45">
        <f t="shared" si="11"/>
        <v>922.0657373810842</v>
      </c>
      <c r="P90" s="9"/>
    </row>
    <row r="91" spans="1:16" ht="15">
      <c r="A91" s="12"/>
      <c r="B91" s="25">
        <v>381</v>
      </c>
      <c r="C91" s="20" t="s">
        <v>96</v>
      </c>
      <c r="D91" s="46">
        <v>81279792</v>
      </c>
      <c r="E91" s="46">
        <v>7615468</v>
      </c>
      <c r="F91" s="46">
        <v>0</v>
      </c>
      <c r="G91" s="46">
        <v>8031789</v>
      </c>
      <c r="H91" s="46">
        <v>0</v>
      </c>
      <c r="I91" s="46">
        <v>8379967</v>
      </c>
      <c r="J91" s="46">
        <v>8081655</v>
      </c>
      <c r="K91" s="46">
        <v>0</v>
      </c>
      <c r="L91" s="46">
        <v>0</v>
      </c>
      <c r="M91" s="46">
        <v>21024799</v>
      </c>
      <c r="N91" s="46">
        <f>SUM(D91:M91)</f>
        <v>134413470</v>
      </c>
      <c r="O91" s="47">
        <f t="shared" si="11"/>
        <v>555.4780599889247</v>
      </c>
      <c r="P91" s="9"/>
    </row>
    <row r="92" spans="1:16" ht="15">
      <c r="A92" s="12"/>
      <c r="B92" s="25">
        <v>384</v>
      </c>
      <c r="C92" s="20" t="s">
        <v>97</v>
      </c>
      <c r="D92" s="46">
        <v>2400000</v>
      </c>
      <c r="E92" s="46">
        <v>0</v>
      </c>
      <c r="F92" s="46">
        <v>0</v>
      </c>
      <c r="G92" s="46">
        <v>18338440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f aca="true" t="shared" si="17" ref="N92:N98">SUM(D92:M92)</f>
        <v>20738440</v>
      </c>
      <c r="O92" s="47">
        <f t="shared" si="11"/>
        <v>85.70382431460712</v>
      </c>
      <c r="P92" s="9"/>
    </row>
    <row r="93" spans="1:16" ht="15">
      <c r="A93" s="12"/>
      <c r="B93" s="25">
        <v>389.1</v>
      </c>
      <c r="C93" s="20" t="s">
        <v>99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8834286</v>
      </c>
      <c r="J93" s="46">
        <v>4490182</v>
      </c>
      <c r="K93" s="46">
        <v>0</v>
      </c>
      <c r="L93" s="46">
        <v>0</v>
      </c>
      <c r="M93" s="46">
        <v>0</v>
      </c>
      <c r="N93" s="46">
        <f t="shared" si="17"/>
        <v>13324468</v>
      </c>
      <c r="O93" s="47">
        <f t="shared" si="11"/>
        <v>55.06479101405913</v>
      </c>
      <c r="P93" s="9"/>
    </row>
    <row r="94" spans="1:16" ht="15">
      <c r="A94" s="12"/>
      <c r="B94" s="25">
        <v>389.4</v>
      </c>
      <c r="C94" s="20" t="s">
        <v>124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3300615</v>
      </c>
      <c r="N94" s="46">
        <f t="shared" si="17"/>
        <v>3300615</v>
      </c>
      <c r="O94" s="47">
        <f t="shared" si="11"/>
        <v>13.640144971856946</v>
      </c>
      <c r="P94" s="9"/>
    </row>
    <row r="95" spans="1:16" ht="15">
      <c r="A95" s="12"/>
      <c r="B95" s="25">
        <v>389.5</v>
      </c>
      <c r="C95" s="20" t="s">
        <v>125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982686</v>
      </c>
      <c r="J95" s="46">
        <v>0</v>
      </c>
      <c r="K95" s="46">
        <v>0</v>
      </c>
      <c r="L95" s="46">
        <v>0</v>
      </c>
      <c r="M95" s="46">
        <v>0</v>
      </c>
      <c r="N95" s="46">
        <f t="shared" si="17"/>
        <v>982686</v>
      </c>
      <c r="O95" s="47">
        <f t="shared" si="11"/>
        <v>4.061055137243882</v>
      </c>
      <c r="P95" s="9"/>
    </row>
    <row r="96" spans="1:16" ht="15">
      <c r="A96" s="12"/>
      <c r="B96" s="25">
        <v>389.6</v>
      </c>
      <c r="C96" s="20" t="s">
        <v>101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2183537</v>
      </c>
      <c r="J96" s="46">
        <v>0</v>
      </c>
      <c r="K96" s="46">
        <v>0</v>
      </c>
      <c r="L96" s="46">
        <v>0</v>
      </c>
      <c r="M96" s="46">
        <v>0</v>
      </c>
      <c r="N96" s="46">
        <f t="shared" si="17"/>
        <v>2183537</v>
      </c>
      <c r="O96" s="47">
        <f t="shared" si="11"/>
        <v>9.023700501698501</v>
      </c>
      <c r="P96" s="9"/>
    </row>
    <row r="97" spans="1:16" ht="15">
      <c r="A97" s="12"/>
      <c r="B97" s="25">
        <v>389.7</v>
      </c>
      <c r="C97" s="20" t="s">
        <v>102</v>
      </c>
      <c r="D97" s="46">
        <v>0</v>
      </c>
      <c r="E97" s="46">
        <v>0</v>
      </c>
      <c r="F97" s="46">
        <v>0</v>
      </c>
      <c r="G97" s="46">
        <v>0</v>
      </c>
      <c r="H97" s="46">
        <v>0</v>
      </c>
      <c r="I97" s="46">
        <v>17256641</v>
      </c>
      <c r="J97" s="46">
        <v>0</v>
      </c>
      <c r="K97" s="46">
        <v>0</v>
      </c>
      <c r="L97" s="46">
        <v>0</v>
      </c>
      <c r="M97" s="46">
        <v>0</v>
      </c>
      <c r="N97" s="46">
        <f t="shared" si="17"/>
        <v>17256641</v>
      </c>
      <c r="O97" s="47">
        <f t="shared" si="11"/>
        <v>71.31491705857557</v>
      </c>
      <c r="P97" s="9"/>
    </row>
    <row r="98" spans="1:16" ht="15.75" thickBot="1">
      <c r="A98" s="12"/>
      <c r="B98" s="25">
        <v>389.8</v>
      </c>
      <c r="C98" s="20" t="s">
        <v>103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46">
        <v>29040534</v>
      </c>
      <c r="J98" s="46">
        <v>1879232</v>
      </c>
      <c r="K98" s="46">
        <v>0</v>
      </c>
      <c r="L98" s="46">
        <v>0</v>
      </c>
      <c r="M98" s="46">
        <v>0</v>
      </c>
      <c r="N98" s="46">
        <f t="shared" si="17"/>
        <v>30919766</v>
      </c>
      <c r="O98" s="47">
        <f t="shared" si="11"/>
        <v>127.77924439411848</v>
      </c>
      <c r="P98" s="9"/>
    </row>
    <row r="99" spans="1:119" ht="16.5" thickBot="1">
      <c r="A99" s="14" t="s">
        <v>82</v>
      </c>
      <c r="B99" s="23"/>
      <c r="C99" s="22"/>
      <c r="D99" s="15">
        <f aca="true" t="shared" si="18" ref="D99:M99">SUM(D5,D14,D28,D51,D73,D80,D90)</f>
        <v>377244791</v>
      </c>
      <c r="E99" s="15">
        <f t="shared" si="18"/>
        <v>121683627</v>
      </c>
      <c r="F99" s="15">
        <f t="shared" si="18"/>
        <v>0</v>
      </c>
      <c r="G99" s="15">
        <f t="shared" si="18"/>
        <v>33634811</v>
      </c>
      <c r="H99" s="15">
        <f t="shared" si="18"/>
        <v>0</v>
      </c>
      <c r="I99" s="15">
        <f t="shared" si="18"/>
        <v>216611695</v>
      </c>
      <c r="J99" s="15">
        <f t="shared" si="18"/>
        <v>109591265</v>
      </c>
      <c r="K99" s="15">
        <f t="shared" si="18"/>
        <v>100378474</v>
      </c>
      <c r="L99" s="15">
        <f t="shared" si="18"/>
        <v>0</v>
      </c>
      <c r="M99" s="15">
        <f t="shared" si="18"/>
        <v>60771606</v>
      </c>
      <c r="N99" s="15">
        <f>SUM(D99:M99)</f>
        <v>1019916269</v>
      </c>
      <c r="O99" s="38">
        <f t="shared" si="11"/>
        <v>4214.913211118366</v>
      </c>
      <c r="P99" s="6"/>
      <c r="Q99" s="2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</row>
    <row r="100" spans="1:15" ht="15">
      <c r="A100" s="16"/>
      <c r="B100" s="18"/>
      <c r="C100" s="18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9"/>
    </row>
    <row r="101" spans="1:15" ht="15">
      <c r="A101" s="40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51" t="s">
        <v>135</v>
      </c>
      <c r="M101" s="51"/>
      <c r="N101" s="51"/>
      <c r="O101" s="43">
        <v>241978</v>
      </c>
    </row>
    <row r="102" spans="1:15" ht="15">
      <c r="A102" s="52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4"/>
    </row>
    <row r="103" spans="1:15" ht="15.75" customHeight="1" thickBot="1">
      <c r="A103" s="55" t="s">
        <v>127</v>
      </c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7"/>
    </row>
  </sheetData>
  <sheetProtection/>
  <mergeCells count="10">
    <mergeCell ref="L101:N101"/>
    <mergeCell ref="A102:O102"/>
    <mergeCell ref="A103:O10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0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113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114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104</v>
      </c>
      <c r="B3" s="65"/>
      <c r="C3" s="66"/>
      <c r="D3" s="70" t="s">
        <v>56</v>
      </c>
      <c r="E3" s="71"/>
      <c r="F3" s="71"/>
      <c r="G3" s="71"/>
      <c r="H3" s="72"/>
      <c r="I3" s="70" t="s">
        <v>57</v>
      </c>
      <c r="J3" s="72"/>
      <c r="K3" s="70" t="s">
        <v>59</v>
      </c>
      <c r="L3" s="72"/>
      <c r="M3" s="36"/>
      <c r="N3" s="37"/>
      <c r="O3" s="73" t="s">
        <v>109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105</v>
      </c>
      <c r="F4" s="34" t="s">
        <v>106</v>
      </c>
      <c r="G4" s="34" t="s">
        <v>107</v>
      </c>
      <c r="H4" s="34" t="s">
        <v>6</v>
      </c>
      <c r="I4" s="34" t="s">
        <v>7</v>
      </c>
      <c r="J4" s="35" t="s">
        <v>108</v>
      </c>
      <c r="K4" s="35" t="s">
        <v>8</v>
      </c>
      <c r="L4" s="35" t="s">
        <v>9</v>
      </c>
      <c r="M4" s="35" t="s">
        <v>10</v>
      </c>
      <c r="N4" s="35" t="s">
        <v>58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134793622</v>
      </c>
      <c r="E5" s="27">
        <f t="shared" si="0"/>
        <v>54853638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2439793</v>
      </c>
      <c r="N5" s="28">
        <f>SUM(D5:M5)</f>
        <v>192087053</v>
      </c>
      <c r="O5" s="33">
        <f aca="true" t="shared" si="1" ref="O5:O36">(N5/O$100)</f>
        <v>806.0724003357113</v>
      </c>
      <c r="P5" s="6"/>
    </row>
    <row r="6" spans="1:16" ht="15">
      <c r="A6" s="12"/>
      <c r="B6" s="25">
        <v>311</v>
      </c>
      <c r="C6" s="20" t="s">
        <v>3</v>
      </c>
      <c r="D6" s="46">
        <v>122169286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2439793</v>
      </c>
      <c r="N6" s="46">
        <f>SUM(D6:M6)</f>
        <v>124609079</v>
      </c>
      <c r="O6" s="47">
        <f t="shared" si="1"/>
        <v>522.9084305497272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7799538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7799538</v>
      </c>
      <c r="O7" s="47">
        <f t="shared" si="1"/>
        <v>32.729911875786826</v>
      </c>
      <c r="P7" s="9"/>
    </row>
    <row r="8" spans="1:16" ht="15">
      <c r="A8" s="12"/>
      <c r="B8" s="25">
        <v>312.51</v>
      </c>
      <c r="C8" s="20" t="s">
        <v>115</v>
      </c>
      <c r="D8" s="46">
        <v>2410006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2410006</v>
      </c>
      <c r="O8" s="47">
        <f t="shared" si="1"/>
        <v>10.113327738145195</v>
      </c>
      <c r="P8" s="9"/>
    </row>
    <row r="9" spans="1:16" ht="15">
      <c r="A9" s="12"/>
      <c r="B9" s="25">
        <v>312.52</v>
      </c>
      <c r="C9" s="20" t="s">
        <v>112</v>
      </c>
      <c r="D9" s="46">
        <v>1941588</v>
      </c>
      <c r="E9" s="46">
        <v>213741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2155329</v>
      </c>
      <c r="O9" s="47">
        <f t="shared" si="1"/>
        <v>9.044603441040705</v>
      </c>
      <c r="P9" s="9"/>
    </row>
    <row r="10" spans="1:16" ht="15">
      <c r="A10" s="12"/>
      <c r="B10" s="25">
        <v>314.1</v>
      </c>
      <c r="C10" s="20" t="s">
        <v>12</v>
      </c>
      <c r="D10" s="46">
        <v>0</v>
      </c>
      <c r="E10" s="46">
        <v>30130307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30130307</v>
      </c>
      <c r="O10" s="47">
        <f t="shared" si="1"/>
        <v>126.43855224506925</v>
      </c>
      <c r="P10" s="9"/>
    </row>
    <row r="11" spans="1:16" ht="15">
      <c r="A11" s="12"/>
      <c r="B11" s="25">
        <v>314.2</v>
      </c>
      <c r="C11" s="20" t="s">
        <v>13</v>
      </c>
      <c r="D11" s="46">
        <v>0</v>
      </c>
      <c r="E11" s="46">
        <v>15954382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15954382</v>
      </c>
      <c r="O11" s="47">
        <f t="shared" si="1"/>
        <v>66.95082668904742</v>
      </c>
      <c r="P11" s="9"/>
    </row>
    <row r="12" spans="1:16" ht="15">
      <c r="A12" s="12"/>
      <c r="B12" s="25">
        <v>314.4</v>
      </c>
      <c r="C12" s="20" t="s">
        <v>14</v>
      </c>
      <c r="D12" s="46">
        <v>0</v>
      </c>
      <c r="E12" s="46">
        <v>752655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752655</v>
      </c>
      <c r="O12" s="47">
        <f t="shared" si="1"/>
        <v>3.1584347461183384</v>
      </c>
      <c r="P12" s="9"/>
    </row>
    <row r="13" spans="1:16" ht="15">
      <c r="A13" s="12"/>
      <c r="B13" s="25">
        <v>314.7</v>
      </c>
      <c r="C13" s="20" t="s">
        <v>15</v>
      </c>
      <c r="D13" s="46">
        <v>0</v>
      </c>
      <c r="E13" s="46">
        <v>3015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3015</v>
      </c>
      <c r="O13" s="47">
        <f t="shared" si="1"/>
        <v>0.012652119177507344</v>
      </c>
      <c r="P13" s="9"/>
    </row>
    <row r="14" spans="1:16" ht="15">
      <c r="A14" s="12"/>
      <c r="B14" s="25">
        <v>316</v>
      </c>
      <c r="C14" s="20" t="s">
        <v>16</v>
      </c>
      <c r="D14" s="46">
        <v>8272742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8272742</v>
      </c>
      <c r="O14" s="47">
        <f t="shared" si="1"/>
        <v>34.715660931598826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SUM(D16:D28)</f>
        <v>35936928</v>
      </c>
      <c r="E15" s="32">
        <f t="shared" si="3"/>
        <v>8405313</v>
      </c>
      <c r="F15" s="32">
        <f t="shared" si="3"/>
        <v>0</v>
      </c>
      <c r="G15" s="32">
        <f t="shared" si="3"/>
        <v>46000</v>
      </c>
      <c r="H15" s="32">
        <f t="shared" si="3"/>
        <v>0</v>
      </c>
      <c r="I15" s="32">
        <f t="shared" si="3"/>
        <v>20762752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34954080</v>
      </c>
      <c r="N15" s="44">
        <f>SUM(D15:M15)</f>
        <v>100105073</v>
      </c>
      <c r="O15" s="45">
        <f t="shared" si="1"/>
        <v>420.0800377675199</v>
      </c>
      <c r="P15" s="10"/>
    </row>
    <row r="16" spans="1:16" ht="15">
      <c r="A16" s="12"/>
      <c r="B16" s="25">
        <v>322</v>
      </c>
      <c r="C16" s="20" t="s">
        <v>0</v>
      </c>
      <c r="D16" s="46">
        <v>1227222</v>
      </c>
      <c r="E16" s="46">
        <v>5160105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6387327</v>
      </c>
      <c r="O16" s="47">
        <f t="shared" si="1"/>
        <v>26.80372219890894</v>
      </c>
      <c r="P16" s="9"/>
    </row>
    <row r="17" spans="1:16" ht="15">
      <c r="A17" s="12"/>
      <c r="B17" s="25">
        <v>323.1</v>
      </c>
      <c r="C17" s="20" t="s">
        <v>18</v>
      </c>
      <c r="D17" s="46">
        <v>29623113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7">SUM(D17:M17)</f>
        <v>29623113</v>
      </c>
      <c r="O17" s="47">
        <f t="shared" si="1"/>
        <v>124.31016785564415</v>
      </c>
      <c r="P17" s="9"/>
    </row>
    <row r="18" spans="1:16" ht="15">
      <c r="A18" s="12"/>
      <c r="B18" s="25">
        <v>323.2</v>
      </c>
      <c r="C18" s="20" t="s">
        <v>19</v>
      </c>
      <c r="D18" s="46">
        <v>3250888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3250888</v>
      </c>
      <c r="O18" s="47">
        <f t="shared" si="1"/>
        <v>13.641997482165339</v>
      </c>
      <c r="P18" s="9"/>
    </row>
    <row r="19" spans="1:16" ht="15">
      <c r="A19" s="12"/>
      <c r="B19" s="25">
        <v>323.4</v>
      </c>
      <c r="C19" s="20" t="s">
        <v>20</v>
      </c>
      <c r="D19" s="46">
        <v>770203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770203</v>
      </c>
      <c r="O19" s="47">
        <f t="shared" si="1"/>
        <v>3.2320730172052037</v>
      </c>
      <c r="P19" s="9"/>
    </row>
    <row r="20" spans="1:16" ht="15">
      <c r="A20" s="12"/>
      <c r="B20" s="25">
        <v>323.5</v>
      </c>
      <c r="C20" s="20" t="s">
        <v>21</v>
      </c>
      <c r="D20" s="46">
        <v>0</v>
      </c>
      <c r="E20" s="46">
        <v>0</v>
      </c>
      <c r="F20" s="46">
        <v>0</v>
      </c>
      <c r="G20" s="46">
        <v>46000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46000</v>
      </c>
      <c r="O20" s="47">
        <f t="shared" si="1"/>
        <v>0.19303399076793956</v>
      </c>
      <c r="P20" s="9"/>
    </row>
    <row r="21" spans="1:16" ht="15">
      <c r="A21" s="12"/>
      <c r="B21" s="25">
        <v>323.7</v>
      </c>
      <c r="C21" s="20" t="s">
        <v>22</v>
      </c>
      <c r="D21" s="46">
        <v>715260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715260</v>
      </c>
      <c r="O21" s="47">
        <f t="shared" si="1"/>
        <v>3.0015107007973145</v>
      </c>
      <c r="P21" s="9"/>
    </row>
    <row r="22" spans="1:16" ht="15">
      <c r="A22" s="12"/>
      <c r="B22" s="25">
        <v>323.9</v>
      </c>
      <c r="C22" s="20" t="s">
        <v>23</v>
      </c>
      <c r="D22" s="46">
        <v>862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862</v>
      </c>
      <c r="O22" s="47">
        <f t="shared" si="1"/>
        <v>0.0036172891313470414</v>
      </c>
      <c r="P22" s="9"/>
    </row>
    <row r="23" spans="1:16" ht="15">
      <c r="A23" s="12"/>
      <c r="B23" s="25">
        <v>324.21</v>
      </c>
      <c r="C23" s="20" t="s">
        <v>116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6918077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6918077</v>
      </c>
      <c r="O23" s="47">
        <f t="shared" si="1"/>
        <v>29.03095677717163</v>
      </c>
      <c r="P23" s="9"/>
    </row>
    <row r="24" spans="1:16" ht="15">
      <c r="A24" s="12"/>
      <c r="B24" s="25">
        <v>324.22</v>
      </c>
      <c r="C24" s="20" t="s">
        <v>117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13844675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13844675</v>
      </c>
      <c r="O24" s="47">
        <f t="shared" si="1"/>
        <v>58.097671002937474</v>
      </c>
      <c r="P24" s="9"/>
    </row>
    <row r="25" spans="1:16" ht="15">
      <c r="A25" s="12"/>
      <c r="B25" s="25">
        <v>324.32</v>
      </c>
      <c r="C25" s="20" t="s">
        <v>118</v>
      </c>
      <c r="D25" s="46">
        <v>0</v>
      </c>
      <c r="E25" s="46">
        <v>1642792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1642792</v>
      </c>
      <c r="O25" s="47">
        <f t="shared" si="1"/>
        <v>6.893797733948804</v>
      </c>
      <c r="P25" s="9"/>
    </row>
    <row r="26" spans="1:16" ht="15">
      <c r="A26" s="12"/>
      <c r="B26" s="25">
        <v>325.1</v>
      </c>
      <c r="C26" s="20" t="s">
        <v>27</v>
      </c>
      <c r="D26" s="46">
        <v>0</v>
      </c>
      <c r="E26" s="46">
        <v>1394068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34954080</v>
      </c>
      <c r="N26" s="46">
        <f t="shared" si="4"/>
        <v>36348148</v>
      </c>
      <c r="O26" s="47">
        <f t="shared" si="1"/>
        <v>152.5310449013848</v>
      </c>
      <c r="P26" s="9"/>
    </row>
    <row r="27" spans="1:16" ht="15">
      <c r="A27" s="12"/>
      <c r="B27" s="25">
        <v>325.2</v>
      </c>
      <c r="C27" s="20" t="s">
        <v>28</v>
      </c>
      <c r="D27" s="46">
        <v>12585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12585</v>
      </c>
      <c r="O27" s="47">
        <f t="shared" si="1"/>
        <v>0.052811582039446074</v>
      </c>
      <c r="P27" s="9"/>
    </row>
    <row r="28" spans="1:16" ht="15">
      <c r="A28" s="12"/>
      <c r="B28" s="25">
        <v>329</v>
      </c>
      <c r="C28" s="20" t="s">
        <v>29</v>
      </c>
      <c r="D28" s="46">
        <v>336795</v>
      </c>
      <c r="E28" s="46">
        <v>208348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545143</v>
      </c>
      <c r="O28" s="47">
        <f t="shared" si="1"/>
        <v>2.287633235417541</v>
      </c>
      <c r="P28" s="9"/>
    </row>
    <row r="29" spans="1:16" ht="15.75">
      <c r="A29" s="29" t="s">
        <v>32</v>
      </c>
      <c r="B29" s="30"/>
      <c r="C29" s="31"/>
      <c r="D29" s="32">
        <f aca="true" t="shared" si="5" ref="D29:M29">SUM(D30:D53)</f>
        <v>84119964</v>
      </c>
      <c r="E29" s="32">
        <f t="shared" si="5"/>
        <v>28870747</v>
      </c>
      <c r="F29" s="32">
        <f t="shared" si="5"/>
        <v>0</v>
      </c>
      <c r="G29" s="32">
        <f t="shared" si="5"/>
        <v>2929394</v>
      </c>
      <c r="H29" s="32">
        <f t="shared" si="5"/>
        <v>0</v>
      </c>
      <c r="I29" s="32">
        <f t="shared" si="5"/>
        <v>380330</v>
      </c>
      <c r="J29" s="32">
        <f t="shared" si="5"/>
        <v>365000</v>
      </c>
      <c r="K29" s="32">
        <f t="shared" si="5"/>
        <v>0</v>
      </c>
      <c r="L29" s="32">
        <f t="shared" si="5"/>
        <v>0</v>
      </c>
      <c r="M29" s="32">
        <f t="shared" si="5"/>
        <v>1544817</v>
      </c>
      <c r="N29" s="44">
        <f>SUM(D29:M29)</f>
        <v>118210252</v>
      </c>
      <c r="O29" s="45">
        <f t="shared" si="1"/>
        <v>496.0564498531263</v>
      </c>
      <c r="P29" s="10"/>
    </row>
    <row r="30" spans="1:16" ht="15">
      <c r="A30" s="12"/>
      <c r="B30" s="25">
        <v>331.2</v>
      </c>
      <c r="C30" s="20" t="s">
        <v>31</v>
      </c>
      <c r="D30" s="46">
        <v>115034</v>
      </c>
      <c r="E30" s="46">
        <v>3872780</v>
      </c>
      <c r="F30" s="46">
        <v>0</v>
      </c>
      <c r="G30" s="46">
        <v>0</v>
      </c>
      <c r="H30" s="46">
        <v>0</v>
      </c>
      <c r="I30" s="46">
        <v>0</v>
      </c>
      <c r="J30" s="46">
        <v>365000</v>
      </c>
      <c r="K30" s="46">
        <v>0</v>
      </c>
      <c r="L30" s="46">
        <v>0</v>
      </c>
      <c r="M30" s="46">
        <v>0</v>
      </c>
      <c r="N30" s="46">
        <f>SUM(D30:M30)</f>
        <v>4352814</v>
      </c>
      <c r="O30" s="47">
        <f t="shared" si="1"/>
        <v>18.266109945446917</v>
      </c>
      <c r="P30" s="9"/>
    </row>
    <row r="31" spans="1:16" ht="15">
      <c r="A31" s="12"/>
      <c r="B31" s="25">
        <v>331.39</v>
      </c>
      <c r="C31" s="20" t="s">
        <v>36</v>
      </c>
      <c r="D31" s="46">
        <v>0</v>
      </c>
      <c r="E31" s="46">
        <v>605649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6" ref="N31:N38">SUM(D31:M31)</f>
        <v>605649</v>
      </c>
      <c r="O31" s="47">
        <f t="shared" si="1"/>
        <v>2.54154007553504</v>
      </c>
      <c r="P31" s="9"/>
    </row>
    <row r="32" spans="1:16" ht="15">
      <c r="A32" s="12"/>
      <c r="B32" s="25">
        <v>331.49</v>
      </c>
      <c r="C32" s="20" t="s">
        <v>37</v>
      </c>
      <c r="D32" s="46">
        <v>0</v>
      </c>
      <c r="E32" s="46">
        <v>5158148</v>
      </c>
      <c r="F32" s="46">
        <v>0</v>
      </c>
      <c r="G32" s="46">
        <v>253135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5411283</v>
      </c>
      <c r="O32" s="47">
        <f t="shared" si="1"/>
        <v>22.70785984053714</v>
      </c>
      <c r="P32" s="9"/>
    </row>
    <row r="33" spans="1:16" ht="15">
      <c r="A33" s="12"/>
      <c r="B33" s="25">
        <v>331.5</v>
      </c>
      <c r="C33" s="20" t="s">
        <v>33</v>
      </c>
      <c r="D33" s="46">
        <v>0</v>
      </c>
      <c r="E33" s="46">
        <v>13993130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13993130</v>
      </c>
      <c r="O33" s="47">
        <f t="shared" si="1"/>
        <v>58.72064624422996</v>
      </c>
      <c r="P33" s="9"/>
    </row>
    <row r="34" spans="1:16" ht="15">
      <c r="A34" s="12"/>
      <c r="B34" s="25">
        <v>331.61</v>
      </c>
      <c r="C34" s="20" t="s">
        <v>119</v>
      </c>
      <c r="D34" s="46">
        <v>0</v>
      </c>
      <c r="E34" s="46">
        <v>38552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38552</v>
      </c>
      <c r="O34" s="47">
        <f t="shared" si="1"/>
        <v>0.16177926982794796</v>
      </c>
      <c r="P34" s="9"/>
    </row>
    <row r="35" spans="1:16" ht="15">
      <c r="A35" s="12"/>
      <c r="B35" s="25">
        <v>331.62</v>
      </c>
      <c r="C35" s="20" t="s">
        <v>38</v>
      </c>
      <c r="D35" s="46">
        <v>0</v>
      </c>
      <c r="E35" s="46">
        <v>7100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7100</v>
      </c>
      <c r="O35" s="47">
        <f t="shared" si="1"/>
        <v>0.029794376835921108</v>
      </c>
      <c r="P35" s="9"/>
    </row>
    <row r="36" spans="1:16" ht="15">
      <c r="A36" s="12"/>
      <c r="B36" s="25">
        <v>331.69</v>
      </c>
      <c r="C36" s="20" t="s">
        <v>39</v>
      </c>
      <c r="D36" s="46">
        <v>0</v>
      </c>
      <c r="E36" s="46">
        <v>167306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167306</v>
      </c>
      <c r="O36" s="47">
        <f t="shared" si="1"/>
        <v>0.7020814099874109</v>
      </c>
      <c r="P36" s="9"/>
    </row>
    <row r="37" spans="1:16" ht="15">
      <c r="A37" s="12"/>
      <c r="B37" s="25">
        <v>331.9</v>
      </c>
      <c r="C37" s="20" t="s">
        <v>34</v>
      </c>
      <c r="D37" s="46">
        <v>0</v>
      </c>
      <c r="E37" s="46">
        <v>33116</v>
      </c>
      <c r="F37" s="46">
        <v>0</v>
      </c>
      <c r="G37" s="46">
        <v>-36500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-3384</v>
      </c>
      <c r="O37" s="47">
        <f aca="true" t="shared" si="7" ref="O37:O68">(N37/O$100)</f>
        <v>-0.01420058749475451</v>
      </c>
      <c r="P37" s="9"/>
    </row>
    <row r="38" spans="1:16" ht="15">
      <c r="A38" s="12"/>
      <c r="B38" s="25">
        <v>334.2</v>
      </c>
      <c r="C38" s="20" t="s">
        <v>35</v>
      </c>
      <c r="D38" s="46">
        <v>508331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508331</v>
      </c>
      <c r="O38" s="47">
        <f t="shared" si="7"/>
        <v>2.1331556861099457</v>
      </c>
      <c r="P38" s="9"/>
    </row>
    <row r="39" spans="1:16" ht="15">
      <c r="A39" s="12"/>
      <c r="B39" s="25">
        <v>334.36</v>
      </c>
      <c r="C39" s="20" t="s">
        <v>120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380330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8" ref="N39:N50">SUM(D39:M39)</f>
        <v>380330</v>
      </c>
      <c r="O39" s="47">
        <f t="shared" si="7"/>
        <v>1.5960134284515317</v>
      </c>
      <c r="P39" s="9"/>
    </row>
    <row r="40" spans="1:16" ht="15">
      <c r="A40" s="12"/>
      <c r="B40" s="25">
        <v>334.39</v>
      </c>
      <c r="C40" s="20" t="s">
        <v>40</v>
      </c>
      <c r="D40" s="46">
        <v>0</v>
      </c>
      <c r="E40" s="46">
        <v>320995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320995</v>
      </c>
      <c r="O40" s="47">
        <f t="shared" si="7"/>
        <v>1.347020562316408</v>
      </c>
      <c r="P40" s="9"/>
    </row>
    <row r="41" spans="1:16" ht="15">
      <c r="A41" s="12"/>
      <c r="B41" s="25">
        <v>334.49</v>
      </c>
      <c r="C41" s="20" t="s">
        <v>41</v>
      </c>
      <c r="D41" s="46">
        <v>0</v>
      </c>
      <c r="E41" s="46">
        <v>3869938</v>
      </c>
      <c r="F41" s="46">
        <v>0</v>
      </c>
      <c r="G41" s="46">
        <v>1582460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5452398</v>
      </c>
      <c r="O41" s="47">
        <f t="shared" si="7"/>
        <v>22.880394460763743</v>
      </c>
      <c r="P41" s="9"/>
    </row>
    <row r="42" spans="1:16" ht="15">
      <c r="A42" s="12"/>
      <c r="B42" s="25">
        <v>334.5</v>
      </c>
      <c r="C42" s="20" t="s">
        <v>42</v>
      </c>
      <c r="D42" s="46">
        <v>0</v>
      </c>
      <c r="E42" s="46">
        <v>798375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798375</v>
      </c>
      <c r="O42" s="47">
        <f t="shared" si="7"/>
        <v>3.3502937473772554</v>
      </c>
      <c r="P42" s="9"/>
    </row>
    <row r="43" spans="1:16" ht="15">
      <c r="A43" s="12"/>
      <c r="B43" s="25">
        <v>334.61</v>
      </c>
      <c r="C43" s="20" t="s">
        <v>43</v>
      </c>
      <c r="D43" s="46">
        <v>0</v>
      </c>
      <c r="E43" s="46">
        <v>5658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5658</v>
      </c>
      <c r="O43" s="47">
        <f t="shared" si="7"/>
        <v>0.023743180864456568</v>
      </c>
      <c r="P43" s="9"/>
    </row>
    <row r="44" spans="1:16" ht="15">
      <c r="A44" s="12"/>
      <c r="B44" s="25">
        <v>335.12</v>
      </c>
      <c r="C44" s="20" t="s">
        <v>46</v>
      </c>
      <c r="D44" s="46">
        <v>8390316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8390316</v>
      </c>
      <c r="O44" s="47">
        <f t="shared" si="7"/>
        <v>35.20904741921947</v>
      </c>
      <c r="P44" s="9"/>
    </row>
    <row r="45" spans="1:16" ht="15">
      <c r="A45" s="12"/>
      <c r="B45" s="25">
        <v>335.14</v>
      </c>
      <c r="C45" s="20" t="s">
        <v>121</v>
      </c>
      <c r="D45" s="46">
        <v>129589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129589</v>
      </c>
      <c r="O45" s="47">
        <f t="shared" si="7"/>
        <v>0.5438061267310114</v>
      </c>
      <c r="P45" s="9"/>
    </row>
    <row r="46" spans="1:16" ht="15">
      <c r="A46" s="12"/>
      <c r="B46" s="25">
        <v>335.15</v>
      </c>
      <c r="C46" s="20" t="s">
        <v>47</v>
      </c>
      <c r="D46" s="46">
        <v>416303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416303</v>
      </c>
      <c r="O46" s="47">
        <f t="shared" si="7"/>
        <v>1.7469702056231642</v>
      </c>
      <c r="P46" s="9"/>
    </row>
    <row r="47" spans="1:16" ht="15">
      <c r="A47" s="12"/>
      <c r="B47" s="25">
        <v>335.18</v>
      </c>
      <c r="C47" s="20" t="s">
        <v>48</v>
      </c>
      <c r="D47" s="46">
        <v>27654564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27654564</v>
      </c>
      <c r="O47" s="47">
        <f t="shared" si="7"/>
        <v>116.04936634494335</v>
      </c>
      <c r="P47" s="9"/>
    </row>
    <row r="48" spans="1:16" ht="15">
      <c r="A48" s="12"/>
      <c r="B48" s="25">
        <v>335.21</v>
      </c>
      <c r="C48" s="20" t="s">
        <v>49</v>
      </c>
      <c r="D48" s="46">
        <v>171108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171108</v>
      </c>
      <c r="O48" s="47">
        <f t="shared" si="7"/>
        <v>0.7180360889634914</v>
      </c>
      <c r="P48" s="9"/>
    </row>
    <row r="49" spans="1:16" ht="15">
      <c r="A49" s="12"/>
      <c r="B49" s="25">
        <v>335.39</v>
      </c>
      <c r="C49" s="20" t="s">
        <v>50</v>
      </c>
      <c r="D49" s="46">
        <v>593512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593512</v>
      </c>
      <c r="O49" s="47">
        <f t="shared" si="7"/>
        <v>2.490608476710029</v>
      </c>
      <c r="P49" s="9"/>
    </row>
    <row r="50" spans="1:16" ht="15">
      <c r="A50" s="12"/>
      <c r="B50" s="25">
        <v>335.9</v>
      </c>
      <c r="C50" s="20" t="s">
        <v>51</v>
      </c>
      <c r="D50" s="46">
        <v>237583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237583</v>
      </c>
      <c r="O50" s="47">
        <f t="shared" si="7"/>
        <v>0.9969911875786823</v>
      </c>
      <c r="P50" s="9"/>
    </row>
    <row r="51" spans="1:16" ht="15">
      <c r="A51" s="12"/>
      <c r="B51" s="25">
        <v>337.4</v>
      </c>
      <c r="C51" s="20" t="s">
        <v>52</v>
      </c>
      <c r="D51" s="46">
        <v>0</v>
      </c>
      <c r="E51" s="46">
        <v>0</v>
      </c>
      <c r="F51" s="46">
        <v>0</v>
      </c>
      <c r="G51" s="46">
        <v>1130299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1130299</v>
      </c>
      <c r="O51" s="47">
        <f t="shared" si="7"/>
        <v>4.7431766680654635</v>
      </c>
      <c r="P51" s="9"/>
    </row>
    <row r="52" spans="1:16" ht="15">
      <c r="A52" s="12"/>
      <c r="B52" s="25">
        <v>338</v>
      </c>
      <c r="C52" s="20" t="s">
        <v>54</v>
      </c>
      <c r="D52" s="46">
        <v>45903624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45903624</v>
      </c>
      <c r="O52" s="47">
        <f t="shared" si="7"/>
        <v>192.62955937893412</v>
      </c>
      <c r="P52" s="9"/>
    </row>
    <row r="53" spans="1:16" ht="15">
      <c r="A53" s="12"/>
      <c r="B53" s="25">
        <v>339</v>
      </c>
      <c r="C53" s="20" t="s">
        <v>55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1544817</v>
      </c>
      <c r="N53" s="46">
        <f>SUM(D53:M53)</f>
        <v>1544817</v>
      </c>
      <c r="O53" s="47">
        <f t="shared" si="7"/>
        <v>6.482656315568611</v>
      </c>
      <c r="P53" s="9"/>
    </row>
    <row r="54" spans="1:16" ht="15.75">
      <c r="A54" s="29" t="s">
        <v>60</v>
      </c>
      <c r="B54" s="30"/>
      <c r="C54" s="31"/>
      <c r="D54" s="32">
        <f aca="true" t="shared" si="9" ref="D54:M54">SUM(D55:D72)</f>
        <v>35809011</v>
      </c>
      <c r="E54" s="32">
        <f t="shared" si="9"/>
        <v>9212120</v>
      </c>
      <c r="F54" s="32">
        <f t="shared" si="9"/>
        <v>0</v>
      </c>
      <c r="G54" s="32">
        <f t="shared" si="9"/>
        <v>64130</v>
      </c>
      <c r="H54" s="32">
        <f t="shared" si="9"/>
        <v>0</v>
      </c>
      <c r="I54" s="32">
        <f t="shared" si="9"/>
        <v>132018044</v>
      </c>
      <c r="J54" s="32">
        <f t="shared" si="9"/>
        <v>53711998</v>
      </c>
      <c r="K54" s="32">
        <f t="shared" si="9"/>
        <v>0</v>
      </c>
      <c r="L54" s="32">
        <f t="shared" si="9"/>
        <v>0</v>
      </c>
      <c r="M54" s="32">
        <f t="shared" si="9"/>
        <v>1458740</v>
      </c>
      <c r="N54" s="32">
        <f>SUM(D54:M54)</f>
        <v>232274043</v>
      </c>
      <c r="O54" s="45">
        <f t="shared" si="7"/>
        <v>974.7127276542174</v>
      </c>
      <c r="P54" s="10"/>
    </row>
    <row r="55" spans="1:16" ht="15">
      <c r="A55" s="12"/>
      <c r="B55" s="25">
        <v>341.2</v>
      </c>
      <c r="C55" s="20" t="s">
        <v>63</v>
      </c>
      <c r="D55" s="46">
        <v>25187954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53711998</v>
      </c>
      <c r="K55" s="46">
        <v>0</v>
      </c>
      <c r="L55" s="46">
        <v>0</v>
      </c>
      <c r="M55" s="46">
        <v>0</v>
      </c>
      <c r="N55" s="46">
        <f aca="true" t="shared" si="10" ref="N55:N72">SUM(D55:M55)</f>
        <v>78899952</v>
      </c>
      <c r="O55" s="47">
        <f t="shared" si="7"/>
        <v>331.0950566512799</v>
      </c>
      <c r="P55" s="9"/>
    </row>
    <row r="56" spans="1:16" ht="15">
      <c r="A56" s="12"/>
      <c r="B56" s="25">
        <v>341.9</v>
      </c>
      <c r="C56" s="20" t="s">
        <v>64</v>
      </c>
      <c r="D56" s="46">
        <v>309159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309159</v>
      </c>
      <c r="O56" s="47">
        <f t="shared" si="7"/>
        <v>1.2973520772135962</v>
      </c>
      <c r="P56" s="9"/>
    </row>
    <row r="57" spans="1:16" ht="15">
      <c r="A57" s="12"/>
      <c r="B57" s="25">
        <v>342.1</v>
      </c>
      <c r="C57" s="20" t="s">
        <v>65</v>
      </c>
      <c r="D57" s="46">
        <v>1234137</v>
      </c>
      <c r="E57" s="46">
        <v>7734536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8968673</v>
      </c>
      <c r="O57" s="47">
        <f t="shared" si="7"/>
        <v>37.636059588753675</v>
      </c>
      <c r="P57" s="9"/>
    </row>
    <row r="58" spans="1:16" ht="15">
      <c r="A58" s="12"/>
      <c r="B58" s="25">
        <v>342.2</v>
      </c>
      <c r="C58" s="20" t="s">
        <v>66</v>
      </c>
      <c r="D58" s="46">
        <v>555403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555403</v>
      </c>
      <c r="O58" s="47">
        <f t="shared" si="7"/>
        <v>2.3306882081409985</v>
      </c>
      <c r="P58" s="9"/>
    </row>
    <row r="59" spans="1:16" ht="15">
      <c r="A59" s="12"/>
      <c r="B59" s="25">
        <v>342.9</v>
      </c>
      <c r="C59" s="20" t="s">
        <v>68</v>
      </c>
      <c r="D59" s="46">
        <v>83783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83783</v>
      </c>
      <c r="O59" s="47">
        <f t="shared" si="7"/>
        <v>0.35158623583718</v>
      </c>
      <c r="P59" s="9"/>
    </row>
    <row r="60" spans="1:16" ht="15">
      <c r="A60" s="12"/>
      <c r="B60" s="25">
        <v>343.4</v>
      </c>
      <c r="C60" s="20" t="s">
        <v>69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23582738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23582738</v>
      </c>
      <c r="O60" s="47">
        <f t="shared" si="7"/>
        <v>98.96239194292909</v>
      </c>
      <c r="P60" s="9"/>
    </row>
    <row r="61" spans="1:16" ht="15">
      <c r="A61" s="12"/>
      <c r="B61" s="25">
        <v>343.5</v>
      </c>
      <c r="C61" s="20" t="s">
        <v>70</v>
      </c>
      <c r="D61" s="46">
        <v>17285</v>
      </c>
      <c r="E61" s="46">
        <v>0</v>
      </c>
      <c r="F61" s="46">
        <v>0</v>
      </c>
      <c r="G61" s="46">
        <v>0</v>
      </c>
      <c r="H61" s="46">
        <v>0</v>
      </c>
      <c r="I61" s="46">
        <v>55239577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55256862</v>
      </c>
      <c r="O61" s="47">
        <f t="shared" si="7"/>
        <v>231.87940411246328</v>
      </c>
      <c r="P61" s="9"/>
    </row>
    <row r="62" spans="1:16" ht="15">
      <c r="A62" s="12"/>
      <c r="B62" s="25">
        <v>343.8</v>
      </c>
      <c r="C62" s="20" t="s">
        <v>71</v>
      </c>
      <c r="D62" s="46">
        <v>0</v>
      </c>
      <c r="E62" s="46">
        <v>513445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513445</v>
      </c>
      <c r="O62" s="47">
        <f t="shared" si="7"/>
        <v>2.154616030214016</v>
      </c>
      <c r="P62" s="9"/>
    </row>
    <row r="63" spans="1:16" ht="15">
      <c r="A63" s="12"/>
      <c r="B63" s="25">
        <v>343.9</v>
      </c>
      <c r="C63" s="20" t="s">
        <v>72</v>
      </c>
      <c r="D63" s="46">
        <v>181583</v>
      </c>
      <c r="E63" s="46">
        <v>0</v>
      </c>
      <c r="F63" s="46">
        <v>0</v>
      </c>
      <c r="G63" s="46">
        <v>0</v>
      </c>
      <c r="H63" s="46">
        <v>0</v>
      </c>
      <c r="I63" s="46">
        <v>22297202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22478785</v>
      </c>
      <c r="O63" s="47">
        <f t="shared" si="7"/>
        <v>94.3297733948804</v>
      </c>
      <c r="P63" s="9"/>
    </row>
    <row r="64" spans="1:16" ht="15">
      <c r="A64" s="12"/>
      <c r="B64" s="25">
        <v>344.3</v>
      </c>
      <c r="C64" s="20" t="s">
        <v>73</v>
      </c>
      <c r="D64" s="46">
        <v>20854</v>
      </c>
      <c r="E64" s="46">
        <v>0</v>
      </c>
      <c r="F64" s="46">
        <v>0</v>
      </c>
      <c r="G64" s="46">
        <v>60000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80854</v>
      </c>
      <c r="O64" s="47">
        <f t="shared" si="7"/>
        <v>0.33929500629458664</v>
      </c>
      <c r="P64" s="9"/>
    </row>
    <row r="65" spans="1:16" ht="15">
      <c r="A65" s="12"/>
      <c r="B65" s="25">
        <v>344.5</v>
      </c>
      <c r="C65" s="20" t="s">
        <v>74</v>
      </c>
      <c r="D65" s="46">
        <v>62701</v>
      </c>
      <c r="E65" s="46">
        <v>0</v>
      </c>
      <c r="F65" s="46">
        <v>0</v>
      </c>
      <c r="G65" s="46">
        <v>0</v>
      </c>
      <c r="H65" s="46">
        <v>0</v>
      </c>
      <c r="I65" s="46">
        <v>15564710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15627411</v>
      </c>
      <c r="O65" s="47">
        <f t="shared" si="7"/>
        <v>65.57872849349559</v>
      </c>
      <c r="P65" s="9"/>
    </row>
    <row r="66" spans="1:16" ht="15">
      <c r="A66" s="12"/>
      <c r="B66" s="25">
        <v>345.9</v>
      </c>
      <c r="C66" s="20" t="s">
        <v>76</v>
      </c>
      <c r="D66" s="46">
        <v>51723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51723</v>
      </c>
      <c r="O66" s="47">
        <f t="shared" si="7"/>
        <v>0.21704993705413345</v>
      </c>
      <c r="P66" s="9"/>
    </row>
    <row r="67" spans="1:16" ht="15">
      <c r="A67" s="12"/>
      <c r="B67" s="25">
        <v>347.2</v>
      </c>
      <c r="C67" s="20" t="s">
        <v>77</v>
      </c>
      <c r="D67" s="46">
        <v>315796</v>
      </c>
      <c r="E67" s="46">
        <v>0</v>
      </c>
      <c r="F67" s="46">
        <v>0</v>
      </c>
      <c r="G67" s="46">
        <v>4130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0"/>
        <v>319926</v>
      </c>
      <c r="O67" s="47">
        <f t="shared" si="7"/>
        <v>1.342534620226605</v>
      </c>
      <c r="P67" s="9"/>
    </row>
    <row r="68" spans="1:16" ht="15">
      <c r="A68" s="12"/>
      <c r="B68" s="25">
        <v>347.3</v>
      </c>
      <c r="C68" s="20" t="s">
        <v>78</v>
      </c>
      <c r="D68" s="46">
        <v>0</v>
      </c>
      <c r="E68" s="46">
        <v>400325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0"/>
        <v>400325</v>
      </c>
      <c r="O68" s="47">
        <f t="shared" si="7"/>
        <v>1.6799202685690307</v>
      </c>
      <c r="P68" s="9"/>
    </row>
    <row r="69" spans="1:16" ht="15">
      <c r="A69" s="12"/>
      <c r="B69" s="25">
        <v>347.4</v>
      </c>
      <c r="C69" s="20" t="s">
        <v>79</v>
      </c>
      <c r="D69" s="46">
        <v>-2057</v>
      </c>
      <c r="E69" s="46">
        <v>333064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0"/>
        <v>331007</v>
      </c>
      <c r="O69" s="47">
        <f aca="true" t="shared" si="11" ref="O69:O98">(N69/O$100)</f>
        <v>1.3890348300461604</v>
      </c>
      <c r="P69" s="9"/>
    </row>
    <row r="70" spans="1:16" ht="15">
      <c r="A70" s="12"/>
      <c r="B70" s="25">
        <v>347.5</v>
      </c>
      <c r="C70" s="20" t="s">
        <v>80</v>
      </c>
      <c r="D70" s="46">
        <v>1393508</v>
      </c>
      <c r="E70" s="46">
        <v>76306</v>
      </c>
      <c r="F70" s="46">
        <v>0</v>
      </c>
      <c r="G70" s="46">
        <v>0</v>
      </c>
      <c r="H70" s="46">
        <v>0</v>
      </c>
      <c r="I70" s="46">
        <v>15333817</v>
      </c>
      <c r="J70" s="46">
        <v>0</v>
      </c>
      <c r="K70" s="46">
        <v>0</v>
      </c>
      <c r="L70" s="46">
        <v>0</v>
      </c>
      <c r="M70" s="46">
        <v>1458740</v>
      </c>
      <c r="N70" s="46">
        <f t="shared" si="10"/>
        <v>18262371</v>
      </c>
      <c r="O70" s="47">
        <f t="shared" si="11"/>
        <v>76.63605119597146</v>
      </c>
      <c r="P70" s="9"/>
    </row>
    <row r="71" spans="1:16" ht="15">
      <c r="A71" s="12"/>
      <c r="B71" s="25">
        <v>347.9</v>
      </c>
      <c r="C71" s="20" t="s">
        <v>81</v>
      </c>
      <c r="D71" s="46">
        <v>924057</v>
      </c>
      <c r="E71" s="46">
        <v>154444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0"/>
        <v>1078501</v>
      </c>
      <c r="O71" s="47">
        <f t="shared" si="11"/>
        <v>4.525812001678556</v>
      </c>
      <c r="P71" s="9"/>
    </row>
    <row r="72" spans="1:16" ht="15">
      <c r="A72" s="12"/>
      <c r="B72" s="25">
        <v>349</v>
      </c>
      <c r="C72" s="20" t="s">
        <v>1</v>
      </c>
      <c r="D72" s="46">
        <v>5473125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0"/>
        <v>5473125</v>
      </c>
      <c r="O72" s="47">
        <f t="shared" si="11"/>
        <v>22.967373059169116</v>
      </c>
      <c r="P72" s="9"/>
    </row>
    <row r="73" spans="1:16" ht="15.75">
      <c r="A73" s="29" t="s">
        <v>61</v>
      </c>
      <c r="B73" s="30"/>
      <c r="C73" s="31"/>
      <c r="D73" s="32">
        <f>SUM(D74:D78)</f>
        <v>4978174</v>
      </c>
      <c r="E73" s="32">
        <f aca="true" t="shared" si="12" ref="E73:M73">SUM(E74:E78)</f>
        <v>1765862</v>
      </c>
      <c r="F73" s="32">
        <f t="shared" si="12"/>
        <v>0</v>
      </c>
      <c r="G73" s="32">
        <f t="shared" si="12"/>
        <v>0</v>
      </c>
      <c r="H73" s="32">
        <f t="shared" si="12"/>
        <v>0</v>
      </c>
      <c r="I73" s="32">
        <f t="shared" si="12"/>
        <v>0</v>
      </c>
      <c r="J73" s="32">
        <f t="shared" si="12"/>
        <v>225397</v>
      </c>
      <c r="K73" s="32">
        <f t="shared" si="12"/>
        <v>0</v>
      </c>
      <c r="L73" s="32">
        <f t="shared" si="12"/>
        <v>0</v>
      </c>
      <c r="M73" s="32">
        <f t="shared" si="12"/>
        <v>0</v>
      </c>
      <c r="N73" s="32">
        <f aca="true" t="shared" si="13" ref="N73:N80">SUM(D73:M73)</f>
        <v>6969433</v>
      </c>
      <c r="O73" s="45">
        <f t="shared" si="11"/>
        <v>29.246466638690727</v>
      </c>
      <c r="P73" s="10"/>
    </row>
    <row r="74" spans="1:16" ht="15">
      <c r="A74" s="13"/>
      <c r="B74" s="39">
        <v>351.1</v>
      </c>
      <c r="C74" s="21" t="s">
        <v>84</v>
      </c>
      <c r="D74" s="46">
        <v>541366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3"/>
        <v>541366</v>
      </c>
      <c r="O74" s="47">
        <f t="shared" si="11"/>
        <v>2.2717834662190515</v>
      </c>
      <c r="P74" s="9"/>
    </row>
    <row r="75" spans="1:16" ht="15">
      <c r="A75" s="13"/>
      <c r="B75" s="39">
        <v>351.5</v>
      </c>
      <c r="C75" s="21" t="s">
        <v>122</v>
      </c>
      <c r="D75" s="46">
        <v>746049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3"/>
        <v>746049</v>
      </c>
      <c r="O75" s="47">
        <f t="shared" si="11"/>
        <v>3.1307133864876207</v>
      </c>
      <c r="P75" s="9"/>
    </row>
    <row r="76" spans="1:16" ht="15">
      <c r="A76" s="13"/>
      <c r="B76" s="39">
        <v>351.9</v>
      </c>
      <c r="C76" s="21" t="s">
        <v>86</v>
      </c>
      <c r="D76" s="46">
        <v>3662818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3"/>
        <v>3662818</v>
      </c>
      <c r="O76" s="47">
        <f t="shared" si="11"/>
        <v>15.370616869492236</v>
      </c>
      <c r="P76" s="9"/>
    </row>
    <row r="77" spans="1:16" ht="15">
      <c r="A77" s="13"/>
      <c r="B77" s="39">
        <v>358.2</v>
      </c>
      <c r="C77" s="21" t="s">
        <v>123</v>
      </c>
      <c r="D77" s="46">
        <v>0</v>
      </c>
      <c r="E77" s="46">
        <v>1765862</v>
      </c>
      <c r="F77" s="46">
        <v>0</v>
      </c>
      <c r="G77" s="46">
        <v>0</v>
      </c>
      <c r="H77" s="46">
        <v>0</v>
      </c>
      <c r="I77" s="46">
        <v>0</v>
      </c>
      <c r="J77" s="46">
        <v>225397</v>
      </c>
      <c r="K77" s="46">
        <v>0</v>
      </c>
      <c r="L77" s="46">
        <v>0</v>
      </c>
      <c r="M77" s="46">
        <v>0</v>
      </c>
      <c r="N77" s="46">
        <f t="shared" si="13"/>
        <v>1991259</v>
      </c>
      <c r="O77" s="47">
        <f t="shared" si="11"/>
        <v>8.356101552664708</v>
      </c>
      <c r="P77" s="9"/>
    </row>
    <row r="78" spans="1:16" ht="15">
      <c r="A78" s="13"/>
      <c r="B78" s="39">
        <v>359</v>
      </c>
      <c r="C78" s="21" t="s">
        <v>85</v>
      </c>
      <c r="D78" s="46">
        <v>27941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3"/>
        <v>27941</v>
      </c>
      <c r="O78" s="47">
        <f t="shared" si="11"/>
        <v>0.11725136382710868</v>
      </c>
      <c r="P78" s="9"/>
    </row>
    <row r="79" spans="1:16" ht="15.75">
      <c r="A79" s="29" t="s">
        <v>4</v>
      </c>
      <c r="B79" s="30"/>
      <c r="C79" s="31"/>
      <c r="D79" s="32">
        <f aca="true" t="shared" si="14" ref="D79:M79">SUM(D80:D88)</f>
        <v>11391117</v>
      </c>
      <c r="E79" s="32">
        <f t="shared" si="14"/>
        <v>8992925</v>
      </c>
      <c r="F79" s="32">
        <f t="shared" si="14"/>
        <v>0</v>
      </c>
      <c r="G79" s="32">
        <f t="shared" si="14"/>
        <v>5943111</v>
      </c>
      <c r="H79" s="32">
        <f t="shared" si="14"/>
        <v>0</v>
      </c>
      <c r="I79" s="32">
        <f t="shared" si="14"/>
        <v>48406</v>
      </c>
      <c r="J79" s="32">
        <f t="shared" si="14"/>
        <v>-80653</v>
      </c>
      <c r="K79" s="32">
        <f t="shared" si="14"/>
        <v>160772804</v>
      </c>
      <c r="L79" s="32">
        <f t="shared" si="14"/>
        <v>0</v>
      </c>
      <c r="M79" s="32">
        <f t="shared" si="14"/>
        <v>5552940</v>
      </c>
      <c r="N79" s="32">
        <f t="shared" si="13"/>
        <v>192620650</v>
      </c>
      <c r="O79" s="45">
        <f t="shared" si="11"/>
        <v>808.3115820394461</v>
      </c>
      <c r="P79" s="10"/>
    </row>
    <row r="80" spans="1:16" ht="15">
      <c r="A80" s="12"/>
      <c r="B80" s="25">
        <v>361.1</v>
      </c>
      <c r="C80" s="20" t="s">
        <v>87</v>
      </c>
      <c r="D80" s="46">
        <v>7896741</v>
      </c>
      <c r="E80" s="46">
        <v>7556466</v>
      </c>
      <c r="F80" s="46">
        <v>0</v>
      </c>
      <c r="G80" s="46">
        <v>4534070</v>
      </c>
      <c r="H80" s="46">
        <v>0</v>
      </c>
      <c r="I80" s="46">
        <v>0</v>
      </c>
      <c r="J80" s="46">
        <v>0</v>
      </c>
      <c r="K80" s="46">
        <v>10263768</v>
      </c>
      <c r="L80" s="46">
        <v>0</v>
      </c>
      <c r="M80" s="46">
        <v>4679835</v>
      </c>
      <c r="N80" s="46">
        <f t="shared" si="13"/>
        <v>34930880</v>
      </c>
      <c r="O80" s="47">
        <f t="shared" si="11"/>
        <v>146.58363407469577</v>
      </c>
      <c r="P80" s="9"/>
    </row>
    <row r="81" spans="1:16" ht="15">
      <c r="A81" s="12"/>
      <c r="B81" s="25">
        <v>361.2</v>
      </c>
      <c r="C81" s="20" t="s">
        <v>88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6964945</v>
      </c>
      <c r="L81" s="46">
        <v>0</v>
      </c>
      <c r="M81" s="46">
        <v>0</v>
      </c>
      <c r="N81" s="46">
        <f aca="true" t="shared" si="15" ref="N81:N88">SUM(D81:M81)</f>
        <v>6964945</v>
      </c>
      <c r="O81" s="47">
        <f t="shared" si="11"/>
        <v>29.227633235417542</v>
      </c>
      <c r="P81" s="9"/>
    </row>
    <row r="82" spans="1:16" ht="15">
      <c r="A82" s="12"/>
      <c r="B82" s="25">
        <v>361.3</v>
      </c>
      <c r="C82" s="20" t="s">
        <v>89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69008945</v>
      </c>
      <c r="L82" s="46">
        <v>0</v>
      </c>
      <c r="M82" s="46">
        <v>0</v>
      </c>
      <c r="N82" s="46">
        <f t="shared" si="15"/>
        <v>69008945</v>
      </c>
      <c r="O82" s="47">
        <f t="shared" si="11"/>
        <v>289.58852287033153</v>
      </c>
      <c r="P82" s="9"/>
    </row>
    <row r="83" spans="1:16" ht="15">
      <c r="A83" s="12"/>
      <c r="B83" s="25">
        <v>362</v>
      </c>
      <c r="C83" s="20" t="s">
        <v>90</v>
      </c>
      <c r="D83" s="46">
        <v>1046434</v>
      </c>
      <c r="E83" s="46">
        <v>0</v>
      </c>
      <c r="F83" s="46">
        <v>0</v>
      </c>
      <c r="G83" s="46">
        <v>35572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710925</v>
      </c>
      <c r="N83" s="46">
        <f t="shared" si="15"/>
        <v>1792931</v>
      </c>
      <c r="O83" s="47">
        <f t="shared" si="11"/>
        <v>7.523839697859841</v>
      </c>
      <c r="P83" s="9"/>
    </row>
    <row r="84" spans="1:16" ht="15">
      <c r="A84" s="12"/>
      <c r="B84" s="25">
        <v>364</v>
      </c>
      <c r="C84" s="20" t="s">
        <v>91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48406</v>
      </c>
      <c r="J84" s="46">
        <v>-80653</v>
      </c>
      <c r="K84" s="46">
        <v>0</v>
      </c>
      <c r="L84" s="46">
        <v>0</v>
      </c>
      <c r="M84" s="46">
        <v>0</v>
      </c>
      <c r="N84" s="46">
        <f t="shared" si="15"/>
        <v>-32247</v>
      </c>
      <c r="O84" s="47">
        <f t="shared" si="11"/>
        <v>-0.1353210239194293</v>
      </c>
      <c r="P84" s="9"/>
    </row>
    <row r="85" spans="1:16" ht="15">
      <c r="A85" s="12"/>
      <c r="B85" s="25">
        <v>365</v>
      </c>
      <c r="C85" s="20" t="s">
        <v>92</v>
      </c>
      <c r="D85" s="46">
        <v>1136643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5"/>
        <v>1136643</v>
      </c>
      <c r="O85" s="47">
        <f t="shared" si="11"/>
        <v>4.769798573227025</v>
      </c>
      <c r="P85" s="9"/>
    </row>
    <row r="86" spans="1:16" ht="15">
      <c r="A86" s="12"/>
      <c r="B86" s="25">
        <v>366</v>
      </c>
      <c r="C86" s="20" t="s">
        <v>93</v>
      </c>
      <c r="D86" s="46">
        <v>121468</v>
      </c>
      <c r="E86" s="46">
        <v>662961</v>
      </c>
      <c r="F86" s="46">
        <v>0</v>
      </c>
      <c r="G86" s="46">
        <v>758273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5"/>
        <v>1542702</v>
      </c>
      <c r="O86" s="47">
        <f t="shared" si="11"/>
        <v>6.473780948384389</v>
      </c>
      <c r="P86" s="9"/>
    </row>
    <row r="87" spans="1:16" ht="15">
      <c r="A87" s="12"/>
      <c r="B87" s="25">
        <v>368</v>
      </c>
      <c r="C87" s="20" t="s">
        <v>94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74535146</v>
      </c>
      <c r="L87" s="46">
        <v>0</v>
      </c>
      <c r="M87" s="46">
        <v>0</v>
      </c>
      <c r="N87" s="46">
        <f t="shared" si="15"/>
        <v>74535146</v>
      </c>
      <c r="O87" s="47">
        <f t="shared" si="11"/>
        <v>312.778623583718</v>
      </c>
      <c r="P87" s="9"/>
    </row>
    <row r="88" spans="1:16" ht="15">
      <c r="A88" s="12"/>
      <c r="B88" s="25">
        <v>369.9</v>
      </c>
      <c r="C88" s="20" t="s">
        <v>95</v>
      </c>
      <c r="D88" s="46">
        <v>1189831</v>
      </c>
      <c r="E88" s="46">
        <v>773498</v>
      </c>
      <c r="F88" s="46">
        <v>0</v>
      </c>
      <c r="G88" s="46">
        <v>615196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162180</v>
      </c>
      <c r="N88" s="46">
        <f t="shared" si="15"/>
        <v>2740705</v>
      </c>
      <c r="O88" s="47">
        <f t="shared" si="11"/>
        <v>11.50107007973143</v>
      </c>
      <c r="P88" s="9"/>
    </row>
    <row r="89" spans="1:16" ht="15.75">
      <c r="A89" s="29" t="s">
        <v>62</v>
      </c>
      <c r="B89" s="30"/>
      <c r="C89" s="31"/>
      <c r="D89" s="32">
        <f aca="true" t="shared" si="16" ref="D89:M89">SUM(D90:D97)</f>
        <v>55605333</v>
      </c>
      <c r="E89" s="32">
        <f t="shared" si="16"/>
        <v>5654151</v>
      </c>
      <c r="F89" s="32">
        <f t="shared" si="16"/>
        <v>0</v>
      </c>
      <c r="G89" s="32">
        <f t="shared" si="16"/>
        <v>10743858</v>
      </c>
      <c r="H89" s="32">
        <f t="shared" si="16"/>
        <v>0</v>
      </c>
      <c r="I89" s="32">
        <f t="shared" si="16"/>
        <v>165997970</v>
      </c>
      <c r="J89" s="32">
        <f t="shared" si="16"/>
        <v>9299833</v>
      </c>
      <c r="K89" s="32">
        <f t="shared" si="16"/>
        <v>0</v>
      </c>
      <c r="L89" s="32">
        <f t="shared" si="16"/>
        <v>0</v>
      </c>
      <c r="M89" s="32">
        <f t="shared" si="16"/>
        <v>108046918</v>
      </c>
      <c r="N89" s="32">
        <f>SUM(D89:M89)</f>
        <v>355348063</v>
      </c>
      <c r="O89" s="45">
        <f t="shared" si="11"/>
        <v>1491.1794502727655</v>
      </c>
      <c r="P89" s="9"/>
    </row>
    <row r="90" spans="1:16" ht="15">
      <c r="A90" s="12"/>
      <c r="B90" s="25">
        <v>381</v>
      </c>
      <c r="C90" s="20" t="s">
        <v>96</v>
      </c>
      <c r="D90" s="46">
        <v>50605333</v>
      </c>
      <c r="E90" s="46">
        <v>5654151</v>
      </c>
      <c r="F90" s="46">
        <v>0</v>
      </c>
      <c r="G90" s="46">
        <v>10743858</v>
      </c>
      <c r="H90" s="46">
        <v>0</v>
      </c>
      <c r="I90" s="46">
        <v>77292295</v>
      </c>
      <c r="J90" s="46">
        <v>130470</v>
      </c>
      <c r="K90" s="46">
        <v>0</v>
      </c>
      <c r="L90" s="46">
        <v>0</v>
      </c>
      <c r="M90" s="46">
        <v>29746721</v>
      </c>
      <c r="N90" s="46">
        <f>SUM(D90:M90)</f>
        <v>174172828</v>
      </c>
      <c r="O90" s="47">
        <f t="shared" si="11"/>
        <v>730.8973059169115</v>
      </c>
      <c r="P90" s="9"/>
    </row>
    <row r="91" spans="1:16" ht="15">
      <c r="A91" s="12"/>
      <c r="B91" s="25">
        <v>384</v>
      </c>
      <c r="C91" s="20" t="s">
        <v>97</v>
      </c>
      <c r="D91" s="46">
        <v>5000000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76181809</v>
      </c>
      <c r="N91" s="46">
        <f aca="true" t="shared" si="17" ref="N91:N97">SUM(D91:M91)</f>
        <v>81181809</v>
      </c>
      <c r="O91" s="47">
        <f t="shared" si="11"/>
        <v>340.6706210658833</v>
      </c>
      <c r="P91" s="9"/>
    </row>
    <row r="92" spans="1:16" ht="15">
      <c r="A92" s="12"/>
      <c r="B92" s="25">
        <v>389.1</v>
      </c>
      <c r="C92" s="20" t="s">
        <v>99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31205419</v>
      </c>
      <c r="J92" s="46">
        <v>8933536</v>
      </c>
      <c r="K92" s="46">
        <v>0</v>
      </c>
      <c r="L92" s="46">
        <v>0</v>
      </c>
      <c r="M92" s="46">
        <v>0</v>
      </c>
      <c r="N92" s="46">
        <f t="shared" si="17"/>
        <v>40138955</v>
      </c>
      <c r="O92" s="47">
        <f t="shared" si="11"/>
        <v>168.43875367184222</v>
      </c>
      <c r="P92" s="9"/>
    </row>
    <row r="93" spans="1:16" ht="15">
      <c r="A93" s="12"/>
      <c r="B93" s="25">
        <v>389.4</v>
      </c>
      <c r="C93" s="20" t="s">
        <v>124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2118388</v>
      </c>
      <c r="N93" s="46">
        <f t="shared" si="17"/>
        <v>2118388</v>
      </c>
      <c r="O93" s="47">
        <f t="shared" si="11"/>
        <v>8.889584557280738</v>
      </c>
      <c r="P93" s="9"/>
    </row>
    <row r="94" spans="1:16" ht="15">
      <c r="A94" s="12"/>
      <c r="B94" s="25">
        <v>389.5</v>
      </c>
      <c r="C94" s="20" t="s">
        <v>125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532288</v>
      </c>
      <c r="J94" s="46">
        <v>0</v>
      </c>
      <c r="K94" s="46">
        <v>0</v>
      </c>
      <c r="L94" s="46">
        <v>0</v>
      </c>
      <c r="M94" s="46">
        <v>0</v>
      </c>
      <c r="N94" s="46">
        <f t="shared" si="17"/>
        <v>532288</v>
      </c>
      <c r="O94" s="47">
        <f t="shared" si="11"/>
        <v>2.233688627780109</v>
      </c>
      <c r="P94" s="9"/>
    </row>
    <row r="95" spans="1:16" ht="15">
      <c r="A95" s="12"/>
      <c r="B95" s="25">
        <v>389.6</v>
      </c>
      <c r="C95" s="20" t="s">
        <v>101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4945952</v>
      </c>
      <c r="J95" s="46">
        <v>0</v>
      </c>
      <c r="K95" s="46">
        <v>0</v>
      </c>
      <c r="L95" s="46">
        <v>0</v>
      </c>
      <c r="M95" s="46">
        <v>0</v>
      </c>
      <c r="N95" s="46">
        <f t="shared" si="17"/>
        <v>4945952</v>
      </c>
      <c r="O95" s="47">
        <f t="shared" si="11"/>
        <v>20.75514897188418</v>
      </c>
      <c r="P95" s="9"/>
    </row>
    <row r="96" spans="1:16" ht="15">
      <c r="A96" s="12"/>
      <c r="B96" s="25">
        <v>389.7</v>
      </c>
      <c r="C96" s="20" t="s">
        <v>102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17827098</v>
      </c>
      <c r="J96" s="46">
        <v>0</v>
      </c>
      <c r="K96" s="46">
        <v>0</v>
      </c>
      <c r="L96" s="46">
        <v>0</v>
      </c>
      <c r="M96" s="46">
        <v>0</v>
      </c>
      <c r="N96" s="46">
        <f t="shared" si="17"/>
        <v>17827098</v>
      </c>
      <c r="O96" s="47">
        <f t="shared" si="11"/>
        <v>74.80947545111205</v>
      </c>
      <c r="P96" s="9"/>
    </row>
    <row r="97" spans="1:16" ht="15.75" thickBot="1">
      <c r="A97" s="12"/>
      <c r="B97" s="25">
        <v>389.8</v>
      </c>
      <c r="C97" s="20" t="s">
        <v>103</v>
      </c>
      <c r="D97" s="46">
        <v>0</v>
      </c>
      <c r="E97" s="46">
        <v>0</v>
      </c>
      <c r="F97" s="46">
        <v>0</v>
      </c>
      <c r="G97" s="46">
        <v>0</v>
      </c>
      <c r="H97" s="46">
        <v>0</v>
      </c>
      <c r="I97" s="46">
        <v>34194918</v>
      </c>
      <c r="J97" s="46">
        <v>235827</v>
      </c>
      <c r="K97" s="46">
        <v>0</v>
      </c>
      <c r="L97" s="46">
        <v>0</v>
      </c>
      <c r="M97" s="46">
        <v>0</v>
      </c>
      <c r="N97" s="46">
        <f t="shared" si="17"/>
        <v>34430745</v>
      </c>
      <c r="O97" s="47">
        <f t="shared" si="11"/>
        <v>144.48487201007134</v>
      </c>
      <c r="P97" s="9"/>
    </row>
    <row r="98" spans="1:119" ht="16.5" thickBot="1">
      <c r="A98" s="14" t="s">
        <v>82</v>
      </c>
      <c r="B98" s="23"/>
      <c r="C98" s="22"/>
      <c r="D98" s="15">
        <f aca="true" t="shared" si="18" ref="D98:M98">SUM(D5,D15,D29,D54,D73,D79,D89)</f>
        <v>362634149</v>
      </c>
      <c r="E98" s="15">
        <f t="shared" si="18"/>
        <v>117754756</v>
      </c>
      <c r="F98" s="15">
        <f t="shared" si="18"/>
        <v>0</v>
      </c>
      <c r="G98" s="15">
        <f t="shared" si="18"/>
        <v>19726493</v>
      </c>
      <c r="H98" s="15">
        <f t="shared" si="18"/>
        <v>0</v>
      </c>
      <c r="I98" s="15">
        <f t="shared" si="18"/>
        <v>319207502</v>
      </c>
      <c r="J98" s="15">
        <f t="shared" si="18"/>
        <v>63521575</v>
      </c>
      <c r="K98" s="15">
        <f t="shared" si="18"/>
        <v>160772804</v>
      </c>
      <c r="L98" s="15">
        <f t="shared" si="18"/>
        <v>0</v>
      </c>
      <c r="M98" s="15">
        <f t="shared" si="18"/>
        <v>153997288</v>
      </c>
      <c r="N98" s="15">
        <f>SUM(D98:M98)</f>
        <v>1197614567</v>
      </c>
      <c r="O98" s="38">
        <f t="shared" si="11"/>
        <v>5025.6591145614775</v>
      </c>
      <c r="P98" s="6"/>
      <c r="Q98" s="2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</row>
    <row r="99" spans="1:15" ht="15">
      <c r="A99" s="16"/>
      <c r="B99" s="18"/>
      <c r="C99" s="18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9"/>
    </row>
    <row r="100" spans="1:15" ht="15">
      <c r="A100" s="40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51" t="s">
        <v>126</v>
      </c>
      <c r="M100" s="51"/>
      <c r="N100" s="51"/>
      <c r="O100" s="43">
        <v>238300</v>
      </c>
    </row>
    <row r="101" spans="1:15" ht="15">
      <c r="A101" s="52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4"/>
    </row>
    <row r="102" spans="1:15" ht="15.75" thickBot="1">
      <c r="A102" s="55" t="s">
        <v>127</v>
      </c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7"/>
    </row>
  </sheetData>
  <sheetProtection/>
  <mergeCells count="10">
    <mergeCell ref="L100:N100"/>
    <mergeCell ref="A101:O101"/>
    <mergeCell ref="A102:O10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0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113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104</v>
      </c>
      <c r="B3" s="65"/>
      <c r="C3" s="66"/>
      <c r="D3" s="70" t="s">
        <v>56</v>
      </c>
      <c r="E3" s="71"/>
      <c r="F3" s="71"/>
      <c r="G3" s="71"/>
      <c r="H3" s="72"/>
      <c r="I3" s="70" t="s">
        <v>57</v>
      </c>
      <c r="J3" s="72"/>
      <c r="K3" s="70" t="s">
        <v>59</v>
      </c>
      <c r="L3" s="72"/>
      <c r="M3" s="36"/>
      <c r="N3" s="37"/>
      <c r="O3" s="73" t="s">
        <v>109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105</v>
      </c>
      <c r="F4" s="34" t="s">
        <v>106</v>
      </c>
      <c r="G4" s="34" t="s">
        <v>107</v>
      </c>
      <c r="H4" s="34" t="s">
        <v>6</v>
      </c>
      <c r="I4" s="34" t="s">
        <v>7</v>
      </c>
      <c r="J4" s="35" t="s">
        <v>108</v>
      </c>
      <c r="K4" s="35" t="s">
        <v>8</v>
      </c>
      <c r="L4" s="35" t="s">
        <v>9</v>
      </c>
      <c r="M4" s="35" t="s">
        <v>10</v>
      </c>
      <c r="N4" s="35" t="s">
        <v>58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148609990</v>
      </c>
      <c r="E5" s="27">
        <f t="shared" si="0"/>
        <v>53182307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2432167</v>
      </c>
      <c r="N5" s="28">
        <f>SUM(D5:M5)</f>
        <v>204224464</v>
      </c>
      <c r="O5" s="33">
        <f aca="true" t="shared" si="1" ref="O5:O36">(N5/O$101)</f>
        <v>876.0674516869357</v>
      </c>
      <c r="P5" s="6"/>
    </row>
    <row r="6" spans="1:16" ht="15">
      <c r="A6" s="12"/>
      <c r="B6" s="25">
        <v>311</v>
      </c>
      <c r="C6" s="20" t="s">
        <v>3</v>
      </c>
      <c r="D6" s="46">
        <v>137236136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2432167</v>
      </c>
      <c r="N6" s="46">
        <f>SUM(D6:M6)</f>
        <v>139668303</v>
      </c>
      <c r="O6" s="47">
        <f t="shared" si="1"/>
        <v>599.1390644102696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7586940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7586940</v>
      </c>
      <c r="O7" s="47">
        <f t="shared" si="1"/>
        <v>32.54591081654977</v>
      </c>
      <c r="P7" s="9"/>
    </row>
    <row r="8" spans="1:16" ht="15">
      <c r="A8" s="12"/>
      <c r="B8" s="25">
        <v>312.51</v>
      </c>
      <c r="C8" s="20" t="s">
        <v>111</v>
      </c>
      <c r="D8" s="46">
        <v>1286732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1286732</v>
      </c>
      <c r="O8" s="47">
        <f t="shared" si="1"/>
        <v>5.519730605066169</v>
      </c>
      <c r="P8" s="9"/>
    </row>
    <row r="9" spans="1:16" ht="15">
      <c r="A9" s="12"/>
      <c r="B9" s="25">
        <v>312.52</v>
      </c>
      <c r="C9" s="20" t="s">
        <v>112</v>
      </c>
      <c r="D9" s="46">
        <v>1939635</v>
      </c>
      <c r="E9" s="46">
        <v>215695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2155330</v>
      </c>
      <c r="O9" s="47">
        <f t="shared" si="1"/>
        <v>9.245779979838277</v>
      </c>
      <c r="P9" s="9"/>
    </row>
    <row r="10" spans="1:16" ht="15">
      <c r="A10" s="12"/>
      <c r="B10" s="25">
        <v>314.1</v>
      </c>
      <c r="C10" s="20" t="s">
        <v>12</v>
      </c>
      <c r="D10" s="46">
        <v>0</v>
      </c>
      <c r="E10" s="46">
        <v>27877075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27877075</v>
      </c>
      <c r="O10" s="47">
        <f t="shared" si="1"/>
        <v>119.58507603543316</v>
      </c>
      <c r="P10" s="9"/>
    </row>
    <row r="11" spans="1:16" ht="15">
      <c r="A11" s="12"/>
      <c r="B11" s="25">
        <v>314.2</v>
      </c>
      <c r="C11" s="20" t="s">
        <v>13</v>
      </c>
      <c r="D11" s="46">
        <v>0</v>
      </c>
      <c r="E11" s="46">
        <v>16797798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16797798</v>
      </c>
      <c r="O11" s="47">
        <f t="shared" si="1"/>
        <v>72.05798854642559</v>
      </c>
      <c r="P11" s="9"/>
    </row>
    <row r="12" spans="1:16" ht="15">
      <c r="A12" s="12"/>
      <c r="B12" s="25">
        <v>314.4</v>
      </c>
      <c r="C12" s="20" t="s">
        <v>14</v>
      </c>
      <c r="D12" s="46">
        <v>0</v>
      </c>
      <c r="E12" s="46">
        <v>702961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702961</v>
      </c>
      <c r="O12" s="47">
        <f t="shared" si="1"/>
        <v>3.015511657336508</v>
      </c>
      <c r="P12" s="9"/>
    </row>
    <row r="13" spans="1:16" ht="15">
      <c r="A13" s="12"/>
      <c r="B13" s="25">
        <v>314.7</v>
      </c>
      <c r="C13" s="20" t="s">
        <v>15</v>
      </c>
      <c r="D13" s="46">
        <v>0</v>
      </c>
      <c r="E13" s="46">
        <v>1838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1838</v>
      </c>
      <c r="O13" s="47">
        <f t="shared" si="1"/>
        <v>0.007884520515625335</v>
      </c>
      <c r="P13" s="9"/>
    </row>
    <row r="14" spans="1:16" ht="15">
      <c r="A14" s="12"/>
      <c r="B14" s="25">
        <v>316</v>
      </c>
      <c r="C14" s="20" t="s">
        <v>16</v>
      </c>
      <c r="D14" s="46">
        <v>8147487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8147487</v>
      </c>
      <c r="O14" s="47">
        <f t="shared" si="1"/>
        <v>34.95050511550093</v>
      </c>
      <c r="P14" s="9"/>
    </row>
    <row r="15" spans="1:16" ht="15.75">
      <c r="A15" s="29" t="s">
        <v>17</v>
      </c>
      <c r="B15" s="30"/>
      <c r="C15" s="31"/>
      <c r="D15" s="32">
        <f>SUM(D16:D28)</f>
        <v>33388735</v>
      </c>
      <c r="E15" s="32">
        <f aca="true" t="shared" si="3" ref="E15:M15">SUM(E16:E28)</f>
        <v>13198586</v>
      </c>
      <c r="F15" s="32">
        <f t="shared" si="3"/>
        <v>0</v>
      </c>
      <c r="G15" s="32">
        <f t="shared" si="3"/>
        <v>46000</v>
      </c>
      <c r="H15" s="32">
        <f t="shared" si="3"/>
        <v>0</v>
      </c>
      <c r="I15" s="32">
        <f t="shared" si="3"/>
        <v>10983120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38894669</v>
      </c>
      <c r="N15" s="44">
        <f>SUM(D15:M15)</f>
        <v>96511110</v>
      </c>
      <c r="O15" s="45">
        <f t="shared" si="1"/>
        <v>414.0064345923686</v>
      </c>
      <c r="P15" s="10"/>
    </row>
    <row r="16" spans="1:16" ht="15">
      <c r="A16" s="12"/>
      <c r="B16" s="25">
        <v>322</v>
      </c>
      <c r="C16" s="20" t="s">
        <v>0</v>
      </c>
      <c r="D16" s="46">
        <v>0</v>
      </c>
      <c r="E16" s="46">
        <v>4358792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4358792</v>
      </c>
      <c r="O16" s="47">
        <f t="shared" si="1"/>
        <v>18.69803315959934</v>
      </c>
      <c r="P16" s="9"/>
    </row>
    <row r="17" spans="1:16" ht="15">
      <c r="A17" s="12"/>
      <c r="B17" s="25">
        <v>323.1</v>
      </c>
      <c r="C17" s="20" t="s">
        <v>18</v>
      </c>
      <c r="D17" s="46">
        <v>28066279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8">SUM(D17:M17)</f>
        <v>28066279</v>
      </c>
      <c r="O17" s="47">
        <f t="shared" si="1"/>
        <v>120.39670977843554</v>
      </c>
      <c r="P17" s="9"/>
    </row>
    <row r="18" spans="1:16" ht="15">
      <c r="A18" s="12"/>
      <c r="B18" s="25">
        <v>323.2</v>
      </c>
      <c r="C18" s="20" t="s">
        <v>19</v>
      </c>
      <c r="D18" s="46">
        <v>3447221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3447221</v>
      </c>
      <c r="O18" s="47">
        <f t="shared" si="1"/>
        <v>14.787641292924093</v>
      </c>
      <c r="P18" s="9"/>
    </row>
    <row r="19" spans="1:16" ht="15">
      <c r="A19" s="12"/>
      <c r="B19" s="25">
        <v>323.4</v>
      </c>
      <c r="C19" s="20" t="s">
        <v>20</v>
      </c>
      <c r="D19" s="46">
        <v>850097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850097</v>
      </c>
      <c r="O19" s="47">
        <f t="shared" si="1"/>
        <v>3.6466851124981234</v>
      </c>
      <c r="P19" s="9"/>
    </row>
    <row r="20" spans="1:16" ht="15">
      <c r="A20" s="12"/>
      <c r="B20" s="25">
        <v>323.5</v>
      </c>
      <c r="C20" s="20" t="s">
        <v>21</v>
      </c>
      <c r="D20" s="46">
        <v>0</v>
      </c>
      <c r="E20" s="46">
        <v>0</v>
      </c>
      <c r="F20" s="46">
        <v>0</v>
      </c>
      <c r="G20" s="46">
        <v>46000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46000</v>
      </c>
      <c r="O20" s="47">
        <f t="shared" si="1"/>
        <v>0.19732749930291915</v>
      </c>
      <c r="P20" s="9"/>
    </row>
    <row r="21" spans="1:16" ht="15">
      <c r="A21" s="12"/>
      <c r="B21" s="25">
        <v>323.7</v>
      </c>
      <c r="C21" s="20" t="s">
        <v>22</v>
      </c>
      <c r="D21" s="46">
        <v>679099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679099</v>
      </c>
      <c r="O21" s="47">
        <f t="shared" si="1"/>
        <v>2.9131501619372413</v>
      </c>
      <c r="P21" s="9"/>
    </row>
    <row r="22" spans="1:16" ht="15">
      <c r="A22" s="12"/>
      <c r="B22" s="25">
        <v>323.9</v>
      </c>
      <c r="C22" s="20" t="s">
        <v>23</v>
      </c>
      <c r="D22" s="46">
        <v>832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832</v>
      </c>
      <c r="O22" s="47">
        <f t="shared" si="1"/>
        <v>0.003569053900435407</v>
      </c>
      <c r="P22" s="9"/>
    </row>
    <row r="23" spans="1:16" ht="15">
      <c r="A23" s="12"/>
      <c r="B23" s="25">
        <v>324.051</v>
      </c>
      <c r="C23" s="20" t="s">
        <v>24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813712</v>
      </c>
      <c r="N23" s="46">
        <f>SUM(D23:M23)</f>
        <v>813712</v>
      </c>
      <c r="O23" s="47">
        <f t="shared" si="1"/>
        <v>3.49060335027776</v>
      </c>
      <c r="P23" s="9"/>
    </row>
    <row r="24" spans="1:16" ht="15">
      <c r="A24" s="12"/>
      <c r="B24" s="25">
        <v>324.09</v>
      </c>
      <c r="C24" s="20" t="s">
        <v>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6224099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6224099</v>
      </c>
      <c r="O24" s="47">
        <f t="shared" si="1"/>
        <v>26.69969328443043</v>
      </c>
      <c r="P24" s="9"/>
    </row>
    <row r="25" spans="1:16" ht="15">
      <c r="A25" s="12"/>
      <c r="B25" s="25">
        <v>324.091</v>
      </c>
      <c r="C25" s="20" t="s">
        <v>26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4759021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4759021</v>
      </c>
      <c r="O25" s="47">
        <f t="shared" si="1"/>
        <v>20.41490680565386</v>
      </c>
      <c r="P25" s="9"/>
    </row>
    <row r="26" spans="1:16" ht="15">
      <c r="A26" s="12"/>
      <c r="B26" s="25">
        <v>325.1</v>
      </c>
      <c r="C26" s="20" t="s">
        <v>27</v>
      </c>
      <c r="D26" s="46">
        <v>0</v>
      </c>
      <c r="E26" s="46">
        <v>6283286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38080957</v>
      </c>
      <c r="N26" s="46">
        <f t="shared" si="4"/>
        <v>44364243</v>
      </c>
      <c r="O26" s="47">
        <f t="shared" si="1"/>
        <v>190.31054629689208</v>
      </c>
      <c r="P26" s="9"/>
    </row>
    <row r="27" spans="1:16" ht="15">
      <c r="A27" s="12"/>
      <c r="B27" s="25">
        <v>325.2</v>
      </c>
      <c r="C27" s="20" t="s">
        <v>28</v>
      </c>
      <c r="D27" s="46">
        <v>21209</v>
      </c>
      <c r="E27" s="46">
        <v>575454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596663</v>
      </c>
      <c r="O27" s="47">
        <f t="shared" si="1"/>
        <v>2.5595221242734274</v>
      </c>
      <c r="P27" s="9"/>
    </row>
    <row r="28" spans="1:16" ht="15">
      <c r="A28" s="12"/>
      <c r="B28" s="25">
        <v>329</v>
      </c>
      <c r="C28" s="20" t="s">
        <v>29</v>
      </c>
      <c r="D28" s="46">
        <v>323998</v>
      </c>
      <c r="E28" s="46">
        <v>1981054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2305052</v>
      </c>
      <c r="O28" s="47">
        <f t="shared" si="1"/>
        <v>9.888046672243313</v>
      </c>
      <c r="P28" s="9"/>
    </row>
    <row r="29" spans="1:16" ht="15.75">
      <c r="A29" s="29" t="s">
        <v>32</v>
      </c>
      <c r="B29" s="30"/>
      <c r="C29" s="31"/>
      <c r="D29" s="32">
        <f>SUM(D30:D54)</f>
        <v>84298904</v>
      </c>
      <c r="E29" s="32">
        <f aca="true" t="shared" si="5" ref="E29:M29">SUM(E30:E54)</f>
        <v>16408320</v>
      </c>
      <c r="F29" s="32">
        <f t="shared" si="5"/>
        <v>0</v>
      </c>
      <c r="G29" s="32">
        <f t="shared" si="5"/>
        <v>11042163</v>
      </c>
      <c r="H29" s="32">
        <f t="shared" si="5"/>
        <v>0</v>
      </c>
      <c r="I29" s="32">
        <f t="shared" si="5"/>
        <v>0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4">
        <f>SUM(D29:M29)</f>
        <v>111749387</v>
      </c>
      <c r="O29" s="45">
        <f t="shared" si="1"/>
        <v>479.37450185530747</v>
      </c>
      <c r="P29" s="10"/>
    </row>
    <row r="30" spans="1:16" ht="15">
      <c r="A30" s="12"/>
      <c r="B30" s="25">
        <v>331.1</v>
      </c>
      <c r="C30" s="20" t="s">
        <v>30</v>
      </c>
      <c r="D30" s="46">
        <v>1850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1850</v>
      </c>
      <c r="O30" s="47">
        <f t="shared" si="1"/>
        <v>0.007935997254573923</v>
      </c>
      <c r="P30" s="9"/>
    </row>
    <row r="31" spans="1:16" ht="15">
      <c r="A31" s="12"/>
      <c r="B31" s="25">
        <v>331.2</v>
      </c>
      <c r="C31" s="20" t="s">
        <v>31</v>
      </c>
      <c r="D31" s="46">
        <v>97334</v>
      </c>
      <c r="E31" s="46">
        <v>645305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6" ref="N31:N50">SUM(D31:M31)</f>
        <v>742639</v>
      </c>
      <c r="O31" s="47">
        <f t="shared" si="1"/>
        <v>3.1857194946700127</v>
      </c>
      <c r="P31" s="9"/>
    </row>
    <row r="32" spans="1:16" ht="15">
      <c r="A32" s="12"/>
      <c r="B32" s="25">
        <v>331.39</v>
      </c>
      <c r="C32" s="20" t="s">
        <v>36</v>
      </c>
      <c r="D32" s="46">
        <v>0</v>
      </c>
      <c r="E32" s="46">
        <v>-22317</v>
      </c>
      <c r="F32" s="46">
        <v>0</v>
      </c>
      <c r="G32" s="46">
        <v>50076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27759</v>
      </c>
      <c r="O32" s="47">
        <f t="shared" si="1"/>
        <v>0.11907856637282029</v>
      </c>
      <c r="P32" s="9"/>
    </row>
    <row r="33" spans="1:16" ht="15">
      <c r="A33" s="12"/>
      <c r="B33" s="25">
        <v>331.49</v>
      </c>
      <c r="C33" s="20" t="s">
        <v>37</v>
      </c>
      <c r="D33" s="46">
        <v>0</v>
      </c>
      <c r="E33" s="46">
        <v>33177</v>
      </c>
      <c r="F33" s="46">
        <v>0</v>
      </c>
      <c r="G33" s="46">
        <v>674079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707256</v>
      </c>
      <c r="O33" s="47">
        <f t="shared" si="1"/>
        <v>3.0339360401518563</v>
      </c>
      <c r="P33" s="9"/>
    </row>
    <row r="34" spans="1:16" ht="15">
      <c r="A34" s="12"/>
      <c r="B34" s="25">
        <v>331.5</v>
      </c>
      <c r="C34" s="20" t="s">
        <v>33</v>
      </c>
      <c r="D34" s="46">
        <v>0</v>
      </c>
      <c r="E34" s="46">
        <v>8288895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8288895</v>
      </c>
      <c r="O34" s="47">
        <f t="shared" si="1"/>
        <v>35.55710700727109</v>
      </c>
      <c r="P34" s="9"/>
    </row>
    <row r="35" spans="1:16" ht="15">
      <c r="A35" s="12"/>
      <c r="B35" s="25">
        <v>331.62</v>
      </c>
      <c r="C35" s="20" t="s">
        <v>38</v>
      </c>
      <c r="D35" s="46">
        <v>661</v>
      </c>
      <c r="E35" s="46">
        <v>40750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41411</v>
      </c>
      <c r="O35" s="47">
        <f t="shared" si="1"/>
        <v>0.17764193638333012</v>
      </c>
      <c r="P35" s="9"/>
    </row>
    <row r="36" spans="1:16" ht="15">
      <c r="A36" s="12"/>
      <c r="B36" s="25">
        <v>331.69</v>
      </c>
      <c r="C36" s="20" t="s">
        <v>39</v>
      </c>
      <c r="D36" s="46">
        <v>0</v>
      </c>
      <c r="E36" s="46">
        <v>29370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29370</v>
      </c>
      <c r="O36" s="47">
        <f t="shared" si="1"/>
        <v>0.12598931857666817</v>
      </c>
      <c r="P36" s="9"/>
    </row>
    <row r="37" spans="1:16" ht="15">
      <c r="A37" s="12"/>
      <c r="B37" s="25">
        <v>331.9</v>
      </c>
      <c r="C37" s="20" t="s">
        <v>34</v>
      </c>
      <c r="D37" s="46">
        <v>0</v>
      </c>
      <c r="E37" s="46">
        <v>64203</v>
      </c>
      <c r="F37" s="46">
        <v>0</v>
      </c>
      <c r="G37" s="46">
        <v>-81670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-17467</v>
      </c>
      <c r="O37" s="47">
        <f aca="true" t="shared" si="7" ref="O37:O68">(N37/O$101)</f>
        <v>-0.07492868326791498</v>
      </c>
      <c r="P37" s="9"/>
    </row>
    <row r="38" spans="1:16" ht="15">
      <c r="A38" s="12"/>
      <c r="B38" s="25">
        <v>334.2</v>
      </c>
      <c r="C38" s="20" t="s">
        <v>35</v>
      </c>
      <c r="D38" s="46">
        <v>471875</v>
      </c>
      <c r="E38" s="46">
        <v>43089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514964</v>
      </c>
      <c r="O38" s="47">
        <f t="shared" si="7"/>
        <v>2.209055616326706</v>
      </c>
      <c r="P38" s="9"/>
    </row>
    <row r="39" spans="1:16" ht="15">
      <c r="A39" s="12"/>
      <c r="B39" s="25">
        <v>334.39</v>
      </c>
      <c r="C39" s="20" t="s">
        <v>40</v>
      </c>
      <c r="D39" s="46">
        <v>0</v>
      </c>
      <c r="E39" s="46">
        <v>68392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68392</v>
      </c>
      <c r="O39" s="47">
        <f t="shared" si="7"/>
        <v>0.29338309418098363</v>
      </c>
      <c r="P39" s="9"/>
    </row>
    <row r="40" spans="1:16" ht="15">
      <c r="A40" s="12"/>
      <c r="B40" s="25">
        <v>334.49</v>
      </c>
      <c r="C40" s="20" t="s">
        <v>41</v>
      </c>
      <c r="D40" s="46">
        <v>0</v>
      </c>
      <c r="E40" s="46">
        <v>-27952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-27952</v>
      </c>
      <c r="O40" s="47">
        <f t="shared" si="7"/>
        <v>-0.1199064839242434</v>
      </c>
      <c r="P40" s="9"/>
    </row>
    <row r="41" spans="1:16" ht="15">
      <c r="A41" s="12"/>
      <c r="B41" s="25">
        <v>334.5</v>
      </c>
      <c r="C41" s="20" t="s">
        <v>42</v>
      </c>
      <c r="D41" s="46">
        <v>0</v>
      </c>
      <c r="E41" s="46">
        <v>16758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16758</v>
      </c>
      <c r="O41" s="47">
        <f t="shared" si="7"/>
        <v>0.0718872659417026</v>
      </c>
      <c r="P41" s="9"/>
    </row>
    <row r="42" spans="1:16" ht="15">
      <c r="A42" s="12"/>
      <c r="B42" s="25">
        <v>334.61</v>
      </c>
      <c r="C42" s="20" t="s">
        <v>43</v>
      </c>
      <c r="D42" s="46">
        <v>0</v>
      </c>
      <c r="E42" s="46">
        <v>9343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9343</v>
      </c>
      <c r="O42" s="47">
        <f t="shared" si="7"/>
        <v>0.040078930999721166</v>
      </c>
      <c r="P42" s="9"/>
    </row>
    <row r="43" spans="1:16" ht="15">
      <c r="A43" s="12"/>
      <c r="B43" s="25">
        <v>334.7</v>
      </c>
      <c r="C43" s="20" t="s">
        <v>44</v>
      </c>
      <c r="D43" s="46">
        <v>0</v>
      </c>
      <c r="E43" s="46">
        <v>52807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6"/>
        <v>52807</v>
      </c>
      <c r="O43" s="47">
        <f t="shared" si="7"/>
        <v>0.22652767947150548</v>
      </c>
      <c r="P43" s="9"/>
    </row>
    <row r="44" spans="1:16" ht="15">
      <c r="A44" s="12"/>
      <c r="B44" s="25">
        <v>334.9</v>
      </c>
      <c r="C44" s="20" t="s">
        <v>45</v>
      </c>
      <c r="D44" s="46">
        <v>0</v>
      </c>
      <c r="E44" s="46">
        <v>6350835</v>
      </c>
      <c r="F44" s="46">
        <v>0</v>
      </c>
      <c r="G44" s="46">
        <v>9466572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6"/>
        <v>15817407</v>
      </c>
      <c r="O44" s="47">
        <f t="shared" si="7"/>
        <v>67.85237758188019</v>
      </c>
      <c r="P44" s="9"/>
    </row>
    <row r="45" spans="1:16" ht="15">
      <c r="A45" s="12"/>
      <c r="B45" s="25">
        <v>335.12</v>
      </c>
      <c r="C45" s="20" t="s">
        <v>46</v>
      </c>
      <c r="D45" s="46">
        <v>8392219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6"/>
        <v>8392219</v>
      </c>
      <c r="O45" s="47">
        <f t="shared" si="7"/>
        <v>36.00033888853141</v>
      </c>
      <c r="P45" s="9"/>
    </row>
    <row r="46" spans="1:16" ht="15">
      <c r="A46" s="12"/>
      <c r="B46" s="25">
        <v>335.15</v>
      </c>
      <c r="C46" s="20" t="s">
        <v>47</v>
      </c>
      <c r="D46" s="46">
        <v>686349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6"/>
        <v>686349</v>
      </c>
      <c r="O46" s="47">
        <f t="shared" si="7"/>
        <v>2.9442506917186795</v>
      </c>
      <c r="P46" s="9"/>
    </row>
    <row r="47" spans="1:16" ht="15">
      <c r="A47" s="12"/>
      <c r="B47" s="25">
        <v>335.18</v>
      </c>
      <c r="C47" s="20" t="s">
        <v>48</v>
      </c>
      <c r="D47" s="46">
        <v>26743524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6"/>
        <v>26743524</v>
      </c>
      <c r="O47" s="47">
        <f t="shared" si="7"/>
        <v>114.72245029277396</v>
      </c>
      <c r="P47" s="9"/>
    </row>
    <row r="48" spans="1:16" ht="15">
      <c r="A48" s="12"/>
      <c r="B48" s="25">
        <v>335.21</v>
      </c>
      <c r="C48" s="20" t="s">
        <v>49</v>
      </c>
      <c r="D48" s="46">
        <v>176399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6"/>
        <v>176399</v>
      </c>
      <c r="O48" s="47">
        <f t="shared" si="7"/>
        <v>0.7567037728159921</v>
      </c>
      <c r="P48" s="9"/>
    </row>
    <row r="49" spans="1:16" ht="15">
      <c r="A49" s="12"/>
      <c r="B49" s="25">
        <v>335.39</v>
      </c>
      <c r="C49" s="20" t="s">
        <v>50</v>
      </c>
      <c r="D49" s="46">
        <v>842720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6"/>
        <v>842720</v>
      </c>
      <c r="O49" s="47">
        <f t="shared" si="7"/>
        <v>3.615039787229479</v>
      </c>
      <c r="P49" s="9"/>
    </row>
    <row r="50" spans="1:16" ht="15">
      <c r="A50" s="12"/>
      <c r="B50" s="25">
        <v>335.9</v>
      </c>
      <c r="C50" s="20" t="s">
        <v>51</v>
      </c>
      <c r="D50" s="46">
        <v>332631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6"/>
        <v>332631</v>
      </c>
      <c r="O50" s="47">
        <f t="shared" si="7"/>
        <v>1.426896596100637</v>
      </c>
      <c r="P50" s="9"/>
    </row>
    <row r="51" spans="1:16" ht="15">
      <c r="A51" s="12"/>
      <c r="B51" s="25">
        <v>337.4</v>
      </c>
      <c r="C51" s="20" t="s">
        <v>52</v>
      </c>
      <c r="D51" s="46">
        <v>0</v>
      </c>
      <c r="E51" s="46">
        <v>0</v>
      </c>
      <c r="F51" s="46">
        <v>0</v>
      </c>
      <c r="G51" s="46">
        <v>37403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aca="true" t="shared" si="8" ref="N51:N56">SUM(D51:M51)</f>
        <v>37403</v>
      </c>
      <c r="O51" s="47">
        <f t="shared" si="7"/>
        <v>0.16044870557450186</v>
      </c>
      <c r="P51" s="9"/>
    </row>
    <row r="52" spans="1:16" ht="15">
      <c r="A52" s="12"/>
      <c r="B52" s="25">
        <v>337.9</v>
      </c>
      <c r="C52" s="20" t="s">
        <v>53</v>
      </c>
      <c r="D52" s="46">
        <v>0</v>
      </c>
      <c r="E52" s="46">
        <v>815665</v>
      </c>
      <c r="F52" s="46">
        <v>0</v>
      </c>
      <c r="G52" s="46">
        <v>895703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8"/>
        <v>1711368</v>
      </c>
      <c r="O52" s="47">
        <f t="shared" si="7"/>
        <v>7.341303648413873</v>
      </c>
      <c r="P52" s="9"/>
    </row>
    <row r="53" spans="1:16" ht="15">
      <c r="A53" s="12"/>
      <c r="B53" s="25">
        <v>338</v>
      </c>
      <c r="C53" s="20" t="s">
        <v>54</v>
      </c>
      <c r="D53" s="46">
        <v>46353362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8"/>
        <v>46353362</v>
      </c>
      <c r="O53" s="47">
        <f t="shared" si="7"/>
        <v>198.84332625528174</v>
      </c>
      <c r="P53" s="9"/>
    </row>
    <row r="54" spans="1:16" ht="15">
      <c r="A54" s="12"/>
      <c r="B54" s="25">
        <v>339</v>
      </c>
      <c r="C54" s="20" t="s">
        <v>55</v>
      </c>
      <c r="D54" s="46">
        <v>199980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8"/>
        <v>199980</v>
      </c>
      <c r="O54" s="47">
        <f t="shared" si="7"/>
        <v>0.8578598545782125</v>
      </c>
      <c r="P54" s="9"/>
    </row>
    <row r="55" spans="1:16" ht="15.75">
      <c r="A55" s="29" t="s">
        <v>60</v>
      </c>
      <c r="B55" s="30"/>
      <c r="C55" s="31"/>
      <c r="D55" s="32">
        <f aca="true" t="shared" si="9" ref="D55:M55">SUM(D56:D75)</f>
        <v>36882542</v>
      </c>
      <c r="E55" s="32">
        <f t="shared" si="9"/>
        <v>9038474</v>
      </c>
      <c r="F55" s="32">
        <f t="shared" si="9"/>
        <v>0</v>
      </c>
      <c r="G55" s="32">
        <f t="shared" si="9"/>
        <v>46483</v>
      </c>
      <c r="H55" s="32">
        <f t="shared" si="9"/>
        <v>0</v>
      </c>
      <c r="I55" s="32">
        <f t="shared" si="9"/>
        <v>125839732</v>
      </c>
      <c r="J55" s="32">
        <f t="shared" si="9"/>
        <v>53710621</v>
      </c>
      <c r="K55" s="32">
        <f t="shared" si="9"/>
        <v>0</v>
      </c>
      <c r="L55" s="32">
        <f t="shared" si="9"/>
        <v>0</v>
      </c>
      <c r="M55" s="32">
        <f t="shared" si="9"/>
        <v>3267566</v>
      </c>
      <c r="N55" s="32">
        <f t="shared" si="8"/>
        <v>228785418</v>
      </c>
      <c r="O55" s="45">
        <f t="shared" si="7"/>
        <v>981.427269802458</v>
      </c>
      <c r="P55" s="10"/>
    </row>
    <row r="56" spans="1:16" ht="15">
      <c r="A56" s="12"/>
      <c r="B56" s="25">
        <v>341.2</v>
      </c>
      <c r="C56" s="20" t="s">
        <v>63</v>
      </c>
      <c r="D56" s="46">
        <v>25031063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53710621</v>
      </c>
      <c r="K56" s="46">
        <v>0</v>
      </c>
      <c r="L56" s="46">
        <v>0</v>
      </c>
      <c r="M56" s="46">
        <v>0</v>
      </c>
      <c r="N56" s="46">
        <f t="shared" si="8"/>
        <v>78741684</v>
      </c>
      <c r="O56" s="47">
        <f t="shared" si="7"/>
        <v>337.7804259700148</v>
      </c>
      <c r="P56" s="9"/>
    </row>
    <row r="57" spans="1:16" ht="15">
      <c r="A57" s="12"/>
      <c r="B57" s="25">
        <v>341.9</v>
      </c>
      <c r="C57" s="20" t="s">
        <v>64</v>
      </c>
      <c r="D57" s="46">
        <v>494751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aca="true" t="shared" si="10" ref="N57:N73">SUM(D57:M57)</f>
        <v>494751</v>
      </c>
      <c r="O57" s="47">
        <f t="shared" si="7"/>
        <v>2.1223473392960557</v>
      </c>
      <c r="P57" s="9"/>
    </row>
    <row r="58" spans="1:16" ht="15">
      <c r="A58" s="12"/>
      <c r="B58" s="25">
        <v>342.1</v>
      </c>
      <c r="C58" s="20" t="s">
        <v>65</v>
      </c>
      <c r="D58" s="46">
        <v>1343630</v>
      </c>
      <c r="E58" s="46">
        <v>7727172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9070802</v>
      </c>
      <c r="O58" s="47">
        <f t="shared" si="7"/>
        <v>38.911275550693865</v>
      </c>
      <c r="P58" s="9"/>
    </row>
    <row r="59" spans="1:16" ht="15">
      <c r="A59" s="12"/>
      <c r="B59" s="25">
        <v>342.2</v>
      </c>
      <c r="C59" s="20" t="s">
        <v>66</v>
      </c>
      <c r="D59" s="46">
        <v>460550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460550</v>
      </c>
      <c r="O59" s="47">
        <f t="shared" si="7"/>
        <v>1.975634343564335</v>
      </c>
      <c r="P59" s="9"/>
    </row>
    <row r="60" spans="1:16" ht="15">
      <c r="A60" s="12"/>
      <c r="B60" s="25">
        <v>342.5</v>
      </c>
      <c r="C60" s="20" t="s">
        <v>67</v>
      </c>
      <c r="D60" s="46">
        <v>1166080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1166080</v>
      </c>
      <c r="O60" s="47">
        <f t="shared" si="7"/>
        <v>5.0021663127640865</v>
      </c>
      <c r="P60" s="9"/>
    </row>
    <row r="61" spans="1:16" ht="15">
      <c r="A61" s="12"/>
      <c r="B61" s="25">
        <v>342.9</v>
      </c>
      <c r="C61" s="20" t="s">
        <v>68</v>
      </c>
      <c r="D61" s="46">
        <v>123371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123371</v>
      </c>
      <c r="O61" s="47">
        <f t="shared" si="7"/>
        <v>0.5292280634021834</v>
      </c>
      <c r="P61" s="9"/>
    </row>
    <row r="62" spans="1:16" ht="15">
      <c r="A62" s="12"/>
      <c r="B62" s="25">
        <v>343.4</v>
      </c>
      <c r="C62" s="20" t="s">
        <v>69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23161465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23161465</v>
      </c>
      <c r="O62" s="47">
        <f t="shared" si="7"/>
        <v>99.35639062265406</v>
      </c>
      <c r="P62" s="9"/>
    </row>
    <row r="63" spans="1:16" ht="15">
      <c r="A63" s="12"/>
      <c r="B63" s="25">
        <v>343.5</v>
      </c>
      <c r="C63" s="20" t="s">
        <v>70</v>
      </c>
      <c r="D63" s="46">
        <v>18117</v>
      </c>
      <c r="E63" s="46">
        <v>0</v>
      </c>
      <c r="F63" s="46">
        <v>0</v>
      </c>
      <c r="G63" s="46">
        <v>0</v>
      </c>
      <c r="H63" s="46">
        <v>0</v>
      </c>
      <c r="I63" s="46">
        <v>49896515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49914632</v>
      </c>
      <c r="O63" s="47">
        <f t="shared" si="7"/>
        <v>214.12020676490144</v>
      </c>
      <c r="P63" s="9"/>
    </row>
    <row r="64" spans="1:16" ht="15">
      <c r="A64" s="12"/>
      <c r="B64" s="25">
        <v>343.8</v>
      </c>
      <c r="C64" s="20" t="s">
        <v>71</v>
      </c>
      <c r="D64" s="46">
        <v>0</v>
      </c>
      <c r="E64" s="46">
        <v>211961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211961</v>
      </c>
      <c r="O64" s="47">
        <f t="shared" si="7"/>
        <v>0.9092550886901315</v>
      </c>
      <c r="P64" s="9"/>
    </row>
    <row r="65" spans="1:16" ht="15">
      <c r="A65" s="12"/>
      <c r="B65" s="25">
        <v>343.9</v>
      </c>
      <c r="C65" s="20" t="s">
        <v>72</v>
      </c>
      <c r="D65" s="46">
        <v>195572</v>
      </c>
      <c r="E65" s="46">
        <v>0</v>
      </c>
      <c r="F65" s="46">
        <v>0</v>
      </c>
      <c r="G65" s="46">
        <v>0</v>
      </c>
      <c r="H65" s="46">
        <v>0</v>
      </c>
      <c r="I65" s="46">
        <v>23619669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23815241</v>
      </c>
      <c r="O65" s="47">
        <f t="shared" si="7"/>
        <v>102.16091199622504</v>
      </c>
      <c r="P65" s="9"/>
    </row>
    <row r="66" spans="1:16" ht="15">
      <c r="A66" s="12"/>
      <c r="B66" s="25">
        <v>344.3</v>
      </c>
      <c r="C66" s="20" t="s">
        <v>73</v>
      </c>
      <c r="D66" s="46">
        <v>21590</v>
      </c>
      <c r="E66" s="46">
        <v>0</v>
      </c>
      <c r="F66" s="46">
        <v>0</v>
      </c>
      <c r="G66" s="46">
        <v>42500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64090</v>
      </c>
      <c r="O66" s="47">
        <f t="shared" si="7"/>
        <v>0.274928683267915</v>
      </c>
      <c r="P66" s="9"/>
    </row>
    <row r="67" spans="1:16" ht="15">
      <c r="A67" s="12"/>
      <c r="B67" s="25">
        <v>344.5</v>
      </c>
      <c r="C67" s="20" t="s">
        <v>74</v>
      </c>
      <c r="D67" s="46">
        <v>62284</v>
      </c>
      <c r="E67" s="46">
        <v>0</v>
      </c>
      <c r="F67" s="46">
        <v>0</v>
      </c>
      <c r="G67" s="46">
        <v>0</v>
      </c>
      <c r="H67" s="46">
        <v>0</v>
      </c>
      <c r="I67" s="46">
        <v>14853144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0"/>
        <v>14915428</v>
      </c>
      <c r="O67" s="47">
        <f t="shared" si="7"/>
        <v>63.983132788537844</v>
      </c>
      <c r="P67" s="9"/>
    </row>
    <row r="68" spans="1:16" ht="15">
      <c r="A68" s="12"/>
      <c r="B68" s="25">
        <v>345.1</v>
      </c>
      <c r="C68" s="20" t="s">
        <v>75</v>
      </c>
      <c r="D68" s="46">
        <v>0</v>
      </c>
      <c r="E68" s="46">
        <v>9306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0"/>
        <v>9306</v>
      </c>
      <c r="O68" s="47">
        <f t="shared" si="7"/>
        <v>0.03992021105462969</v>
      </c>
      <c r="P68" s="9"/>
    </row>
    <row r="69" spans="1:16" ht="15">
      <c r="A69" s="12"/>
      <c r="B69" s="25">
        <v>345.9</v>
      </c>
      <c r="C69" s="20" t="s">
        <v>76</v>
      </c>
      <c r="D69" s="46">
        <v>3871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1400332</v>
      </c>
      <c r="N69" s="46">
        <f t="shared" si="10"/>
        <v>1404203</v>
      </c>
      <c r="O69" s="47">
        <f aca="true" t="shared" si="11" ref="O69:O99">(N69/O$101)</f>
        <v>6.0236492718186305</v>
      </c>
      <c r="P69" s="9"/>
    </row>
    <row r="70" spans="1:16" ht="15">
      <c r="A70" s="12"/>
      <c r="B70" s="25">
        <v>347.2</v>
      </c>
      <c r="C70" s="20" t="s">
        <v>77</v>
      </c>
      <c r="D70" s="46">
        <v>291476</v>
      </c>
      <c r="E70" s="46">
        <v>0</v>
      </c>
      <c r="F70" s="46">
        <v>0</v>
      </c>
      <c r="G70" s="46">
        <v>3983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0"/>
        <v>295459</v>
      </c>
      <c r="O70" s="47">
        <f t="shared" si="11"/>
        <v>1.2674388177508955</v>
      </c>
      <c r="P70" s="9"/>
    </row>
    <row r="71" spans="1:16" ht="15">
      <c r="A71" s="12"/>
      <c r="B71" s="25">
        <v>347.3</v>
      </c>
      <c r="C71" s="20" t="s">
        <v>78</v>
      </c>
      <c r="D71" s="46">
        <v>0</v>
      </c>
      <c r="E71" s="46">
        <v>160226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0"/>
        <v>160226</v>
      </c>
      <c r="O71" s="47">
        <f t="shared" si="11"/>
        <v>0.6873259978980332</v>
      </c>
      <c r="P71" s="9"/>
    </row>
    <row r="72" spans="1:16" ht="15">
      <c r="A72" s="12"/>
      <c r="B72" s="25">
        <v>347.4</v>
      </c>
      <c r="C72" s="20" t="s">
        <v>79</v>
      </c>
      <c r="D72" s="46">
        <v>1924</v>
      </c>
      <c r="E72" s="46">
        <v>754719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0"/>
        <v>756643</v>
      </c>
      <c r="O72" s="47">
        <f t="shared" si="11"/>
        <v>3.2457928490230143</v>
      </c>
      <c r="P72" s="9"/>
    </row>
    <row r="73" spans="1:16" ht="15">
      <c r="A73" s="12"/>
      <c r="B73" s="25">
        <v>347.5</v>
      </c>
      <c r="C73" s="20" t="s">
        <v>80</v>
      </c>
      <c r="D73" s="46">
        <v>1638239</v>
      </c>
      <c r="E73" s="46">
        <v>0</v>
      </c>
      <c r="F73" s="46">
        <v>0</v>
      </c>
      <c r="G73" s="46">
        <v>0</v>
      </c>
      <c r="H73" s="46">
        <v>0</v>
      </c>
      <c r="I73" s="46">
        <v>14308939</v>
      </c>
      <c r="J73" s="46">
        <v>0</v>
      </c>
      <c r="K73" s="46">
        <v>0</v>
      </c>
      <c r="L73" s="46">
        <v>0</v>
      </c>
      <c r="M73" s="46">
        <v>1867234</v>
      </c>
      <c r="N73" s="46">
        <f t="shared" si="10"/>
        <v>17814412</v>
      </c>
      <c r="O73" s="47">
        <f t="shared" si="11"/>
        <v>76.41898633721554</v>
      </c>
      <c r="P73" s="9"/>
    </row>
    <row r="74" spans="1:16" ht="15">
      <c r="A74" s="12"/>
      <c r="B74" s="25">
        <v>347.9</v>
      </c>
      <c r="C74" s="20" t="s">
        <v>81</v>
      </c>
      <c r="D74" s="46">
        <v>1018408</v>
      </c>
      <c r="E74" s="46">
        <v>175090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aca="true" t="shared" si="12" ref="N74:N81">SUM(D74:M74)</f>
        <v>1193498</v>
      </c>
      <c r="O74" s="47">
        <f t="shared" si="11"/>
        <v>5.119782081805118</v>
      </c>
      <c r="P74" s="9"/>
    </row>
    <row r="75" spans="1:16" ht="15">
      <c r="A75" s="12"/>
      <c r="B75" s="25">
        <v>349</v>
      </c>
      <c r="C75" s="20" t="s">
        <v>1</v>
      </c>
      <c r="D75" s="46">
        <v>5011616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2"/>
        <v>5011616</v>
      </c>
      <c r="O75" s="47">
        <f t="shared" si="11"/>
        <v>21.4984707118804</v>
      </c>
      <c r="P75" s="9"/>
    </row>
    <row r="76" spans="1:16" ht="15.75">
      <c r="A76" s="29" t="s">
        <v>61</v>
      </c>
      <c r="B76" s="30"/>
      <c r="C76" s="31"/>
      <c r="D76" s="32">
        <f aca="true" t="shared" si="13" ref="D76:M76">SUM(D77:D79)</f>
        <v>5166681</v>
      </c>
      <c r="E76" s="32">
        <f t="shared" si="13"/>
        <v>361623</v>
      </c>
      <c r="F76" s="32">
        <f t="shared" si="13"/>
        <v>0</v>
      </c>
      <c r="G76" s="32">
        <f t="shared" si="13"/>
        <v>0</v>
      </c>
      <c r="H76" s="32">
        <f t="shared" si="13"/>
        <v>0</v>
      </c>
      <c r="I76" s="32">
        <f t="shared" si="13"/>
        <v>0</v>
      </c>
      <c r="J76" s="32">
        <f t="shared" si="13"/>
        <v>0</v>
      </c>
      <c r="K76" s="32">
        <f t="shared" si="13"/>
        <v>0</v>
      </c>
      <c r="L76" s="32">
        <f t="shared" si="13"/>
        <v>0</v>
      </c>
      <c r="M76" s="32">
        <f t="shared" si="13"/>
        <v>0</v>
      </c>
      <c r="N76" s="32">
        <f t="shared" si="12"/>
        <v>5528304</v>
      </c>
      <c r="O76" s="45">
        <f t="shared" si="11"/>
        <v>23.71492181970272</v>
      </c>
      <c r="P76" s="10"/>
    </row>
    <row r="77" spans="1:16" ht="15">
      <c r="A77" s="13"/>
      <c r="B77" s="39">
        <v>351.1</v>
      </c>
      <c r="C77" s="21" t="s">
        <v>84</v>
      </c>
      <c r="D77" s="46">
        <v>913159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2"/>
        <v>913159</v>
      </c>
      <c r="O77" s="47">
        <f t="shared" si="11"/>
        <v>3.9172039551294424</v>
      </c>
      <c r="P77" s="9"/>
    </row>
    <row r="78" spans="1:16" ht="15">
      <c r="A78" s="13"/>
      <c r="B78" s="39">
        <v>351.9</v>
      </c>
      <c r="C78" s="21" t="s">
        <v>86</v>
      </c>
      <c r="D78" s="46">
        <v>3840486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2"/>
        <v>3840486</v>
      </c>
      <c r="O78" s="47">
        <f t="shared" si="11"/>
        <v>16.474641271475452</v>
      </c>
      <c r="P78" s="9"/>
    </row>
    <row r="79" spans="1:16" ht="15">
      <c r="A79" s="13"/>
      <c r="B79" s="39">
        <v>359</v>
      </c>
      <c r="C79" s="21" t="s">
        <v>85</v>
      </c>
      <c r="D79" s="46">
        <v>413036</v>
      </c>
      <c r="E79" s="46">
        <v>361623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2"/>
        <v>774659</v>
      </c>
      <c r="O79" s="47">
        <f t="shared" si="11"/>
        <v>3.323076593097827</v>
      </c>
      <c r="P79" s="9"/>
    </row>
    <row r="80" spans="1:16" ht="15.75">
      <c r="A80" s="29" t="s">
        <v>4</v>
      </c>
      <c r="B80" s="30"/>
      <c r="C80" s="31"/>
      <c r="D80" s="32">
        <f aca="true" t="shared" si="14" ref="D80:M80">SUM(D81:D89)</f>
        <v>16767732</v>
      </c>
      <c r="E80" s="32">
        <f t="shared" si="14"/>
        <v>12352838</v>
      </c>
      <c r="F80" s="32">
        <f t="shared" si="14"/>
        <v>0</v>
      </c>
      <c r="G80" s="32">
        <f t="shared" si="14"/>
        <v>8740086</v>
      </c>
      <c r="H80" s="32">
        <f t="shared" si="14"/>
        <v>0</v>
      </c>
      <c r="I80" s="32">
        <f t="shared" si="14"/>
        <v>140133</v>
      </c>
      <c r="J80" s="32">
        <f t="shared" si="14"/>
        <v>610606</v>
      </c>
      <c r="K80" s="32">
        <f t="shared" si="14"/>
        <v>82505176</v>
      </c>
      <c r="L80" s="32">
        <f t="shared" si="14"/>
        <v>0</v>
      </c>
      <c r="M80" s="32">
        <f t="shared" si="14"/>
        <v>5491441</v>
      </c>
      <c r="N80" s="32">
        <f t="shared" si="12"/>
        <v>126608012</v>
      </c>
      <c r="O80" s="45">
        <f t="shared" si="11"/>
        <v>543.113965210304</v>
      </c>
      <c r="P80" s="10"/>
    </row>
    <row r="81" spans="1:16" ht="15">
      <c r="A81" s="12"/>
      <c r="B81" s="25">
        <v>361.1</v>
      </c>
      <c r="C81" s="20" t="s">
        <v>87</v>
      </c>
      <c r="D81" s="46">
        <v>11408481</v>
      </c>
      <c r="E81" s="46">
        <v>9840127</v>
      </c>
      <c r="F81" s="46">
        <v>0</v>
      </c>
      <c r="G81" s="46">
        <v>5345991</v>
      </c>
      <c r="H81" s="46">
        <v>0</v>
      </c>
      <c r="I81" s="46">
        <v>0</v>
      </c>
      <c r="J81" s="46">
        <v>0</v>
      </c>
      <c r="K81" s="46">
        <v>14400300</v>
      </c>
      <c r="L81" s="46">
        <v>0</v>
      </c>
      <c r="M81" s="46">
        <v>4698461</v>
      </c>
      <c r="N81" s="46">
        <f t="shared" si="12"/>
        <v>45693360</v>
      </c>
      <c r="O81" s="47">
        <f t="shared" si="11"/>
        <v>196.0120970336529</v>
      </c>
      <c r="P81" s="9"/>
    </row>
    <row r="82" spans="1:16" ht="15">
      <c r="A82" s="12"/>
      <c r="B82" s="25">
        <v>361.2</v>
      </c>
      <c r="C82" s="20" t="s">
        <v>88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8827751</v>
      </c>
      <c r="L82" s="46">
        <v>0</v>
      </c>
      <c r="M82" s="46">
        <v>0</v>
      </c>
      <c r="N82" s="46">
        <f aca="true" t="shared" si="15" ref="N82:N89">SUM(D82:M82)</f>
        <v>8827751</v>
      </c>
      <c r="O82" s="47">
        <f t="shared" si="11"/>
        <v>37.86865281084443</v>
      </c>
      <c r="P82" s="9"/>
    </row>
    <row r="83" spans="1:16" ht="15">
      <c r="A83" s="12"/>
      <c r="B83" s="25">
        <v>361.3</v>
      </c>
      <c r="C83" s="20" t="s">
        <v>89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-13118251</v>
      </c>
      <c r="L83" s="46">
        <v>0</v>
      </c>
      <c r="M83" s="46">
        <v>0</v>
      </c>
      <c r="N83" s="46">
        <f t="shared" si="15"/>
        <v>-13118251</v>
      </c>
      <c r="O83" s="47">
        <f t="shared" si="11"/>
        <v>-56.27373184908736</v>
      </c>
      <c r="P83" s="9"/>
    </row>
    <row r="84" spans="1:16" ht="15">
      <c r="A84" s="12"/>
      <c r="B84" s="25">
        <v>362</v>
      </c>
      <c r="C84" s="20" t="s">
        <v>90</v>
      </c>
      <c r="D84" s="46">
        <v>1022487</v>
      </c>
      <c r="E84" s="46">
        <v>219</v>
      </c>
      <c r="F84" s="46">
        <v>0</v>
      </c>
      <c r="G84" s="46">
        <v>9297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636009</v>
      </c>
      <c r="N84" s="46">
        <f t="shared" si="15"/>
        <v>1668012</v>
      </c>
      <c r="O84" s="47">
        <f t="shared" si="11"/>
        <v>7.1553181905926255</v>
      </c>
      <c r="P84" s="9"/>
    </row>
    <row r="85" spans="1:16" ht="15">
      <c r="A85" s="12"/>
      <c r="B85" s="25">
        <v>364</v>
      </c>
      <c r="C85" s="20" t="s">
        <v>91</v>
      </c>
      <c r="D85" s="46">
        <v>0</v>
      </c>
      <c r="E85" s="46">
        <v>500691</v>
      </c>
      <c r="F85" s="46">
        <v>0</v>
      </c>
      <c r="G85" s="46">
        <v>25000</v>
      </c>
      <c r="H85" s="46">
        <v>0</v>
      </c>
      <c r="I85" s="46">
        <v>140133</v>
      </c>
      <c r="J85" s="46">
        <v>610606</v>
      </c>
      <c r="K85" s="46">
        <v>0</v>
      </c>
      <c r="L85" s="46">
        <v>0</v>
      </c>
      <c r="M85" s="46">
        <v>6897</v>
      </c>
      <c r="N85" s="46">
        <f t="shared" si="15"/>
        <v>1283327</v>
      </c>
      <c r="O85" s="47">
        <f t="shared" si="11"/>
        <v>5.505124080389507</v>
      </c>
      <c r="P85" s="9"/>
    </row>
    <row r="86" spans="1:16" ht="15">
      <c r="A86" s="12"/>
      <c r="B86" s="25">
        <v>365</v>
      </c>
      <c r="C86" s="20" t="s">
        <v>92</v>
      </c>
      <c r="D86" s="46">
        <v>1209602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5"/>
        <v>1209602</v>
      </c>
      <c r="O86" s="47">
        <f t="shared" si="11"/>
        <v>5.188863865474122</v>
      </c>
      <c r="P86" s="9"/>
    </row>
    <row r="87" spans="1:16" ht="15">
      <c r="A87" s="12"/>
      <c r="B87" s="25">
        <v>366</v>
      </c>
      <c r="C87" s="20" t="s">
        <v>93</v>
      </c>
      <c r="D87" s="46">
        <v>109816</v>
      </c>
      <c r="E87" s="46">
        <v>1703632</v>
      </c>
      <c r="F87" s="46">
        <v>0</v>
      </c>
      <c r="G87" s="46">
        <v>3015636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5"/>
        <v>4829084</v>
      </c>
      <c r="O87" s="47">
        <f t="shared" si="11"/>
        <v>20.715458035733437</v>
      </c>
      <c r="P87" s="9"/>
    </row>
    <row r="88" spans="1:16" ht="15">
      <c r="A88" s="12"/>
      <c r="B88" s="25">
        <v>368</v>
      </c>
      <c r="C88" s="20" t="s">
        <v>94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72395376</v>
      </c>
      <c r="L88" s="46">
        <v>0</v>
      </c>
      <c r="M88" s="46">
        <v>0</v>
      </c>
      <c r="N88" s="46">
        <f t="shared" si="15"/>
        <v>72395376</v>
      </c>
      <c r="O88" s="47">
        <f t="shared" si="11"/>
        <v>310.5564892864037</v>
      </c>
      <c r="P88" s="9"/>
    </row>
    <row r="89" spans="1:16" ht="15">
      <c r="A89" s="12"/>
      <c r="B89" s="25">
        <v>369.9</v>
      </c>
      <c r="C89" s="20" t="s">
        <v>95</v>
      </c>
      <c r="D89" s="46">
        <v>3017346</v>
      </c>
      <c r="E89" s="46">
        <v>308169</v>
      </c>
      <c r="F89" s="46">
        <v>0</v>
      </c>
      <c r="G89" s="46">
        <v>344162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150074</v>
      </c>
      <c r="N89" s="46">
        <f t="shared" si="15"/>
        <v>3819751</v>
      </c>
      <c r="O89" s="47">
        <f t="shared" si="11"/>
        <v>16.385693756300537</v>
      </c>
      <c r="P89" s="9"/>
    </row>
    <row r="90" spans="1:16" ht="15.75">
      <c r="A90" s="29" t="s">
        <v>62</v>
      </c>
      <c r="B90" s="30"/>
      <c r="C90" s="31"/>
      <c r="D90" s="32">
        <f aca="true" t="shared" si="16" ref="D90:M90">SUM(D91:D98)</f>
        <v>51664058</v>
      </c>
      <c r="E90" s="32">
        <f t="shared" si="16"/>
        <v>10386883</v>
      </c>
      <c r="F90" s="32">
        <f t="shared" si="16"/>
        <v>0</v>
      </c>
      <c r="G90" s="32">
        <f t="shared" si="16"/>
        <v>29437837</v>
      </c>
      <c r="H90" s="32">
        <f t="shared" si="16"/>
        <v>0</v>
      </c>
      <c r="I90" s="32">
        <f t="shared" si="16"/>
        <v>177554509</v>
      </c>
      <c r="J90" s="32">
        <f t="shared" si="16"/>
        <v>11016008</v>
      </c>
      <c r="K90" s="32">
        <f t="shared" si="16"/>
        <v>0</v>
      </c>
      <c r="L90" s="32">
        <f t="shared" si="16"/>
        <v>0</v>
      </c>
      <c r="M90" s="32">
        <f t="shared" si="16"/>
        <v>100578930</v>
      </c>
      <c r="N90" s="32">
        <f>SUM(D90:M90)</f>
        <v>380638225</v>
      </c>
      <c r="O90" s="45">
        <f t="shared" si="11"/>
        <v>1632.8345451815628</v>
      </c>
      <c r="P90" s="9"/>
    </row>
    <row r="91" spans="1:16" ht="15">
      <c r="A91" s="12"/>
      <c r="B91" s="25">
        <v>381</v>
      </c>
      <c r="C91" s="20" t="s">
        <v>96</v>
      </c>
      <c r="D91" s="46">
        <v>48139058</v>
      </c>
      <c r="E91" s="46">
        <v>4386883</v>
      </c>
      <c r="F91" s="46">
        <v>0</v>
      </c>
      <c r="G91" s="46">
        <v>29137837</v>
      </c>
      <c r="H91" s="46">
        <v>0</v>
      </c>
      <c r="I91" s="46">
        <v>71608138</v>
      </c>
      <c r="J91" s="46">
        <v>94716</v>
      </c>
      <c r="K91" s="46">
        <v>0</v>
      </c>
      <c r="L91" s="46">
        <v>0</v>
      </c>
      <c r="M91" s="46">
        <v>28863943</v>
      </c>
      <c r="N91" s="46">
        <f>SUM(D91:M91)</f>
        <v>182230575</v>
      </c>
      <c r="O91" s="47">
        <f t="shared" si="11"/>
        <v>781.7196448105012</v>
      </c>
      <c r="P91" s="9"/>
    </row>
    <row r="92" spans="1:16" ht="15">
      <c r="A92" s="12"/>
      <c r="B92" s="25">
        <v>384</v>
      </c>
      <c r="C92" s="20" t="s">
        <v>97</v>
      </c>
      <c r="D92" s="46">
        <v>3525000</v>
      </c>
      <c r="E92" s="46">
        <v>6000000</v>
      </c>
      <c r="F92" s="46">
        <v>0</v>
      </c>
      <c r="G92" s="46">
        <v>300000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65739987</v>
      </c>
      <c r="N92" s="46">
        <f aca="true" t="shared" si="17" ref="N92:N98">SUM(D92:M92)</f>
        <v>75564987</v>
      </c>
      <c r="O92" s="47">
        <f t="shared" si="11"/>
        <v>324.1532591210347</v>
      </c>
      <c r="P92" s="9"/>
    </row>
    <row r="93" spans="1:16" ht="15">
      <c r="A93" s="12"/>
      <c r="B93" s="25">
        <v>385</v>
      </c>
      <c r="C93" s="20" t="s">
        <v>98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5975000</v>
      </c>
      <c r="N93" s="46">
        <f t="shared" si="17"/>
        <v>5975000</v>
      </c>
      <c r="O93" s="47">
        <f t="shared" si="11"/>
        <v>25.63112626815091</v>
      </c>
      <c r="P93" s="9"/>
    </row>
    <row r="94" spans="1:16" ht="15">
      <c r="A94" s="12"/>
      <c r="B94" s="25">
        <v>389.1</v>
      </c>
      <c r="C94" s="20" t="s">
        <v>99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41797492</v>
      </c>
      <c r="J94" s="46">
        <v>10514598</v>
      </c>
      <c r="K94" s="46">
        <v>0</v>
      </c>
      <c r="L94" s="46">
        <v>0</v>
      </c>
      <c r="M94" s="46">
        <v>0</v>
      </c>
      <c r="N94" s="46">
        <f t="shared" si="17"/>
        <v>52312090</v>
      </c>
      <c r="O94" s="47">
        <f t="shared" si="11"/>
        <v>224.40465006541837</v>
      </c>
      <c r="P94" s="9"/>
    </row>
    <row r="95" spans="1:16" ht="15">
      <c r="A95" s="12"/>
      <c r="B95" s="25">
        <v>389.3</v>
      </c>
      <c r="C95" s="20" t="s">
        <v>100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406694</v>
      </c>
      <c r="K95" s="46">
        <v>0</v>
      </c>
      <c r="L95" s="46">
        <v>0</v>
      </c>
      <c r="M95" s="46">
        <v>0</v>
      </c>
      <c r="N95" s="46">
        <f t="shared" si="17"/>
        <v>406694</v>
      </c>
      <c r="O95" s="47">
        <f t="shared" si="11"/>
        <v>1.744606739163074</v>
      </c>
      <c r="P95" s="9"/>
    </row>
    <row r="96" spans="1:16" ht="15">
      <c r="A96" s="12"/>
      <c r="B96" s="25">
        <v>389.6</v>
      </c>
      <c r="C96" s="20" t="s">
        <v>101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2000004</v>
      </c>
      <c r="J96" s="46">
        <v>0</v>
      </c>
      <c r="K96" s="46">
        <v>0</v>
      </c>
      <c r="L96" s="46">
        <v>0</v>
      </c>
      <c r="M96" s="46">
        <v>0</v>
      </c>
      <c r="N96" s="46">
        <f t="shared" si="17"/>
        <v>2000004</v>
      </c>
      <c r="O96" s="47">
        <f t="shared" si="11"/>
        <v>8.579473650344251</v>
      </c>
      <c r="P96" s="9"/>
    </row>
    <row r="97" spans="1:16" ht="15">
      <c r="A97" s="12"/>
      <c r="B97" s="25">
        <v>389.7</v>
      </c>
      <c r="C97" s="20" t="s">
        <v>102</v>
      </c>
      <c r="D97" s="46">
        <v>0</v>
      </c>
      <c r="E97" s="46">
        <v>0</v>
      </c>
      <c r="F97" s="46">
        <v>0</v>
      </c>
      <c r="G97" s="46">
        <v>0</v>
      </c>
      <c r="H97" s="46">
        <v>0</v>
      </c>
      <c r="I97" s="46">
        <v>30414457</v>
      </c>
      <c r="J97" s="46">
        <v>0</v>
      </c>
      <c r="K97" s="46">
        <v>0</v>
      </c>
      <c r="L97" s="46">
        <v>0</v>
      </c>
      <c r="M97" s="46">
        <v>0</v>
      </c>
      <c r="N97" s="46">
        <f t="shared" si="17"/>
        <v>30414457</v>
      </c>
      <c r="O97" s="47">
        <f t="shared" si="11"/>
        <v>130.46975527100358</v>
      </c>
      <c r="P97" s="9"/>
    </row>
    <row r="98" spans="1:16" ht="15.75" thickBot="1">
      <c r="A98" s="12"/>
      <c r="B98" s="25">
        <v>389.8</v>
      </c>
      <c r="C98" s="20" t="s">
        <v>103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46">
        <v>31734418</v>
      </c>
      <c r="J98" s="46">
        <v>0</v>
      </c>
      <c r="K98" s="46">
        <v>0</v>
      </c>
      <c r="L98" s="46">
        <v>0</v>
      </c>
      <c r="M98" s="46">
        <v>0</v>
      </c>
      <c r="N98" s="46">
        <f t="shared" si="17"/>
        <v>31734418</v>
      </c>
      <c r="O98" s="47">
        <f t="shared" si="11"/>
        <v>136.13202925594663</v>
      </c>
      <c r="P98" s="9"/>
    </row>
    <row r="99" spans="1:119" ht="16.5" thickBot="1">
      <c r="A99" s="14" t="s">
        <v>82</v>
      </c>
      <c r="B99" s="23"/>
      <c r="C99" s="22"/>
      <c r="D99" s="15">
        <f aca="true" t="shared" si="18" ref="D99:M99">SUM(D5,D15,D29,D55,D76,D80,D90)</f>
        <v>376778642</v>
      </c>
      <c r="E99" s="15">
        <f t="shared" si="18"/>
        <v>114929031</v>
      </c>
      <c r="F99" s="15">
        <f t="shared" si="18"/>
        <v>0</v>
      </c>
      <c r="G99" s="15">
        <f t="shared" si="18"/>
        <v>49312569</v>
      </c>
      <c r="H99" s="15">
        <f t="shared" si="18"/>
        <v>0</v>
      </c>
      <c r="I99" s="15">
        <f t="shared" si="18"/>
        <v>314517494</v>
      </c>
      <c r="J99" s="15">
        <f t="shared" si="18"/>
        <v>65337235</v>
      </c>
      <c r="K99" s="15">
        <f t="shared" si="18"/>
        <v>82505176</v>
      </c>
      <c r="L99" s="15">
        <f t="shared" si="18"/>
        <v>0</v>
      </c>
      <c r="M99" s="15">
        <f t="shared" si="18"/>
        <v>150664773</v>
      </c>
      <c r="N99" s="15">
        <f>SUM(D99:M99)</f>
        <v>1154044920</v>
      </c>
      <c r="O99" s="38">
        <f t="shared" si="11"/>
        <v>4950.539090148639</v>
      </c>
      <c r="P99" s="6"/>
      <c r="Q99" s="2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</row>
    <row r="100" spans="1:15" ht="15">
      <c r="A100" s="16"/>
      <c r="B100" s="18"/>
      <c r="C100" s="18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9"/>
    </row>
    <row r="101" spans="1:15" ht="15">
      <c r="A101" s="40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51" t="s">
        <v>110</v>
      </c>
      <c r="M101" s="51"/>
      <c r="N101" s="51"/>
      <c r="O101" s="43">
        <v>233115</v>
      </c>
    </row>
    <row r="102" spans="1:15" ht="15">
      <c r="A102" s="52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4"/>
    </row>
    <row r="103" spans="1:15" ht="15.75" thickBot="1">
      <c r="A103" s="55" t="s">
        <v>127</v>
      </c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7"/>
    </row>
  </sheetData>
  <sheetProtection/>
  <mergeCells count="10">
    <mergeCell ref="A103:O103"/>
    <mergeCell ref="A1:O1"/>
    <mergeCell ref="D3:H3"/>
    <mergeCell ref="I3:J3"/>
    <mergeCell ref="K3:L3"/>
    <mergeCell ref="O3:O4"/>
    <mergeCell ref="A2:O2"/>
    <mergeCell ref="A3:C4"/>
    <mergeCell ref="A102:O102"/>
    <mergeCell ref="L101:N101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113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141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104</v>
      </c>
      <c r="B3" s="65"/>
      <c r="C3" s="66"/>
      <c r="D3" s="70" t="s">
        <v>56</v>
      </c>
      <c r="E3" s="71"/>
      <c r="F3" s="71"/>
      <c r="G3" s="71"/>
      <c r="H3" s="72"/>
      <c r="I3" s="70" t="s">
        <v>57</v>
      </c>
      <c r="J3" s="72"/>
      <c r="K3" s="70" t="s">
        <v>59</v>
      </c>
      <c r="L3" s="72"/>
      <c r="M3" s="36"/>
      <c r="N3" s="37"/>
      <c r="O3" s="73" t="s">
        <v>109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105</v>
      </c>
      <c r="F4" s="34" t="s">
        <v>106</v>
      </c>
      <c r="G4" s="34" t="s">
        <v>107</v>
      </c>
      <c r="H4" s="34" t="s">
        <v>6</v>
      </c>
      <c r="I4" s="34" t="s">
        <v>7</v>
      </c>
      <c r="J4" s="35" t="s">
        <v>108</v>
      </c>
      <c r="K4" s="35" t="s">
        <v>8</v>
      </c>
      <c r="L4" s="35" t="s">
        <v>9</v>
      </c>
      <c r="M4" s="35" t="s">
        <v>10</v>
      </c>
      <c r="N4" s="35" t="s">
        <v>58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130849337</v>
      </c>
      <c r="E5" s="27">
        <f t="shared" si="0"/>
        <v>53061645</v>
      </c>
      <c r="F5" s="27">
        <f t="shared" si="0"/>
        <v>0</v>
      </c>
      <c r="G5" s="27">
        <f t="shared" si="0"/>
        <v>46000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2109198</v>
      </c>
      <c r="N5" s="28">
        <f>SUM(D5:M5)</f>
        <v>186066180</v>
      </c>
      <c r="O5" s="33">
        <f aca="true" t="shared" si="1" ref="O5:O36">(N5/O$97)</f>
        <v>794.7131081023363</v>
      </c>
      <c r="P5" s="6"/>
    </row>
    <row r="6" spans="1:16" ht="15">
      <c r="A6" s="12"/>
      <c r="B6" s="25">
        <v>311</v>
      </c>
      <c r="C6" s="20" t="s">
        <v>3</v>
      </c>
      <c r="D6" s="46">
        <v>119387019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2109198</v>
      </c>
      <c r="N6" s="46">
        <f>SUM(D6:M6)</f>
        <v>121496217</v>
      </c>
      <c r="O6" s="47">
        <f t="shared" si="1"/>
        <v>518.9263101695639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7838495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7838495</v>
      </c>
      <c r="O7" s="47">
        <f t="shared" si="1"/>
        <v>33.47924230128561</v>
      </c>
      <c r="P7" s="9"/>
    </row>
    <row r="8" spans="1:16" ht="15">
      <c r="A8" s="12"/>
      <c r="B8" s="25">
        <v>312.51</v>
      </c>
      <c r="C8" s="20" t="s">
        <v>111</v>
      </c>
      <c r="D8" s="46">
        <v>1286732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1286732</v>
      </c>
      <c r="O8" s="47">
        <f t="shared" si="1"/>
        <v>5.495801477811472</v>
      </c>
      <c r="P8" s="9"/>
    </row>
    <row r="9" spans="1:16" ht="15">
      <c r="A9" s="12"/>
      <c r="B9" s="25">
        <v>312.52</v>
      </c>
      <c r="C9" s="20" t="s">
        <v>112</v>
      </c>
      <c r="D9" s="46">
        <v>1947553</v>
      </c>
      <c r="E9" s="46">
        <v>207777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2155330</v>
      </c>
      <c r="O9" s="47">
        <f t="shared" si="1"/>
        <v>9.2056976893179</v>
      </c>
      <c r="P9" s="9"/>
    </row>
    <row r="10" spans="1:16" ht="15">
      <c r="A10" s="12"/>
      <c r="B10" s="25">
        <v>314.1</v>
      </c>
      <c r="C10" s="20" t="s">
        <v>12</v>
      </c>
      <c r="D10" s="46">
        <v>0</v>
      </c>
      <c r="E10" s="46">
        <v>25576240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25576240</v>
      </c>
      <c r="O10" s="47">
        <f t="shared" si="1"/>
        <v>109.23948233887157</v>
      </c>
      <c r="P10" s="9"/>
    </row>
    <row r="11" spans="1:16" ht="15">
      <c r="A11" s="12"/>
      <c r="B11" s="25">
        <v>314.2</v>
      </c>
      <c r="C11" s="20" t="s">
        <v>13</v>
      </c>
      <c r="D11" s="46">
        <v>0</v>
      </c>
      <c r="E11" s="46">
        <v>18677085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18677085</v>
      </c>
      <c r="O11" s="47">
        <f t="shared" si="1"/>
        <v>79.77228462819801</v>
      </c>
      <c r="P11" s="9"/>
    </row>
    <row r="12" spans="1:16" ht="15">
      <c r="A12" s="12"/>
      <c r="B12" s="25">
        <v>314.4</v>
      </c>
      <c r="C12" s="20" t="s">
        <v>14</v>
      </c>
      <c r="D12" s="46">
        <v>0</v>
      </c>
      <c r="E12" s="46">
        <v>757920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757920</v>
      </c>
      <c r="O12" s="47">
        <f t="shared" si="1"/>
        <v>3.2371759279033014</v>
      </c>
      <c r="P12" s="9"/>
    </row>
    <row r="13" spans="1:16" ht="15">
      <c r="A13" s="12"/>
      <c r="B13" s="25">
        <v>314.5</v>
      </c>
      <c r="C13" s="20" t="s">
        <v>142</v>
      </c>
      <c r="D13" s="46">
        <v>0</v>
      </c>
      <c r="E13" s="46">
        <v>0</v>
      </c>
      <c r="F13" s="46">
        <v>0</v>
      </c>
      <c r="G13" s="46">
        <v>46000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46000</v>
      </c>
      <c r="O13" s="47">
        <f t="shared" si="1"/>
        <v>0.19647204544483834</v>
      </c>
      <c r="P13" s="9"/>
    </row>
    <row r="14" spans="1:16" ht="15">
      <c r="A14" s="12"/>
      <c r="B14" s="25">
        <v>314.7</v>
      </c>
      <c r="C14" s="20" t="s">
        <v>15</v>
      </c>
      <c r="D14" s="46">
        <v>0</v>
      </c>
      <c r="E14" s="46">
        <v>4128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4128</v>
      </c>
      <c r="O14" s="47">
        <f t="shared" si="1"/>
        <v>0.017631230512962885</v>
      </c>
      <c r="P14" s="9"/>
    </row>
    <row r="15" spans="1:16" ht="15">
      <c r="A15" s="12"/>
      <c r="B15" s="25">
        <v>316</v>
      </c>
      <c r="C15" s="20" t="s">
        <v>16</v>
      </c>
      <c r="D15" s="46">
        <v>8228033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8228033</v>
      </c>
      <c r="O15" s="47">
        <f t="shared" si="1"/>
        <v>35.14301029342673</v>
      </c>
      <c r="P15" s="9"/>
    </row>
    <row r="16" spans="1:16" ht="15.75">
      <c r="A16" s="29" t="s">
        <v>143</v>
      </c>
      <c r="B16" s="30"/>
      <c r="C16" s="31"/>
      <c r="D16" s="32">
        <f aca="true" t="shared" si="3" ref="D16:M16">SUM(D17:D22)</f>
        <v>32020771</v>
      </c>
      <c r="E16" s="32">
        <f t="shared" si="3"/>
        <v>7414763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4">SUM(D16:M16)</f>
        <v>39435534</v>
      </c>
      <c r="O16" s="45">
        <f t="shared" si="1"/>
        <v>168.43434843890145</v>
      </c>
      <c r="P16" s="10"/>
    </row>
    <row r="17" spans="1:16" ht="15">
      <c r="A17" s="12"/>
      <c r="B17" s="25">
        <v>322</v>
      </c>
      <c r="C17" s="20" t="s">
        <v>0</v>
      </c>
      <c r="D17" s="46">
        <v>0</v>
      </c>
      <c r="E17" s="46">
        <v>4999927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4999927</v>
      </c>
      <c r="O17" s="47">
        <f t="shared" si="1"/>
        <v>21.355345320975527</v>
      </c>
      <c r="P17" s="9"/>
    </row>
    <row r="18" spans="1:16" ht="15">
      <c r="A18" s="12"/>
      <c r="B18" s="25">
        <v>323.1</v>
      </c>
      <c r="C18" s="20" t="s">
        <v>18</v>
      </c>
      <c r="D18" s="46">
        <v>26008241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26008241</v>
      </c>
      <c r="O18" s="47">
        <f t="shared" si="1"/>
        <v>111.08461538461539</v>
      </c>
      <c r="P18" s="9"/>
    </row>
    <row r="19" spans="1:16" ht="15">
      <c r="A19" s="12"/>
      <c r="B19" s="25">
        <v>323.2</v>
      </c>
      <c r="C19" s="20" t="s">
        <v>19</v>
      </c>
      <c r="D19" s="46">
        <v>3817817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3817817</v>
      </c>
      <c r="O19" s="47">
        <f t="shared" si="1"/>
        <v>16.306398154871225</v>
      </c>
      <c r="P19" s="9"/>
    </row>
    <row r="20" spans="1:16" ht="15">
      <c r="A20" s="12"/>
      <c r="B20" s="25">
        <v>323.4</v>
      </c>
      <c r="C20" s="20" t="s">
        <v>20</v>
      </c>
      <c r="D20" s="46">
        <v>729021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729021</v>
      </c>
      <c r="O20" s="47">
        <f t="shared" si="1"/>
        <v>3.113744500918293</v>
      </c>
      <c r="P20" s="9"/>
    </row>
    <row r="21" spans="1:16" ht="15">
      <c r="A21" s="12"/>
      <c r="B21" s="25">
        <v>323.7</v>
      </c>
      <c r="C21" s="20" t="s">
        <v>22</v>
      </c>
      <c r="D21" s="46">
        <v>1022178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1022178</v>
      </c>
      <c r="O21" s="47">
        <f t="shared" si="1"/>
        <v>4.365856575406825</v>
      </c>
      <c r="P21" s="9"/>
    </row>
    <row r="22" spans="1:16" ht="15">
      <c r="A22" s="12"/>
      <c r="B22" s="25">
        <v>329</v>
      </c>
      <c r="C22" s="20" t="s">
        <v>144</v>
      </c>
      <c r="D22" s="46">
        <v>443514</v>
      </c>
      <c r="E22" s="46">
        <v>2414836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2858350</v>
      </c>
      <c r="O22" s="47">
        <f t="shared" si="1"/>
        <v>12.208388502114211</v>
      </c>
      <c r="P22" s="9"/>
    </row>
    <row r="23" spans="1:16" ht="15.75">
      <c r="A23" s="29" t="s">
        <v>32</v>
      </c>
      <c r="B23" s="30"/>
      <c r="C23" s="31"/>
      <c r="D23" s="32">
        <f aca="true" t="shared" si="5" ref="D23:M23">SUM(D24:D47)</f>
        <v>88373434</v>
      </c>
      <c r="E23" s="32">
        <f t="shared" si="5"/>
        <v>17502968</v>
      </c>
      <c r="F23" s="32">
        <f t="shared" si="5"/>
        <v>0</v>
      </c>
      <c r="G23" s="32">
        <f t="shared" si="5"/>
        <v>9152442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115028844</v>
      </c>
      <c r="O23" s="45">
        <f t="shared" si="1"/>
        <v>491.3033101268526</v>
      </c>
      <c r="P23" s="10"/>
    </row>
    <row r="24" spans="1:16" ht="15">
      <c r="A24" s="12"/>
      <c r="B24" s="25">
        <v>331.1</v>
      </c>
      <c r="C24" s="20" t="s">
        <v>30</v>
      </c>
      <c r="D24" s="46">
        <v>109300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109300</v>
      </c>
      <c r="O24" s="47">
        <f t="shared" si="1"/>
        <v>0.46683466450262673</v>
      </c>
      <c r="P24" s="9"/>
    </row>
    <row r="25" spans="1:16" ht="15">
      <c r="A25" s="12"/>
      <c r="B25" s="25">
        <v>331.2</v>
      </c>
      <c r="C25" s="20" t="s">
        <v>31</v>
      </c>
      <c r="D25" s="46">
        <v>329181</v>
      </c>
      <c r="E25" s="46">
        <v>1053089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43">SUM(D25:M25)</f>
        <v>1382270</v>
      </c>
      <c r="O25" s="47">
        <f t="shared" si="1"/>
        <v>5.903856831674711</v>
      </c>
      <c r="P25" s="9"/>
    </row>
    <row r="26" spans="1:16" ht="15">
      <c r="A26" s="12"/>
      <c r="B26" s="25">
        <v>331.39</v>
      </c>
      <c r="C26" s="20" t="s">
        <v>36</v>
      </c>
      <c r="D26" s="46">
        <v>0</v>
      </c>
      <c r="E26" s="46">
        <v>519847</v>
      </c>
      <c r="F26" s="46">
        <v>0</v>
      </c>
      <c r="G26" s="46">
        <v>64798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584645</v>
      </c>
      <c r="O26" s="47">
        <f t="shared" si="1"/>
        <v>2.4970956306325545</v>
      </c>
      <c r="P26" s="9"/>
    </row>
    <row r="27" spans="1:16" ht="15">
      <c r="A27" s="12"/>
      <c r="B27" s="25">
        <v>331.49</v>
      </c>
      <c r="C27" s="20" t="s">
        <v>37</v>
      </c>
      <c r="D27" s="46">
        <v>0</v>
      </c>
      <c r="E27" s="46">
        <v>0</v>
      </c>
      <c r="F27" s="46">
        <v>0</v>
      </c>
      <c r="G27" s="46">
        <v>972963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972963</v>
      </c>
      <c r="O27" s="47">
        <f t="shared" si="1"/>
        <v>4.155652842437962</v>
      </c>
      <c r="P27" s="9"/>
    </row>
    <row r="28" spans="1:16" ht="15">
      <c r="A28" s="12"/>
      <c r="B28" s="25">
        <v>331.5</v>
      </c>
      <c r="C28" s="20" t="s">
        <v>33</v>
      </c>
      <c r="D28" s="46">
        <v>76700</v>
      </c>
      <c r="E28" s="46">
        <v>5494872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5571572</v>
      </c>
      <c r="O28" s="47">
        <f t="shared" si="1"/>
        <v>23.7969162431128</v>
      </c>
      <c r="P28" s="9"/>
    </row>
    <row r="29" spans="1:16" ht="15">
      <c r="A29" s="12"/>
      <c r="B29" s="25">
        <v>331.62</v>
      </c>
      <c r="C29" s="20" t="s">
        <v>38</v>
      </c>
      <c r="D29" s="46">
        <v>207994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207994</v>
      </c>
      <c r="O29" s="47">
        <f t="shared" si="1"/>
        <v>0.8883697091359501</v>
      </c>
      <c r="P29" s="9"/>
    </row>
    <row r="30" spans="1:16" ht="15">
      <c r="A30" s="12"/>
      <c r="B30" s="25">
        <v>331.9</v>
      </c>
      <c r="C30" s="20" t="s">
        <v>34</v>
      </c>
      <c r="D30" s="46">
        <v>56867</v>
      </c>
      <c r="E30" s="46">
        <v>29653</v>
      </c>
      <c r="F30" s="46">
        <v>0</v>
      </c>
      <c r="G30" s="46">
        <v>146544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233064</v>
      </c>
      <c r="O30" s="47">
        <f t="shared" si="1"/>
        <v>0.995446973903387</v>
      </c>
      <c r="P30" s="9"/>
    </row>
    <row r="31" spans="1:16" ht="15">
      <c r="A31" s="12"/>
      <c r="B31" s="25">
        <v>334.1</v>
      </c>
      <c r="C31" s="20" t="s">
        <v>145</v>
      </c>
      <c r="D31" s="46">
        <v>-778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-778</v>
      </c>
      <c r="O31" s="47">
        <f t="shared" si="1"/>
        <v>-0.003322940246871396</v>
      </c>
      <c r="P31" s="9"/>
    </row>
    <row r="32" spans="1:16" ht="15">
      <c r="A32" s="12"/>
      <c r="B32" s="25">
        <v>334.2</v>
      </c>
      <c r="C32" s="20" t="s">
        <v>35</v>
      </c>
      <c r="D32" s="46">
        <v>309244</v>
      </c>
      <c r="E32" s="46">
        <v>43204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352448</v>
      </c>
      <c r="O32" s="47">
        <f t="shared" si="1"/>
        <v>1.5053517276726605</v>
      </c>
      <c r="P32" s="9"/>
    </row>
    <row r="33" spans="1:16" ht="15">
      <c r="A33" s="12"/>
      <c r="B33" s="25">
        <v>334.39</v>
      </c>
      <c r="C33" s="20" t="s">
        <v>40</v>
      </c>
      <c r="D33" s="46">
        <v>0</v>
      </c>
      <c r="E33" s="46">
        <v>-111334</v>
      </c>
      <c r="F33" s="46">
        <v>0</v>
      </c>
      <c r="G33" s="46">
        <v>200000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88666</v>
      </c>
      <c r="O33" s="47">
        <f t="shared" si="1"/>
        <v>0.3787041387263486</v>
      </c>
      <c r="P33" s="9"/>
    </row>
    <row r="34" spans="1:16" ht="15">
      <c r="A34" s="12"/>
      <c r="B34" s="25">
        <v>334.49</v>
      </c>
      <c r="C34" s="20" t="s">
        <v>41</v>
      </c>
      <c r="D34" s="46">
        <v>0</v>
      </c>
      <c r="E34" s="46">
        <v>-81452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-81452</v>
      </c>
      <c r="O34" s="47">
        <f t="shared" si="1"/>
        <v>-0.3478921966428907</v>
      </c>
      <c r="P34" s="9"/>
    </row>
    <row r="35" spans="1:16" ht="15">
      <c r="A35" s="12"/>
      <c r="B35" s="25">
        <v>334.62</v>
      </c>
      <c r="C35" s="20" t="s">
        <v>146</v>
      </c>
      <c r="D35" s="46">
        <v>0</v>
      </c>
      <c r="E35" s="46">
        <v>23055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23055</v>
      </c>
      <c r="O35" s="47">
        <f t="shared" si="1"/>
        <v>0.09847093495066843</v>
      </c>
      <c r="P35" s="9"/>
    </row>
    <row r="36" spans="1:16" ht="15">
      <c r="A36" s="12"/>
      <c r="B36" s="25">
        <v>334.7</v>
      </c>
      <c r="C36" s="20" t="s">
        <v>44</v>
      </c>
      <c r="D36" s="46">
        <v>0</v>
      </c>
      <c r="E36" s="46">
        <v>51898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51898</v>
      </c>
      <c r="O36" s="47">
        <f t="shared" si="1"/>
        <v>0.2216631785760048</v>
      </c>
      <c r="P36" s="9"/>
    </row>
    <row r="37" spans="1:16" ht="15">
      <c r="A37" s="12"/>
      <c r="B37" s="25">
        <v>334.9</v>
      </c>
      <c r="C37" s="20" t="s">
        <v>45</v>
      </c>
      <c r="D37" s="46">
        <v>0</v>
      </c>
      <c r="E37" s="46">
        <v>10297816</v>
      </c>
      <c r="F37" s="46">
        <v>0</v>
      </c>
      <c r="G37" s="46">
        <v>7342102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17639918</v>
      </c>
      <c r="O37" s="47">
        <f aca="true" t="shared" si="7" ref="O37:O68">(N37/O$97)</f>
        <v>75.34240806389613</v>
      </c>
      <c r="P37" s="9"/>
    </row>
    <row r="38" spans="1:16" ht="15">
      <c r="A38" s="12"/>
      <c r="B38" s="25">
        <v>335.12</v>
      </c>
      <c r="C38" s="20" t="s">
        <v>46</v>
      </c>
      <c r="D38" s="46">
        <v>9183993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9183993</v>
      </c>
      <c r="O38" s="47">
        <f t="shared" si="7"/>
        <v>39.22604108828428</v>
      </c>
      <c r="P38" s="9"/>
    </row>
    <row r="39" spans="1:16" ht="15">
      <c r="A39" s="12"/>
      <c r="B39" s="25">
        <v>335.15</v>
      </c>
      <c r="C39" s="20" t="s">
        <v>47</v>
      </c>
      <c r="D39" s="46">
        <v>353330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353330</v>
      </c>
      <c r="O39" s="47">
        <f t="shared" si="7"/>
        <v>1.509118865587494</v>
      </c>
      <c r="P39" s="9"/>
    </row>
    <row r="40" spans="1:16" ht="15">
      <c r="A40" s="12"/>
      <c r="B40" s="25">
        <v>335.18</v>
      </c>
      <c r="C40" s="20" t="s">
        <v>48</v>
      </c>
      <c r="D40" s="46">
        <v>29634620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29634620</v>
      </c>
      <c r="O40" s="47">
        <f t="shared" si="7"/>
        <v>126.5733566821851</v>
      </c>
      <c r="P40" s="9"/>
    </row>
    <row r="41" spans="1:16" ht="15">
      <c r="A41" s="12"/>
      <c r="B41" s="25">
        <v>335.21</v>
      </c>
      <c r="C41" s="20" t="s">
        <v>49</v>
      </c>
      <c r="D41" s="46">
        <v>163489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163489</v>
      </c>
      <c r="O41" s="47">
        <f t="shared" si="7"/>
        <v>0.6982830051680691</v>
      </c>
      <c r="P41" s="9"/>
    </row>
    <row r="42" spans="1:16" ht="15">
      <c r="A42" s="12"/>
      <c r="B42" s="25">
        <v>335.39</v>
      </c>
      <c r="C42" s="20" t="s">
        <v>50</v>
      </c>
      <c r="D42" s="46">
        <v>1022481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1022481</v>
      </c>
      <c r="O42" s="47">
        <f t="shared" si="7"/>
        <v>4.367150728227908</v>
      </c>
      <c r="P42" s="9"/>
    </row>
    <row r="43" spans="1:16" ht="15">
      <c r="A43" s="12"/>
      <c r="B43" s="25">
        <v>335.9</v>
      </c>
      <c r="C43" s="20" t="s">
        <v>51</v>
      </c>
      <c r="D43" s="46">
        <v>319984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6"/>
        <v>319984</v>
      </c>
      <c r="O43" s="47">
        <f t="shared" si="7"/>
        <v>1.3666937171656772</v>
      </c>
      <c r="P43" s="9"/>
    </row>
    <row r="44" spans="1:16" ht="15">
      <c r="A44" s="12"/>
      <c r="B44" s="25">
        <v>337.4</v>
      </c>
      <c r="C44" s="20" t="s">
        <v>52</v>
      </c>
      <c r="D44" s="46">
        <v>0</v>
      </c>
      <c r="E44" s="46">
        <v>0</v>
      </c>
      <c r="F44" s="46">
        <v>0</v>
      </c>
      <c r="G44" s="46">
        <v>395409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aca="true" t="shared" si="8" ref="N44:N49">SUM(D44:M44)</f>
        <v>395409</v>
      </c>
      <c r="O44" s="47">
        <f t="shared" si="7"/>
        <v>1.6888438047238714</v>
      </c>
      <c r="P44" s="9"/>
    </row>
    <row r="45" spans="1:16" ht="15">
      <c r="A45" s="12"/>
      <c r="B45" s="25">
        <v>337.9</v>
      </c>
      <c r="C45" s="20" t="s">
        <v>53</v>
      </c>
      <c r="D45" s="46">
        <v>0</v>
      </c>
      <c r="E45" s="46">
        <v>182320</v>
      </c>
      <c r="F45" s="46">
        <v>0</v>
      </c>
      <c r="G45" s="46">
        <v>30626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212946</v>
      </c>
      <c r="O45" s="47">
        <f t="shared" si="7"/>
        <v>0.9095203519412293</v>
      </c>
      <c r="P45" s="9"/>
    </row>
    <row r="46" spans="1:16" ht="15">
      <c r="A46" s="12"/>
      <c r="B46" s="25">
        <v>338</v>
      </c>
      <c r="C46" s="20" t="s">
        <v>54</v>
      </c>
      <c r="D46" s="46">
        <v>46406717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46406717</v>
      </c>
      <c r="O46" s="47">
        <f t="shared" si="7"/>
        <v>198.20918720369025</v>
      </c>
      <c r="P46" s="9"/>
    </row>
    <row r="47" spans="1:16" ht="15">
      <c r="A47" s="12"/>
      <c r="B47" s="25">
        <v>339</v>
      </c>
      <c r="C47" s="20" t="s">
        <v>55</v>
      </c>
      <c r="D47" s="46">
        <v>200312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200312</v>
      </c>
      <c r="O47" s="47">
        <f t="shared" si="7"/>
        <v>0.8555588775466622</v>
      </c>
      <c r="P47" s="9"/>
    </row>
    <row r="48" spans="1:16" ht="15.75">
      <c r="A48" s="29" t="s">
        <v>60</v>
      </c>
      <c r="B48" s="30"/>
      <c r="C48" s="31"/>
      <c r="D48" s="32">
        <f aca="true" t="shared" si="9" ref="D48:M48">SUM(D49:D68)</f>
        <v>47358684</v>
      </c>
      <c r="E48" s="32">
        <f t="shared" si="9"/>
        <v>9378155</v>
      </c>
      <c r="F48" s="32">
        <f t="shared" si="9"/>
        <v>0</v>
      </c>
      <c r="G48" s="32">
        <f t="shared" si="9"/>
        <v>47485</v>
      </c>
      <c r="H48" s="32">
        <f t="shared" si="9"/>
        <v>0</v>
      </c>
      <c r="I48" s="32">
        <f t="shared" si="9"/>
        <v>129835499</v>
      </c>
      <c r="J48" s="32">
        <f t="shared" si="9"/>
        <v>44247909</v>
      </c>
      <c r="K48" s="32">
        <f t="shared" si="9"/>
        <v>0</v>
      </c>
      <c r="L48" s="32">
        <f t="shared" si="9"/>
        <v>0</v>
      </c>
      <c r="M48" s="32">
        <f t="shared" si="9"/>
        <v>4593165</v>
      </c>
      <c r="N48" s="32">
        <f t="shared" si="8"/>
        <v>235460897</v>
      </c>
      <c r="O48" s="45">
        <f t="shared" si="7"/>
        <v>1005.6844359970956</v>
      </c>
      <c r="P48" s="10"/>
    </row>
    <row r="49" spans="1:16" ht="15">
      <c r="A49" s="12"/>
      <c r="B49" s="25">
        <v>341.2</v>
      </c>
      <c r="C49" s="20" t="s">
        <v>63</v>
      </c>
      <c r="D49" s="46">
        <v>35263668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44247909</v>
      </c>
      <c r="K49" s="46">
        <v>0</v>
      </c>
      <c r="L49" s="46">
        <v>0</v>
      </c>
      <c r="M49" s="46">
        <v>0</v>
      </c>
      <c r="N49" s="46">
        <f t="shared" si="8"/>
        <v>79511577</v>
      </c>
      <c r="O49" s="47">
        <f t="shared" si="7"/>
        <v>339.604394994234</v>
      </c>
      <c r="P49" s="9"/>
    </row>
    <row r="50" spans="1:16" ht="15">
      <c r="A50" s="12"/>
      <c r="B50" s="25">
        <v>341.9</v>
      </c>
      <c r="C50" s="20" t="s">
        <v>64</v>
      </c>
      <c r="D50" s="46">
        <v>582104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aca="true" t="shared" si="10" ref="N50:N72">SUM(D50:M50)</f>
        <v>582104</v>
      </c>
      <c r="O50" s="47">
        <f t="shared" si="7"/>
        <v>2.4862426856874387</v>
      </c>
      <c r="P50" s="9"/>
    </row>
    <row r="51" spans="1:16" ht="15">
      <c r="A51" s="12"/>
      <c r="B51" s="25">
        <v>342.1</v>
      </c>
      <c r="C51" s="20" t="s">
        <v>65</v>
      </c>
      <c r="D51" s="46">
        <v>2743464</v>
      </c>
      <c r="E51" s="46">
        <v>7960128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10703592</v>
      </c>
      <c r="O51" s="47">
        <f t="shared" si="7"/>
        <v>45.71644812710887</v>
      </c>
      <c r="P51" s="9"/>
    </row>
    <row r="52" spans="1:16" ht="15">
      <c r="A52" s="12"/>
      <c r="B52" s="25">
        <v>342.2</v>
      </c>
      <c r="C52" s="20" t="s">
        <v>66</v>
      </c>
      <c r="D52" s="46">
        <v>427429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427429</v>
      </c>
      <c r="O52" s="47">
        <f t="shared" si="7"/>
        <v>1.8256054328791698</v>
      </c>
      <c r="P52" s="9"/>
    </row>
    <row r="53" spans="1:16" ht="15">
      <c r="A53" s="12"/>
      <c r="B53" s="25">
        <v>342.5</v>
      </c>
      <c r="C53" s="20" t="s">
        <v>67</v>
      </c>
      <c r="D53" s="46">
        <v>1810670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1810670</v>
      </c>
      <c r="O53" s="47">
        <f t="shared" si="7"/>
        <v>7.733609533165335</v>
      </c>
      <c r="P53" s="9"/>
    </row>
    <row r="54" spans="1:16" ht="15">
      <c r="A54" s="12"/>
      <c r="B54" s="25">
        <v>342.9</v>
      </c>
      <c r="C54" s="20" t="s">
        <v>68</v>
      </c>
      <c r="D54" s="46">
        <v>158386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158386</v>
      </c>
      <c r="O54" s="47">
        <f t="shared" si="7"/>
        <v>0.6764874215179602</v>
      </c>
      <c r="P54" s="9"/>
    </row>
    <row r="55" spans="1:16" ht="15">
      <c r="A55" s="12"/>
      <c r="B55" s="25">
        <v>343.4</v>
      </c>
      <c r="C55" s="20" t="s">
        <v>69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24064342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24064342</v>
      </c>
      <c r="O55" s="47">
        <f t="shared" si="7"/>
        <v>102.7819672831333</v>
      </c>
      <c r="P55" s="9"/>
    </row>
    <row r="56" spans="1:16" ht="15">
      <c r="A56" s="12"/>
      <c r="B56" s="25">
        <v>343.5</v>
      </c>
      <c r="C56" s="20" t="s">
        <v>70</v>
      </c>
      <c r="D56" s="46">
        <v>16500</v>
      </c>
      <c r="E56" s="46">
        <v>0</v>
      </c>
      <c r="F56" s="46">
        <v>0</v>
      </c>
      <c r="G56" s="46">
        <v>0</v>
      </c>
      <c r="H56" s="46">
        <v>0</v>
      </c>
      <c r="I56" s="46">
        <v>52967899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52984399</v>
      </c>
      <c r="O56" s="47">
        <f t="shared" si="7"/>
        <v>226.30333148250972</v>
      </c>
      <c r="P56" s="9"/>
    </row>
    <row r="57" spans="1:16" ht="15">
      <c r="A57" s="12"/>
      <c r="B57" s="25">
        <v>343.8</v>
      </c>
      <c r="C57" s="20" t="s">
        <v>71</v>
      </c>
      <c r="D57" s="46">
        <v>0</v>
      </c>
      <c r="E57" s="46">
        <v>220065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220065</v>
      </c>
      <c r="O57" s="47">
        <f t="shared" si="7"/>
        <v>0.9399265365395293</v>
      </c>
      <c r="P57" s="9"/>
    </row>
    <row r="58" spans="1:16" ht="15">
      <c r="A58" s="12"/>
      <c r="B58" s="25">
        <v>343.9</v>
      </c>
      <c r="C58" s="20" t="s">
        <v>72</v>
      </c>
      <c r="D58" s="46">
        <v>151646</v>
      </c>
      <c r="E58" s="46">
        <v>0</v>
      </c>
      <c r="F58" s="46">
        <v>0</v>
      </c>
      <c r="G58" s="46">
        <v>0</v>
      </c>
      <c r="H58" s="46">
        <v>0</v>
      </c>
      <c r="I58" s="46">
        <v>24665800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24817446</v>
      </c>
      <c r="O58" s="47">
        <f t="shared" si="7"/>
        <v>105.99857344210481</v>
      </c>
      <c r="P58" s="9"/>
    </row>
    <row r="59" spans="1:16" ht="15">
      <c r="A59" s="12"/>
      <c r="B59" s="25">
        <v>344.3</v>
      </c>
      <c r="C59" s="20" t="s">
        <v>73</v>
      </c>
      <c r="D59" s="46">
        <v>15524</v>
      </c>
      <c r="E59" s="46">
        <v>0</v>
      </c>
      <c r="F59" s="46">
        <v>0</v>
      </c>
      <c r="G59" s="46">
        <v>42500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58024</v>
      </c>
      <c r="O59" s="47">
        <f t="shared" si="7"/>
        <v>0.24782812967155</v>
      </c>
      <c r="P59" s="9"/>
    </row>
    <row r="60" spans="1:16" ht="15">
      <c r="A60" s="12"/>
      <c r="B60" s="25">
        <v>344.5</v>
      </c>
      <c r="C60" s="20" t="s">
        <v>74</v>
      </c>
      <c r="D60" s="46">
        <v>62990</v>
      </c>
      <c r="E60" s="46">
        <v>0</v>
      </c>
      <c r="F60" s="46">
        <v>0</v>
      </c>
      <c r="G60" s="46">
        <v>0</v>
      </c>
      <c r="H60" s="46">
        <v>0</v>
      </c>
      <c r="I60" s="46">
        <v>12891709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12954699</v>
      </c>
      <c r="O60" s="47">
        <f t="shared" si="7"/>
        <v>55.331221970700035</v>
      </c>
      <c r="P60" s="9"/>
    </row>
    <row r="61" spans="1:16" ht="15">
      <c r="A61" s="12"/>
      <c r="B61" s="25">
        <v>345.1</v>
      </c>
      <c r="C61" s="20" t="s">
        <v>75</v>
      </c>
      <c r="D61" s="46">
        <v>0</v>
      </c>
      <c r="E61" s="46">
        <v>132519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132519</v>
      </c>
      <c r="O61" s="47">
        <f t="shared" si="7"/>
        <v>0.5660060650066202</v>
      </c>
      <c r="P61" s="9"/>
    </row>
    <row r="62" spans="1:16" ht="15">
      <c r="A62" s="12"/>
      <c r="B62" s="25">
        <v>345.9</v>
      </c>
      <c r="C62" s="20" t="s">
        <v>76</v>
      </c>
      <c r="D62" s="46">
        <v>-95113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744970</v>
      </c>
      <c r="N62" s="46">
        <f t="shared" si="10"/>
        <v>649857</v>
      </c>
      <c r="O62" s="47">
        <f t="shared" si="7"/>
        <v>2.775624652970572</v>
      </c>
      <c r="P62" s="9"/>
    </row>
    <row r="63" spans="1:16" ht="15">
      <c r="A63" s="12"/>
      <c r="B63" s="25">
        <v>347.2</v>
      </c>
      <c r="C63" s="20" t="s">
        <v>77</v>
      </c>
      <c r="D63" s="46">
        <v>326647</v>
      </c>
      <c r="E63" s="46">
        <v>0</v>
      </c>
      <c r="F63" s="46">
        <v>0</v>
      </c>
      <c r="G63" s="46">
        <v>4985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331632</v>
      </c>
      <c r="O63" s="47">
        <f t="shared" si="7"/>
        <v>1.4164438559774484</v>
      </c>
      <c r="P63" s="9"/>
    </row>
    <row r="64" spans="1:16" ht="15">
      <c r="A64" s="12"/>
      <c r="B64" s="25">
        <v>347.3</v>
      </c>
      <c r="C64" s="20" t="s">
        <v>78</v>
      </c>
      <c r="D64" s="46">
        <v>0</v>
      </c>
      <c r="E64" s="46">
        <v>161748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161748</v>
      </c>
      <c r="O64" s="47">
        <f t="shared" si="7"/>
        <v>0.6908469653611241</v>
      </c>
      <c r="P64" s="9"/>
    </row>
    <row r="65" spans="1:16" ht="15">
      <c r="A65" s="12"/>
      <c r="B65" s="25">
        <v>347.4</v>
      </c>
      <c r="C65" s="20" t="s">
        <v>79</v>
      </c>
      <c r="D65" s="46">
        <v>201</v>
      </c>
      <c r="E65" s="46">
        <v>689631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689832</v>
      </c>
      <c r="O65" s="47">
        <f t="shared" si="7"/>
        <v>2.946363131593559</v>
      </c>
      <c r="P65" s="9"/>
    </row>
    <row r="66" spans="1:16" ht="15">
      <c r="A66" s="12"/>
      <c r="B66" s="25">
        <v>347.5</v>
      </c>
      <c r="C66" s="20" t="s">
        <v>80</v>
      </c>
      <c r="D66" s="46">
        <v>506024</v>
      </c>
      <c r="E66" s="46">
        <v>74069</v>
      </c>
      <c r="F66" s="46">
        <v>0</v>
      </c>
      <c r="G66" s="46">
        <v>0</v>
      </c>
      <c r="H66" s="46">
        <v>0</v>
      </c>
      <c r="I66" s="46">
        <v>15245749</v>
      </c>
      <c r="J66" s="46">
        <v>0</v>
      </c>
      <c r="K66" s="46">
        <v>0</v>
      </c>
      <c r="L66" s="46">
        <v>0</v>
      </c>
      <c r="M66" s="46">
        <v>3848195</v>
      </c>
      <c r="N66" s="46">
        <f t="shared" si="10"/>
        <v>19674037</v>
      </c>
      <c r="O66" s="47">
        <f t="shared" si="7"/>
        <v>84.03039764233546</v>
      </c>
      <c r="P66" s="9"/>
    </row>
    <row r="67" spans="1:16" ht="15">
      <c r="A67" s="12"/>
      <c r="B67" s="25">
        <v>347.9</v>
      </c>
      <c r="C67" s="20" t="s">
        <v>81</v>
      </c>
      <c r="D67" s="46">
        <v>1070354</v>
      </c>
      <c r="E67" s="46">
        <v>139995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0"/>
        <v>1210349</v>
      </c>
      <c r="O67" s="47">
        <f t="shared" si="7"/>
        <v>5.169559646350319</v>
      </c>
      <c r="P67" s="9"/>
    </row>
    <row r="68" spans="1:16" ht="15">
      <c r="A68" s="12"/>
      <c r="B68" s="25">
        <v>349</v>
      </c>
      <c r="C68" s="20" t="s">
        <v>1</v>
      </c>
      <c r="D68" s="46">
        <v>4318190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0"/>
        <v>4318190</v>
      </c>
      <c r="O68" s="47">
        <f t="shared" si="7"/>
        <v>18.443556998248837</v>
      </c>
      <c r="P68" s="9"/>
    </row>
    <row r="69" spans="1:16" ht="15.75">
      <c r="A69" s="29" t="s">
        <v>61</v>
      </c>
      <c r="B69" s="30"/>
      <c r="C69" s="31"/>
      <c r="D69" s="32">
        <f aca="true" t="shared" si="11" ref="D69:M69">SUM(D70:D73)</f>
        <v>3719215</v>
      </c>
      <c r="E69" s="32">
        <f t="shared" si="11"/>
        <v>180120</v>
      </c>
      <c r="F69" s="32">
        <f t="shared" si="11"/>
        <v>0</v>
      </c>
      <c r="G69" s="32">
        <f t="shared" si="11"/>
        <v>0</v>
      </c>
      <c r="H69" s="32">
        <f t="shared" si="11"/>
        <v>0</v>
      </c>
      <c r="I69" s="32">
        <f t="shared" si="11"/>
        <v>0</v>
      </c>
      <c r="J69" s="32">
        <f t="shared" si="11"/>
        <v>0</v>
      </c>
      <c r="K69" s="32">
        <f t="shared" si="11"/>
        <v>0</v>
      </c>
      <c r="L69" s="32">
        <f t="shared" si="11"/>
        <v>0</v>
      </c>
      <c r="M69" s="32">
        <f t="shared" si="11"/>
        <v>0</v>
      </c>
      <c r="N69" s="32">
        <f t="shared" si="10"/>
        <v>3899335</v>
      </c>
      <c r="O69" s="45">
        <f aca="true" t="shared" si="12" ref="O69:O95">(N69/O$97)</f>
        <v>16.654572246188014</v>
      </c>
      <c r="P69" s="10"/>
    </row>
    <row r="70" spans="1:16" ht="15">
      <c r="A70" s="13"/>
      <c r="B70" s="39">
        <v>351.1</v>
      </c>
      <c r="C70" s="21" t="s">
        <v>84</v>
      </c>
      <c r="D70" s="46">
        <v>224037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0"/>
        <v>224037</v>
      </c>
      <c r="O70" s="47">
        <f t="shared" si="12"/>
        <v>0.9568914705505488</v>
      </c>
      <c r="P70" s="9"/>
    </row>
    <row r="71" spans="1:16" ht="15">
      <c r="A71" s="13"/>
      <c r="B71" s="39">
        <v>351.5</v>
      </c>
      <c r="C71" s="21" t="s">
        <v>122</v>
      </c>
      <c r="D71" s="46">
        <v>1738904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0"/>
        <v>1738904</v>
      </c>
      <c r="O71" s="47">
        <f t="shared" si="12"/>
        <v>7.427087515482851</v>
      </c>
      <c r="P71" s="9"/>
    </row>
    <row r="72" spans="1:16" ht="15">
      <c r="A72" s="13"/>
      <c r="B72" s="39">
        <v>351.9</v>
      </c>
      <c r="C72" s="21" t="s">
        <v>86</v>
      </c>
      <c r="D72" s="46">
        <v>1499782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0"/>
        <v>1499782</v>
      </c>
      <c r="O72" s="47">
        <f t="shared" si="12"/>
        <v>6.405766027420664</v>
      </c>
      <c r="P72" s="9"/>
    </row>
    <row r="73" spans="1:16" ht="15">
      <c r="A73" s="13"/>
      <c r="B73" s="39">
        <v>359</v>
      </c>
      <c r="C73" s="21" t="s">
        <v>85</v>
      </c>
      <c r="D73" s="46">
        <v>256492</v>
      </c>
      <c r="E73" s="46">
        <v>180120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436612</v>
      </c>
      <c r="O73" s="47">
        <f t="shared" si="12"/>
        <v>1.8648272327339512</v>
      </c>
      <c r="P73" s="9"/>
    </row>
    <row r="74" spans="1:16" ht="15.75">
      <c r="A74" s="29" t="s">
        <v>4</v>
      </c>
      <c r="B74" s="30"/>
      <c r="C74" s="31"/>
      <c r="D74" s="32">
        <f aca="true" t="shared" si="13" ref="D74:M74">SUM(D75:D88)</f>
        <v>12389305</v>
      </c>
      <c r="E74" s="32">
        <f t="shared" si="13"/>
        <v>17848705</v>
      </c>
      <c r="F74" s="32">
        <f t="shared" si="13"/>
        <v>0</v>
      </c>
      <c r="G74" s="32">
        <f t="shared" si="13"/>
        <v>5172264</v>
      </c>
      <c r="H74" s="32">
        <f t="shared" si="13"/>
        <v>0</v>
      </c>
      <c r="I74" s="32">
        <f t="shared" si="13"/>
        <v>11682689</v>
      </c>
      <c r="J74" s="32">
        <f t="shared" si="13"/>
        <v>260828</v>
      </c>
      <c r="K74" s="32">
        <f t="shared" si="13"/>
        <v>-80890976</v>
      </c>
      <c r="L74" s="32">
        <f t="shared" si="13"/>
        <v>0</v>
      </c>
      <c r="M74" s="32">
        <f t="shared" si="13"/>
        <v>33259646</v>
      </c>
      <c r="N74" s="32">
        <f>SUM(D74:M74)</f>
        <v>-277539</v>
      </c>
      <c r="O74" s="45">
        <f t="shared" si="12"/>
        <v>-1.1854055439285867</v>
      </c>
      <c r="P74" s="10"/>
    </row>
    <row r="75" spans="1:16" ht="15">
      <c r="A75" s="12"/>
      <c r="B75" s="25">
        <v>361.1</v>
      </c>
      <c r="C75" s="20" t="s">
        <v>87</v>
      </c>
      <c r="D75" s="46">
        <v>8224673</v>
      </c>
      <c r="E75" s="46">
        <v>3182047</v>
      </c>
      <c r="F75" s="46">
        <v>0</v>
      </c>
      <c r="G75" s="46">
        <v>1516586</v>
      </c>
      <c r="H75" s="46">
        <v>0</v>
      </c>
      <c r="I75" s="46">
        <v>0</v>
      </c>
      <c r="J75" s="46">
        <v>0</v>
      </c>
      <c r="K75" s="46">
        <v>22056038</v>
      </c>
      <c r="L75" s="46">
        <v>0</v>
      </c>
      <c r="M75" s="46">
        <v>1388535</v>
      </c>
      <c r="N75" s="46">
        <f>SUM(D75:M75)</f>
        <v>36367879</v>
      </c>
      <c r="O75" s="47">
        <f t="shared" si="12"/>
        <v>155.33199077435611</v>
      </c>
      <c r="P75" s="9"/>
    </row>
    <row r="76" spans="1:16" ht="15">
      <c r="A76" s="12"/>
      <c r="B76" s="25">
        <v>361.2</v>
      </c>
      <c r="C76" s="20" t="s">
        <v>88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8146500</v>
      </c>
      <c r="L76" s="46">
        <v>0</v>
      </c>
      <c r="M76" s="46">
        <v>0</v>
      </c>
      <c r="N76" s="46">
        <f aca="true" t="shared" si="14" ref="N76:N88">SUM(D76:M76)</f>
        <v>8146500</v>
      </c>
      <c r="O76" s="47">
        <f t="shared" si="12"/>
        <v>34.7947721351386</v>
      </c>
      <c r="P76" s="9"/>
    </row>
    <row r="77" spans="1:16" ht="15">
      <c r="A77" s="12"/>
      <c r="B77" s="25">
        <v>361.3</v>
      </c>
      <c r="C77" s="20" t="s">
        <v>89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-176925036</v>
      </c>
      <c r="L77" s="46">
        <v>0</v>
      </c>
      <c r="M77" s="46">
        <v>0</v>
      </c>
      <c r="N77" s="46">
        <f t="shared" si="14"/>
        <v>-176925036</v>
      </c>
      <c r="O77" s="47">
        <f t="shared" si="12"/>
        <v>-755.6700807243839</v>
      </c>
      <c r="P77" s="9"/>
    </row>
    <row r="78" spans="1:16" ht="15">
      <c r="A78" s="12"/>
      <c r="B78" s="25">
        <v>362</v>
      </c>
      <c r="C78" s="20" t="s">
        <v>90</v>
      </c>
      <c r="D78" s="46">
        <v>965000</v>
      </c>
      <c r="E78" s="46">
        <v>0</v>
      </c>
      <c r="F78" s="46">
        <v>0</v>
      </c>
      <c r="G78" s="46">
        <v>1567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661284</v>
      </c>
      <c r="N78" s="46">
        <f t="shared" si="14"/>
        <v>1627851</v>
      </c>
      <c r="O78" s="47">
        <f t="shared" si="12"/>
        <v>6.952765557596207</v>
      </c>
      <c r="P78" s="9"/>
    </row>
    <row r="79" spans="1:16" ht="15">
      <c r="A79" s="12"/>
      <c r="B79" s="25">
        <v>363.11</v>
      </c>
      <c r="C79" s="20" t="s">
        <v>27</v>
      </c>
      <c r="D79" s="46">
        <v>0</v>
      </c>
      <c r="E79" s="46">
        <v>407547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407547</v>
      </c>
      <c r="O79" s="47">
        <f t="shared" si="12"/>
        <v>1.7406867979327725</v>
      </c>
      <c r="P79" s="9"/>
    </row>
    <row r="80" spans="1:16" ht="15">
      <c r="A80" s="12"/>
      <c r="B80" s="25">
        <v>363.12</v>
      </c>
      <c r="C80" s="20" t="s">
        <v>28</v>
      </c>
      <c r="D80" s="46">
        <v>24389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30894990</v>
      </c>
      <c r="N80" s="46">
        <f>SUM(D80:M80)</f>
        <v>30919379</v>
      </c>
      <c r="O80" s="47">
        <f t="shared" si="12"/>
        <v>132.06073121769955</v>
      </c>
      <c r="P80" s="9"/>
    </row>
    <row r="81" spans="1:16" ht="15">
      <c r="A81" s="12"/>
      <c r="B81" s="25">
        <v>363.23</v>
      </c>
      <c r="C81" s="20" t="s">
        <v>147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11567062</v>
      </c>
      <c r="J81" s="46">
        <v>0</v>
      </c>
      <c r="K81" s="46">
        <v>0</v>
      </c>
      <c r="L81" s="46">
        <v>0</v>
      </c>
      <c r="M81" s="46">
        <v>0</v>
      </c>
      <c r="N81" s="46">
        <f>SUM(D81:M81)</f>
        <v>11567062</v>
      </c>
      <c r="O81" s="47">
        <f t="shared" si="12"/>
        <v>49.40444197667962</v>
      </c>
      <c r="P81" s="9"/>
    </row>
    <row r="82" spans="1:16" ht="15">
      <c r="A82" s="12"/>
      <c r="B82" s="25">
        <v>363.24</v>
      </c>
      <c r="C82" s="20" t="s">
        <v>148</v>
      </c>
      <c r="D82" s="46">
        <v>0</v>
      </c>
      <c r="E82" s="46">
        <v>11535321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11535321</v>
      </c>
      <c r="O82" s="47">
        <f t="shared" si="12"/>
        <v>49.26887199419126</v>
      </c>
      <c r="P82" s="9"/>
    </row>
    <row r="83" spans="1:16" ht="15">
      <c r="A83" s="12"/>
      <c r="B83" s="25">
        <v>364</v>
      </c>
      <c r="C83" s="20" t="s">
        <v>91</v>
      </c>
      <c r="D83" s="46">
        <v>0</v>
      </c>
      <c r="E83" s="46">
        <v>298761</v>
      </c>
      <c r="F83" s="46">
        <v>0</v>
      </c>
      <c r="G83" s="46">
        <v>2984851</v>
      </c>
      <c r="H83" s="46">
        <v>0</v>
      </c>
      <c r="I83" s="46">
        <v>115627</v>
      </c>
      <c r="J83" s="46">
        <v>260828</v>
      </c>
      <c r="K83" s="46">
        <v>0</v>
      </c>
      <c r="L83" s="46">
        <v>0</v>
      </c>
      <c r="M83" s="46">
        <v>0</v>
      </c>
      <c r="N83" s="46">
        <f t="shared" si="14"/>
        <v>3660067</v>
      </c>
      <c r="O83" s="47">
        <f t="shared" si="12"/>
        <v>15.632627172938111</v>
      </c>
      <c r="P83" s="9"/>
    </row>
    <row r="84" spans="1:16" ht="15">
      <c r="A84" s="12"/>
      <c r="B84" s="25">
        <v>365</v>
      </c>
      <c r="C84" s="20" t="s">
        <v>92</v>
      </c>
      <c r="D84" s="46">
        <v>1405928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4"/>
        <v>1405928</v>
      </c>
      <c r="O84" s="47">
        <f t="shared" si="12"/>
        <v>6.004903258873275</v>
      </c>
      <c r="P84" s="9"/>
    </row>
    <row r="85" spans="1:16" ht="15">
      <c r="A85" s="12"/>
      <c r="B85" s="25">
        <v>366</v>
      </c>
      <c r="C85" s="20" t="s">
        <v>93</v>
      </c>
      <c r="D85" s="46">
        <v>119824</v>
      </c>
      <c r="E85" s="46">
        <v>1379889</v>
      </c>
      <c r="F85" s="46">
        <v>0</v>
      </c>
      <c r="G85" s="46">
        <v>329000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4"/>
        <v>1828713</v>
      </c>
      <c r="O85" s="47">
        <f t="shared" si="12"/>
        <v>7.810673557425362</v>
      </c>
      <c r="P85" s="9"/>
    </row>
    <row r="86" spans="1:16" ht="15">
      <c r="A86" s="12"/>
      <c r="B86" s="25">
        <v>368</v>
      </c>
      <c r="C86" s="20" t="s">
        <v>94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65831522</v>
      </c>
      <c r="L86" s="46">
        <v>0</v>
      </c>
      <c r="M86" s="46">
        <v>0</v>
      </c>
      <c r="N86" s="46">
        <f t="shared" si="14"/>
        <v>65831522</v>
      </c>
      <c r="O86" s="47">
        <f t="shared" si="12"/>
        <v>281.1750822192799</v>
      </c>
      <c r="P86" s="9"/>
    </row>
    <row r="87" spans="1:16" ht="15">
      <c r="A87" s="12"/>
      <c r="B87" s="25">
        <v>369.3</v>
      </c>
      <c r="C87" s="20" t="s">
        <v>149</v>
      </c>
      <c r="D87" s="46">
        <v>0</v>
      </c>
      <c r="E87" s="46">
        <v>0</v>
      </c>
      <c r="F87" s="46">
        <v>0</v>
      </c>
      <c r="G87" s="46">
        <v>20259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4"/>
        <v>20259</v>
      </c>
      <c r="O87" s="47">
        <f t="shared" si="12"/>
        <v>0.08652885149276043</v>
      </c>
      <c r="P87" s="9"/>
    </row>
    <row r="88" spans="1:16" ht="15">
      <c r="A88" s="12"/>
      <c r="B88" s="25">
        <v>369.9</v>
      </c>
      <c r="C88" s="20" t="s">
        <v>95</v>
      </c>
      <c r="D88" s="46">
        <v>1649491</v>
      </c>
      <c r="E88" s="46">
        <v>1045140</v>
      </c>
      <c r="F88" s="46">
        <v>0</v>
      </c>
      <c r="G88" s="46">
        <v>320001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314837</v>
      </c>
      <c r="N88" s="46">
        <f t="shared" si="14"/>
        <v>3329469</v>
      </c>
      <c r="O88" s="47">
        <f t="shared" si="12"/>
        <v>14.220599666851749</v>
      </c>
      <c r="P88" s="9"/>
    </row>
    <row r="89" spans="1:16" ht="15.75">
      <c r="A89" s="29" t="s">
        <v>62</v>
      </c>
      <c r="B89" s="30"/>
      <c r="C89" s="31"/>
      <c r="D89" s="32">
        <f aca="true" t="shared" si="15" ref="D89:M89">SUM(D90:D94)</f>
        <v>47461218</v>
      </c>
      <c r="E89" s="32">
        <f t="shared" si="15"/>
        <v>4423700</v>
      </c>
      <c r="F89" s="32">
        <f t="shared" si="15"/>
        <v>0</v>
      </c>
      <c r="G89" s="32">
        <f t="shared" si="15"/>
        <v>80989254</v>
      </c>
      <c r="H89" s="32">
        <f t="shared" si="15"/>
        <v>0</v>
      </c>
      <c r="I89" s="32">
        <f t="shared" si="15"/>
        <v>58862626</v>
      </c>
      <c r="J89" s="32">
        <f t="shared" si="15"/>
        <v>5820532</v>
      </c>
      <c r="K89" s="32">
        <f t="shared" si="15"/>
        <v>0</v>
      </c>
      <c r="L89" s="32">
        <f t="shared" si="15"/>
        <v>0</v>
      </c>
      <c r="M89" s="32">
        <f t="shared" si="15"/>
        <v>25192504</v>
      </c>
      <c r="N89" s="32">
        <f aca="true" t="shared" si="16" ref="N89:N95">SUM(D89:M89)</f>
        <v>222749834</v>
      </c>
      <c r="O89" s="45">
        <f t="shared" si="12"/>
        <v>951.3938154017</v>
      </c>
      <c r="P89" s="9"/>
    </row>
    <row r="90" spans="1:16" ht="15">
      <c r="A90" s="12"/>
      <c r="B90" s="25">
        <v>381</v>
      </c>
      <c r="C90" s="20" t="s">
        <v>96</v>
      </c>
      <c r="D90" s="46">
        <v>47048125</v>
      </c>
      <c r="E90" s="46">
        <v>4423700</v>
      </c>
      <c r="F90" s="46">
        <v>0</v>
      </c>
      <c r="G90" s="46">
        <v>25314842</v>
      </c>
      <c r="H90" s="46">
        <v>0</v>
      </c>
      <c r="I90" s="46">
        <v>18005494</v>
      </c>
      <c r="J90" s="46">
        <v>558689</v>
      </c>
      <c r="K90" s="46">
        <v>0</v>
      </c>
      <c r="L90" s="46">
        <v>0</v>
      </c>
      <c r="M90" s="46">
        <v>25184004</v>
      </c>
      <c r="N90" s="46">
        <f t="shared" si="16"/>
        <v>120534854</v>
      </c>
      <c r="O90" s="47">
        <f t="shared" si="12"/>
        <v>514.8202024516295</v>
      </c>
      <c r="P90" s="9"/>
    </row>
    <row r="91" spans="1:16" ht="15">
      <c r="A91" s="12"/>
      <c r="B91" s="25">
        <v>384</v>
      </c>
      <c r="C91" s="20" t="s">
        <v>97</v>
      </c>
      <c r="D91" s="46">
        <v>413093</v>
      </c>
      <c r="E91" s="46">
        <v>0</v>
      </c>
      <c r="F91" s="46">
        <v>0</v>
      </c>
      <c r="G91" s="46">
        <v>55674412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f t="shared" si="16"/>
        <v>56087505</v>
      </c>
      <c r="O91" s="47">
        <f t="shared" si="12"/>
        <v>239.55710502712168</v>
      </c>
      <c r="P91" s="9"/>
    </row>
    <row r="92" spans="1:16" ht="15">
      <c r="A92" s="12"/>
      <c r="B92" s="25">
        <v>389.1</v>
      </c>
      <c r="C92" s="20" t="s">
        <v>99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556237</v>
      </c>
      <c r="J92" s="46">
        <v>2791211</v>
      </c>
      <c r="K92" s="46">
        <v>0</v>
      </c>
      <c r="L92" s="46">
        <v>0</v>
      </c>
      <c r="M92" s="46">
        <v>0</v>
      </c>
      <c r="N92" s="46">
        <f t="shared" si="16"/>
        <v>3347448</v>
      </c>
      <c r="O92" s="47">
        <f t="shared" si="12"/>
        <v>14.297390338700723</v>
      </c>
      <c r="P92" s="9"/>
    </row>
    <row r="93" spans="1:16" ht="15">
      <c r="A93" s="12"/>
      <c r="B93" s="25">
        <v>389.3</v>
      </c>
      <c r="C93" s="20" t="s">
        <v>100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6">
        <v>2470632</v>
      </c>
      <c r="K93" s="46">
        <v>0</v>
      </c>
      <c r="L93" s="46">
        <v>0</v>
      </c>
      <c r="M93" s="46">
        <v>0</v>
      </c>
      <c r="N93" s="46">
        <f t="shared" si="16"/>
        <v>2470632</v>
      </c>
      <c r="O93" s="47">
        <f t="shared" si="12"/>
        <v>10.55239396916243</v>
      </c>
      <c r="P93" s="9"/>
    </row>
    <row r="94" spans="1:16" ht="15.75" thickBot="1">
      <c r="A94" s="12"/>
      <c r="B94" s="25">
        <v>389.4</v>
      </c>
      <c r="C94" s="20" t="s">
        <v>124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40300895</v>
      </c>
      <c r="J94" s="46">
        <v>0</v>
      </c>
      <c r="K94" s="46">
        <v>0</v>
      </c>
      <c r="L94" s="46">
        <v>0</v>
      </c>
      <c r="M94" s="46">
        <v>8500</v>
      </c>
      <c r="N94" s="46">
        <f t="shared" si="16"/>
        <v>40309395</v>
      </c>
      <c r="O94" s="47">
        <f t="shared" si="12"/>
        <v>172.16672361508563</v>
      </c>
      <c r="P94" s="9"/>
    </row>
    <row r="95" spans="1:119" ht="16.5" thickBot="1">
      <c r="A95" s="14" t="s">
        <v>82</v>
      </c>
      <c r="B95" s="23"/>
      <c r="C95" s="22"/>
      <c r="D95" s="15">
        <f aca="true" t="shared" si="17" ref="D95:M95">SUM(D5,D16,D23,D48,D69,D74,D89)</f>
        <v>362171964</v>
      </c>
      <c r="E95" s="15">
        <f t="shared" si="17"/>
        <v>109810056</v>
      </c>
      <c r="F95" s="15">
        <f t="shared" si="17"/>
        <v>0</v>
      </c>
      <c r="G95" s="15">
        <f t="shared" si="17"/>
        <v>95407445</v>
      </c>
      <c r="H95" s="15">
        <f t="shared" si="17"/>
        <v>0</v>
      </c>
      <c r="I95" s="15">
        <f t="shared" si="17"/>
        <v>200380814</v>
      </c>
      <c r="J95" s="15">
        <f t="shared" si="17"/>
        <v>50329269</v>
      </c>
      <c r="K95" s="15">
        <f t="shared" si="17"/>
        <v>-80890976</v>
      </c>
      <c r="L95" s="15">
        <f t="shared" si="17"/>
        <v>0</v>
      </c>
      <c r="M95" s="15">
        <f t="shared" si="17"/>
        <v>65154513</v>
      </c>
      <c r="N95" s="15">
        <f t="shared" si="16"/>
        <v>802363085</v>
      </c>
      <c r="O95" s="38">
        <f t="shared" si="12"/>
        <v>3426.998184769145</v>
      </c>
      <c r="P95" s="6"/>
      <c r="Q95" s="2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</row>
    <row r="96" spans="1:15" ht="15">
      <c r="A96" s="16"/>
      <c r="B96" s="18"/>
      <c r="C96" s="18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9"/>
    </row>
    <row r="97" spans="1:15" ht="15">
      <c r="A97" s="40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51" t="s">
        <v>150</v>
      </c>
      <c r="M97" s="51"/>
      <c r="N97" s="51"/>
      <c r="O97" s="43">
        <v>234130</v>
      </c>
    </row>
    <row r="98" spans="1:15" ht="15">
      <c r="A98" s="52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4"/>
    </row>
    <row r="99" spans="1:15" ht="15.75" customHeight="1" thickBot="1">
      <c r="A99" s="55" t="s">
        <v>127</v>
      </c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7"/>
    </row>
  </sheetData>
  <sheetProtection/>
  <mergeCells count="10">
    <mergeCell ref="L97:N97"/>
    <mergeCell ref="A98:O98"/>
    <mergeCell ref="A99:O9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113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197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104</v>
      </c>
      <c r="B3" s="65"/>
      <c r="C3" s="66"/>
      <c r="D3" s="70" t="s">
        <v>56</v>
      </c>
      <c r="E3" s="71"/>
      <c r="F3" s="71"/>
      <c r="G3" s="71"/>
      <c r="H3" s="72"/>
      <c r="I3" s="70" t="s">
        <v>57</v>
      </c>
      <c r="J3" s="72"/>
      <c r="K3" s="70" t="s">
        <v>59</v>
      </c>
      <c r="L3" s="72"/>
      <c r="M3" s="36"/>
      <c r="N3" s="37"/>
      <c r="O3" s="73" t="s">
        <v>109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105</v>
      </c>
      <c r="F4" s="34" t="s">
        <v>106</v>
      </c>
      <c r="G4" s="34" t="s">
        <v>107</v>
      </c>
      <c r="H4" s="34" t="s">
        <v>6</v>
      </c>
      <c r="I4" s="34" t="s">
        <v>7</v>
      </c>
      <c r="J4" s="35" t="s">
        <v>108</v>
      </c>
      <c r="K4" s="35" t="s">
        <v>8</v>
      </c>
      <c r="L4" s="35" t="s">
        <v>9</v>
      </c>
      <c r="M4" s="35" t="s">
        <v>10</v>
      </c>
      <c r="N4" s="35" t="s">
        <v>58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281661060</v>
      </c>
      <c r="E5" s="27">
        <f t="shared" si="0"/>
        <v>9254886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3231264</v>
      </c>
      <c r="N5" s="28">
        <f>SUM(D5:M5)</f>
        <v>294147210</v>
      </c>
      <c r="O5" s="33">
        <f aca="true" t="shared" si="1" ref="O5:O36">(N5/O$95)</f>
        <v>983.9575102946046</v>
      </c>
      <c r="P5" s="6"/>
    </row>
    <row r="6" spans="1:16" ht="15">
      <c r="A6" s="12"/>
      <c r="B6" s="25">
        <v>311</v>
      </c>
      <c r="C6" s="20" t="s">
        <v>3</v>
      </c>
      <c r="D6" s="46">
        <v>217048961</v>
      </c>
      <c r="E6" s="46">
        <v>516400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3231264</v>
      </c>
      <c r="N6" s="46">
        <f>SUM(D6:M6)</f>
        <v>220796625</v>
      </c>
      <c r="O6" s="47">
        <f t="shared" si="1"/>
        <v>738.5910524748865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8474524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8474524</v>
      </c>
      <c r="O7" s="47">
        <f t="shared" si="1"/>
        <v>28.34829382189916</v>
      </c>
      <c r="P7" s="9"/>
    </row>
    <row r="8" spans="1:16" ht="15">
      <c r="A8" s="12"/>
      <c r="B8" s="25">
        <v>312.51</v>
      </c>
      <c r="C8" s="20" t="s">
        <v>111</v>
      </c>
      <c r="D8" s="46">
        <v>2410006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2410006</v>
      </c>
      <c r="O8" s="47">
        <f t="shared" si="1"/>
        <v>8.06175759258454</v>
      </c>
      <c r="P8" s="9"/>
    </row>
    <row r="9" spans="1:16" ht="15">
      <c r="A9" s="12"/>
      <c r="B9" s="25">
        <v>312.52</v>
      </c>
      <c r="C9" s="20" t="s">
        <v>152</v>
      </c>
      <c r="D9" s="46">
        <v>2876363</v>
      </c>
      <c r="E9" s="46">
        <v>263962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3140325</v>
      </c>
      <c r="O9" s="47">
        <f t="shared" si="1"/>
        <v>10.504761777328788</v>
      </c>
      <c r="P9" s="9"/>
    </row>
    <row r="10" spans="1:16" ht="15">
      <c r="A10" s="12"/>
      <c r="B10" s="25">
        <v>314.1</v>
      </c>
      <c r="C10" s="20" t="s">
        <v>12</v>
      </c>
      <c r="D10" s="46">
        <v>33686479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33686479</v>
      </c>
      <c r="O10" s="47">
        <f t="shared" si="1"/>
        <v>112.68529117590978</v>
      </c>
      <c r="P10" s="9"/>
    </row>
    <row r="11" spans="1:16" ht="15">
      <c r="A11" s="12"/>
      <c r="B11" s="25">
        <v>314.3</v>
      </c>
      <c r="C11" s="20" t="s">
        <v>187</v>
      </c>
      <c r="D11" s="46">
        <v>1465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1465</v>
      </c>
      <c r="O11" s="47">
        <f t="shared" si="1"/>
        <v>0.00490059977989115</v>
      </c>
      <c r="P11" s="9"/>
    </row>
    <row r="12" spans="1:16" ht="15">
      <c r="A12" s="12"/>
      <c r="B12" s="25">
        <v>314.4</v>
      </c>
      <c r="C12" s="20" t="s">
        <v>14</v>
      </c>
      <c r="D12" s="46">
        <v>280233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280233</v>
      </c>
      <c r="O12" s="47">
        <f t="shared" si="1"/>
        <v>0.9374128178281479</v>
      </c>
      <c r="P12" s="9"/>
    </row>
    <row r="13" spans="1:16" ht="15">
      <c r="A13" s="12"/>
      <c r="B13" s="25">
        <v>314.8</v>
      </c>
      <c r="C13" s="20" t="s">
        <v>176</v>
      </c>
      <c r="D13" s="46">
        <v>865297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865297</v>
      </c>
      <c r="O13" s="47">
        <f t="shared" si="1"/>
        <v>2.8945216981163635</v>
      </c>
      <c r="P13" s="9"/>
    </row>
    <row r="14" spans="1:16" ht="15">
      <c r="A14" s="12"/>
      <c r="B14" s="25">
        <v>314.9</v>
      </c>
      <c r="C14" s="20" t="s">
        <v>177</v>
      </c>
      <c r="D14" s="46">
        <v>167418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167418</v>
      </c>
      <c r="O14" s="47">
        <f t="shared" si="1"/>
        <v>0.5600331835834925</v>
      </c>
      <c r="P14" s="9"/>
    </row>
    <row r="15" spans="1:16" ht="15">
      <c r="A15" s="12"/>
      <c r="B15" s="25">
        <v>315</v>
      </c>
      <c r="C15" s="20" t="s">
        <v>153</v>
      </c>
      <c r="D15" s="46">
        <v>13876550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13876550</v>
      </c>
      <c r="O15" s="47">
        <f t="shared" si="1"/>
        <v>46.41871527348023</v>
      </c>
      <c r="P15" s="9"/>
    </row>
    <row r="16" spans="1:16" ht="15">
      <c r="A16" s="12"/>
      <c r="B16" s="25">
        <v>316</v>
      </c>
      <c r="C16" s="20" t="s">
        <v>154</v>
      </c>
      <c r="D16" s="46">
        <v>10448288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10448288</v>
      </c>
      <c r="O16" s="47">
        <f t="shared" si="1"/>
        <v>34.95076987920774</v>
      </c>
      <c r="P16" s="9"/>
    </row>
    <row r="17" spans="1:16" ht="15.75">
      <c r="A17" s="29" t="s">
        <v>17</v>
      </c>
      <c r="B17" s="30"/>
      <c r="C17" s="31"/>
      <c r="D17" s="32">
        <f aca="true" t="shared" si="3" ref="D17:M17">SUM(D18:D29)</f>
        <v>40447574</v>
      </c>
      <c r="E17" s="32">
        <f t="shared" si="3"/>
        <v>95253436</v>
      </c>
      <c r="F17" s="32">
        <f t="shared" si="3"/>
        <v>0</v>
      </c>
      <c r="G17" s="32">
        <f t="shared" si="3"/>
        <v>24539</v>
      </c>
      <c r="H17" s="32">
        <f t="shared" si="3"/>
        <v>0</v>
      </c>
      <c r="I17" s="32">
        <f t="shared" si="3"/>
        <v>2046159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12150</v>
      </c>
      <c r="N17" s="44">
        <f>SUM(D17:M17)</f>
        <v>137783858</v>
      </c>
      <c r="O17" s="45">
        <f t="shared" si="1"/>
        <v>460.9034431312993</v>
      </c>
      <c r="P17" s="10"/>
    </row>
    <row r="18" spans="1:16" ht="15">
      <c r="A18" s="12"/>
      <c r="B18" s="25">
        <v>322</v>
      </c>
      <c r="C18" s="20" t="s">
        <v>0</v>
      </c>
      <c r="D18" s="46">
        <v>5304443</v>
      </c>
      <c r="E18" s="46">
        <v>14705618</v>
      </c>
      <c r="F18" s="46">
        <v>0</v>
      </c>
      <c r="G18" s="46">
        <v>24539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20034600</v>
      </c>
      <c r="O18" s="47">
        <f t="shared" si="1"/>
        <v>67.01812720150664</v>
      </c>
      <c r="P18" s="9"/>
    </row>
    <row r="19" spans="1:16" ht="15">
      <c r="A19" s="12"/>
      <c r="B19" s="25">
        <v>323.1</v>
      </c>
      <c r="C19" s="20" t="s">
        <v>18</v>
      </c>
      <c r="D19" s="46">
        <v>31204630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8">SUM(D19:M19)</f>
        <v>31204630</v>
      </c>
      <c r="O19" s="47">
        <f t="shared" si="1"/>
        <v>104.38321017719097</v>
      </c>
      <c r="P19" s="9"/>
    </row>
    <row r="20" spans="1:16" ht="15">
      <c r="A20" s="12"/>
      <c r="B20" s="25">
        <v>323.4</v>
      </c>
      <c r="C20" s="20" t="s">
        <v>20</v>
      </c>
      <c r="D20" s="46">
        <v>896935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896935</v>
      </c>
      <c r="O20" s="47">
        <f t="shared" si="1"/>
        <v>3.00035458264619</v>
      </c>
      <c r="P20" s="9"/>
    </row>
    <row r="21" spans="1:16" ht="15">
      <c r="A21" s="12"/>
      <c r="B21" s="25">
        <v>323.7</v>
      </c>
      <c r="C21" s="20" t="s">
        <v>22</v>
      </c>
      <c r="D21" s="46">
        <v>1247001</v>
      </c>
      <c r="E21" s="46">
        <v>0</v>
      </c>
      <c r="F21" s="46">
        <v>0</v>
      </c>
      <c r="G21" s="46">
        <v>0</v>
      </c>
      <c r="H21" s="46">
        <v>0</v>
      </c>
      <c r="I21" s="46">
        <v>80000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1327001</v>
      </c>
      <c r="O21" s="47">
        <f t="shared" si="1"/>
        <v>4.438976661102618</v>
      </c>
      <c r="P21" s="9"/>
    </row>
    <row r="22" spans="1:16" ht="15">
      <c r="A22" s="12"/>
      <c r="B22" s="25">
        <v>324.21</v>
      </c>
      <c r="C22" s="20" t="s">
        <v>116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979403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979403</v>
      </c>
      <c r="O22" s="47">
        <f t="shared" si="1"/>
        <v>3.2762198813820693</v>
      </c>
      <c r="P22" s="9"/>
    </row>
    <row r="23" spans="1:16" ht="15">
      <c r="A23" s="12"/>
      <c r="B23" s="25">
        <v>324.22</v>
      </c>
      <c r="C23" s="20" t="s">
        <v>117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952113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952113</v>
      </c>
      <c r="O23" s="47">
        <f t="shared" si="1"/>
        <v>3.1849315755846432</v>
      </c>
      <c r="P23" s="9"/>
    </row>
    <row r="24" spans="1:16" ht="15">
      <c r="A24" s="12"/>
      <c r="B24" s="25">
        <v>324.31</v>
      </c>
      <c r="C24" s="20" t="s">
        <v>198</v>
      </c>
      <c r="D24" s="46">
        <v>0</v>
      </c>
      <c r="E24" s="46">
        <v>8903310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8903310</v>
      </c>
      <c r="O24" s="47">
        <f t="shared" si="1"/>
        <v>29.782634147646874</v>
      </c>
      <c r="P24" s="9"/>
    </row>
    <row r="25" spans="1:16" ht="15">
      <c r="A25" s="12"/>
      <c r="B25" s="25">
        <v>324.32</v>
      </c>
      <c r="C25" s="20" t="s">
        <v>118</v>
      </c>
      <c r="D25" s="46">
        <v>0</v>
      </c>
      <c r="E25" s="46">
        <v>3559467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3559467</v>
      </c>
      <c r="O25" s="47">
        <f t="shared" si="1"/>
        <v>11.906841772511816</v>
      </c>
      <c r="P25" s="9"/>
    </row>
    <row r="26" spans="1:16" ht="15">
      <c r="A26" s="12"/>
      <c r="B26" s="25">
        <v>324.61</v>
      </c>
      <c r="C26" s="20" t="s">
        <v>191</v>
      </c>
      <c r="D26" s="46">
        <v>0</v>
      </c>
      <c r="E26" s="46">
        <v>3906466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3906466</v>
      </c>
      <c r="O26" s="47">
        <f t="shared" si="1"/>
        <v>13.067594825769461</v>
      </c>
      <c r="P26" s="9"/>
    </row>
    <row r="27" spans="1:16" ht="15">
      <c r="A27" s="12"/>
      <c r="B27" s="25">
        <v>325.1</v>
      </c>
      <c r="C27" s="20" t="s">
        <v>27</v>
      </c>
      <c r="D27" s="46">
        <v>56390</v>
      </c>
      <c r="E27" s="46">
        <v>227451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283841</v>
      </c>
      <c r="O27" s="47">
        <f t="shared" si="1"/>
        <v>0.9494820082758252</v>
      </c>
      <c r="P27" s="9"/>
    </row>
    <row r="28" spans="1:16" ht="15">
      <c r="A28" s="12"/>
      <c r="B28" s="25">
        <v>325.2</v>
      </c>
      <c r="C28" s="20" t="s">
        <v>28</v>
      </c>
      <c r="D28" s="46">
        <v>0</v>
      </c>
      <c r="E28" s="46">
        <v>62926264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62926264</v>
      </c>
      <c r="O28" s="47">
        <f t="shared" si="1"/>
        <v>210.4958604148617</v>
      </c>
      <c r="P28" s="9"/>
    </row>
    <row r="29" spans="1:16" ht="15">
      <c r="A29" s="12"/>
      <c r="B29" s="25">
        <v>329</v>
      </c>
      <c r="C29" s="20" t="s">
        <v>29</v>
      </c>
      <c r="D29" s="46">
        <v>1738175</v>
      </c>
      <c r="E29" s="46">
        <v>1024860</v>
      </c>
      <c r="F29" s="46">
        <v>0</v>
      </c>
      <c r="G29" s="46">
        <v>0</v>
      </c>
      <c r="H29" s="46">
        <v>0</v>
      </c>
      <c r="I29" s="46">
        <v>34643</v>
      </c>
      <c r="J29" s="46">
        <v>0</v>
      </c>
      <c r="K29" s="46">
        <v>0</v>
      </c>
      <c r="L29" s="46">
        <v>0</v>
      </c>
      <c r="M29" s="46">
        <v>12150</v>
      </c>
      <c r="N29" s="46">
        <f>SUM(D29:M29)</f>
        <v>2809828</v>
      </c>
      <c r="O29" s="47">
        <f t="shared" si="1"/>
        <v>9.39920988282047</v>
      </c>
      <c r="P29" s="9"/>
    </row>
    <row r="30" spans="1:16" ht="15.75">
      <c r="A30" s="29" t="s">
        <v>32</v>
      </c>
      <c r="B30" s="30"/>
      <c r="C30" s="31"/>
      <c r="D30" s="32">
        <f aca="true" t="shared" si="5" ref="D30:M30">SUM(D31:D52)</f>
        <v>129630282</v>
      </c>
      <c r="E30" s="32">
        <f t="shared" si="5"/>
        <v>80857469</v>
      </c>
      <c r="F30" s="32">
        <f t="shared" si="5"/>
        <v>0</v>
      </c>
      <c r="G30" s="32">
        <f t="shared" si="5"/>
        <v>54986</v>
      </c>
      <c r="H30" s="32">
        <f t="shared" si="5"/>
        <v>0</v>
      </c>
      <c r="I30" s="32">
        <f t="shared" si="5"/>
        <v>2000004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44">
        <f>SUM(D30:M30)</f>
        <v>212542741</v>
      </c>
      <c r="O30" s="45">
        <f t="shared" si="1"/>
        <v>710.9808257761513</v>
      </c>
      <c r="P30" s="10"/>
    </row>
    <row r="31" spans="1:16" ht="15">
      <c r="A31" s="12"/>
      <c r="B31" s="25">
        <v>331.2</v>
      </c>
      <c r="C31" s="20" t="s">
        <v>31</v>
      </c>
      <c r="D31" s="46">
        <v>0</v>
      </c>
      <c r="E31" s="46">
        <v>1306781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1306781</v>
      </c>
      <c r="O31" s="47">
        <f t="shared" si="1"/>
        <v>4.371338348782209</v>
      </c>
      <c r="P31" s="9"/>
    </row>
    <row r="32" spans="1:16" ht="15">
      <c r="A32" s="12"/>
      <c r="B32" s="25">
        <v>331.39</v>
      </c>
      <c r="C32" s="20" t="s">
        <v>36</v>
      </c>
      <c r="D32" s="46">
        <v>4629674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6" ref="N32:N38">SUM(D32:M32)</f>
        <v>4629674</v>
      </c>
      <c r="O32" s="47">
        <f t="shared" si="1"/>
        <v>15.486811867145242</v>
      </c>
      <c r="P32" s="9"/>
    </row>
    <row r="33" spans="1:16" ht="15">
      <c r="A33" s="12"/>
      <c r="B33" s="25">
        <v>331.49</v>
      </c>
      <c r="C33" s="20" t="s">
        <v>37</v>
      </c>
      <c r="D33" s="46">
        <v>0</v>
      </c>
      <c r="E33" s="46">
        <v>1891952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1891952</v>
      </c>
      <c r="O33" s="47">
        <f t="shared" si="1"/>
        <v>6.3288051568359185</v>
      </c>
      <c r="P33" s="9"/>
    </row>
    <row r="34" spans="1:16" ht="15">
      <c r="A34" s="12"/>
      <c r="B34" s="25">
        <v>331.5</v>
      </c>
      <c r="C34" s="20" t="s">
        <v>33</v>
      </c>
      <c r="D34" s="46">
        <v>5031776</v>
      </c>
      <c r="E34" s="46">
        <v>8719496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13751272</v>
      </c>
      <c r="O34" s="47">
        <f t="shared" si="1"/>
        <v>45.99964541735381</v>
      </c>
      <c r="P34" s="9"/>
    </row>
    <row r="35" spans="1:16" ht="15">
      <c r="A35" s="12"/>
      <c r="B35" s="25">
        <v>331.69</v>
      </c>
      <c r="C35" s="20" t="s">
        <v>39</v>
      </c>
      <c r="D35" s="46">
        <v>0</v>
      </c>
      <c r="E35" s="46">
        <v>30361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30361</v>
      </c>
      <c r="O35" s="47">
        <f t="shared" si="1"/>
        <v>0.10156116717902744</v>
      </c>
      <c r="P35" s="9"/>
    </row>
    <row r="36" spans="1:16" ht="15">
      <c r="A36" s="12"/>
      <c r="B36" s="25">
        <v>331.7</v>
      </c>
      <c r="C36" s="20" t="s">
        <v>137</v>
      </c>
      <c r="D36" s="46">
        <v>0</v>
      </c>
      <c r="E36" s="46">
        <v>1058690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1058690</v>
      </c>
      <c r="O36" s="47">
        <f t="shared" si="1"/>
        <v>3.541444355612943</v>
      </c>
      <c r="P36" s="9"/>
    </row>
    <row r="37" spans="1:16" ht="15">
      <c r="A37" s="12"/>
      <c r="B37" s="25">
        <v>331.9</v>
      </c>
      <c r="C37" s="20" t="s">
        <v>34</v>
      </c>
      <c r="D37" s="46">
        <v>0</v>
      </c>
      <c r="E37" s="46">
        <v>29160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29160</v>
      </c>
      <c r="O37" s="47">
        <f aca="true" t="shared" si="7" ref="O37:O68">(N37/O$95)</f>
        <v>0.0975436788953078</v>
      </c>
      <c r="P37" s="9"/>
    </row>
    <row r="38" spans="1:16" ht="15">
      <c r="A38" s="12"/>
      <c r="B38" s="25">
        <v>334.2</v>
      </c>
      <c r="C38" s="20" t="s">
        <v>35</v>
      </c>
      <c r="D38" s="46">
        <v>53428</v>
      </c>
      <c r="E38" s="46">
        <v>44006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97434</v>
      </c>
      <c r="O38" s="47">
        <f t="shared" si="7"/>
        <v>0.3259283542347538</v>
      </c>
      <c r="P38" s="9"/>
    </row>
    <row r="39" spans="1:16" ht="15">
      <c r="A39" s="12"/>
      <c r="B39" s="25">
        <v>334.39</v>
      </c>
      <c r="C39" s="20" t="s">
        <v>40</v>
      </c>
      <c r="D39" s="46">
        <v>1072526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8" ref="N39:N49">SUM(D39:M39)</f>
        <v>1072526</v>
      </c>
      <c r="O39" s="47">
        <f t="shared" si="7"/>
        <v>3.587727426298659</v>
      </c>
      <c r="P39" s="9"/>
    </row>
    <row r="40" spans="1:16" ht="15">
      <c r="A40" s="12"/>
      <c r="B40" s="25">
        <v>334.5</v>
      </c>
      <c r="C40" s="20" t="s">
        <v>42</v>
      </c>
      <c r="D40" s="46">
        <v>0</v>
      </c>
      <c r="E40" s="46">
        <v>1165460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1165460</v>
      </c>
      <c r="O40" s="47">
        <f t="shared" si="7"/>
        <v>3.898602743666853</v>
      </c>
      <c r="P40" s="9"/>
    </row>
    <row r="41" spans="1:16" ht="15">
      <c r="A41" s="12"/>
      <c r="B41" s="25">
        <v>334.7</v>
      </c>
      <c r="C41" s="20" t="s">
        <v>44</v>
      </c>
      <c r="D41" s="46">
        <v>0</v>
      </c>
      <c r="E41" s="46">
        <v>284374</v>
      </c>
      <c r="F41" s="46">
        <v>0</v>
      </c>
      <c r="G41" s="46">
        <v>0</v>
      </c>
      <c r="H41" s="46">
        <v>0</v>
      </c>
      <c r="I41" s="46">
        <v>2000004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2284378</v>
      </c>
      <c r="O41" s="47">
        <f t="shared" si="7"/>
        <v>7.6415169447018325</v>
      </c>
      <c r="P41" s="9"/>
    </row>
    <row r="42" spans="1:16" ht="15">
      <c r="A42" s="12"/>
      <c r="B42" s="25">
        <v>334.9</v>
      </c>
      <c r="C42" s="20" t="s">
        <v>45</v>
      </c>
      <c r="D42" s="46">
        <v>733248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733248</v>
      </c>
      <c r="O42" s="47">
        <f t="shared" si="7"/>
        <v>2.4528020391847276</v>
      </c>
      <c r="P42" s="9"/>
    </row>
    <row r="43" spans="1:16" ht="15">
      <c r="A43" s="12"/>
      <c r="B43" s="25">
        <v>335.12</v>
      </c>
      <c r="C43" s="20" t="s">
        <v>155</v>
      </c>
      <c r="D43" s="46">
        <v>13570014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13570014</v>
      </c>
      <c r="O43" s="47">
        <f t="shared" si="7"/>
        <v>45.39331578260739</v>
      </c>
      <c r="P43" s="9"/>
    </row>
    <row r="44" spans="1:16" ht="15">
      <c r="A44" s="12"/>
      <c r="B44" s="25">
        <v>335.14</v>
      </c>
      <c r="C44" s="20" t="s">
        <v>156</v>
      </c>
      <c r="D44" s="46">
        <v>169501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169501</v>
      </c>
      <c r="O44" s="47">
        <f t="shared" si="7"/>
        <v>0.5670010670930579</v>
      </c>
      <c r="P44" s="9"/>
    </row>
    <row r="45" spans="1:16" ht="15">
      <c r="A45" s="12"/>
      <c r="B45" s="25">
        <v>335.15</v>
      </c>
      <c r="C45" s="20" t="s">
        <v>157</v>
      </c>
      <c r="D45" s="46">
        <v>470712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470712</v>
      </c>
      <c r="O45" s="47">
        <f t="shared" si="7"/>
        <v>1.574587797673804</v>
      </c>
      <c r="P45" s="9"/>
    </row>
    <row r="46" spans="1:16" ht="15">
      <c r="A46" s="12"/>
      <c r="B46" s="25">
        <v>335.18</v>
      </c>
      <c r="C46" s="20" t="s">
        <v>158</v>
      </c>
      <c r="D46" s="46">
        <v>37195412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37195412</v>
      </c>
      <c r="O46" s="47">
        <f t="shared" si="7"/>
        <v>124.42309068952945</v>
      </c>
      <c r="P46" s="9"/>
    </row>
    <row r="47" spans="1:16" ht="15">
      <c r="A47" s="12"/>
      <c r="B47" s="25">
        <v>335.21</v>
      </c>
      <c r="C47" s="20" t="s">
        <v>49</v>
      </c>
      <c r="D47" s="46">
        <v>224488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224488</v>
      </c>
      <c r="O47" s="47">
        <f t="shared" si="7"/>
        <v>0.7509391422445082</v>
      </c>
      <c r="P47" s="9"/>
    </row>
    <row r="48" spans="1:16" ht="15">
      <c r="A48" s="12"/>
      <c r="B48" s="25">
        <v>335.49</v>
      </c>
      <c r="C48" s="20" t="s">
        <v>130</v>
      </c>
      <c r="D48" s="46">
        <v>298163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298163</v>
      </c>
      <c r="O48" s="47">
        <f t="shared" si="7"/>
        <v>0.9973908069431296</v>
      </c>
      <c r="P48" s="9"/>
    </row>
    <row r="49" spans="1:16" ht="15">
      <c r="A49" s="12"/>
      <c r="B49" s="25">
        <v>335.9</v>
      </c>
      <c r="C49" s="20" t="s">
        <v>51</v>
      </c>
      <c r="D49" s="46">
        <v>208054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208054</v>
      </c>
      <c r="O49" s="47">
        <f t="shared" si="7"/>
        <v>0.6959654516078316</v>
      </c>
      <c r="P49" s="9"/>
    </row>
    <row r="50" spans="1:16" ht="15">
      <c r="A50" s="12"/>
      <c r="B50" s="25">
        <v>337.7</v>
      </c>
      <c r="C50" s="20" t="s">
        <v>184</v>
      </c>
      <c r="D50" s="46">
        <v>0</v>
      </c>
      <c r="E50" s="46">
        <v>256173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256173</v>
      </c>
      <c r="O50" s="47">
        <f t="shared" si="7"/>
        <v>0.8569292473816079</v>
      </c>
      <c r="P50" s="9"/>
    </row>
    <row r="51" spans="1:16" ht="15">
      <c r="A51" s="12"/>
      <c r="B51" s="25">
        <v>338</v>
      </c>
      <c r="C51" s="20" t="s">
        <v>54</v>
      </c>
      <c r="D51" s="46">
        <v>65727924</v>
      </c>
      <c r="E51" s="46">
        <v>65919349</v>
      </c>
      <c r="F51" s="46">
        <v>0</v>
      </c>
      <c r="G51" s="46">
        <v>54986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131702259</v>
      </c>
      <c r="O51" s="47">
        <f t="shared" si="7"/>
        <v>440.5597689191585</v>
      </c>
      <c r="P51" s="9"/>
    </row>
    <row r="52" spans="1:16" ht="15">
      <c r="A52" s="12"/>
      <c r="B52" s="25">
        <v>339</v>
      </c>
      <c r="C52" s="20" t="s">
        <v>55</v>
      </c>
      <c r="D52" s="46">
        <v>245362</v>
      </c>
      <c r="E52" s="46">
        <v>151667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397029</v>
      </c>
      <c r="O52" s="47">
        <f t="shared" si="7"/>
        <v>1.328109372020753</v>
      </c>
      <c r="P52" s="9"/>
    </row>
    <row r="53" spans="1:16" ht="15.75">
      <c r="A53" s="29" t="s">
        <v>60</v>
      </c>
      <c r="B53" s="30"/>
      <c r="C53" s="31"/>
      <c r="D53" s="32">
        <f aca="true" t="shared" si="9" ref="D53:M53">SUM(D54:D71)</f>
        <v>56176415</v>
      </c>
      <c r="E53" s="32">
        <f t="shared" si="9"/>
        <v>18397090</v>
      </c>
      <c r="F53" s="32">
        <f t="shared" si="9"/>
        <v>0</v>
      </c>
      <c r="G53" s="32">
        <f t="shared" si="9"/>
        <v>211278</v>
      </c>
      <c r="H53" s="32">
        <f t="shared" si="9"/>
        <v>0</v>
      </c>
      <c r="I53" s="32">
        <f t="shared" si="9"/>
        <v>199010184</v>
      </c>
      <c r="J53" s="32">
        <f t="shared" si="9"/>
        <v>154147528</v>
      </c>
      <c r="K53" s="32">
        <f t="shared" si="9"/>
        <v>0</v>
      </c>
      <c r="L53" s="32">
        <f t="shared" si="9"/>
        <v>0</v>
      </c>
      <c r="M53" s="32">
        <f t="shared" si="9"/>
        <v>74370</v>
      </c>
      <c r="N53" s="32">
        <f>SUM(D53:M53)</f>
        <v>428016865</v>
      </c>
      <c r="O53" s="45">
        <f t="shared" si="7"/>
        <v>1431.767477412082</v>
      </c>
      <c r="P53" s="10"/>
    </row>
    <row r="54" spans="1:16" ht="15">
      <c r="A54" s="12"/>
      <c r="B54" s="25">
        <v>341.2</v>
      </c>
      <c r="C54" s="20" t="s">
        <v>160</v>
      </c>
      <c r="D54" s="46">
        <v>0</v>
      </c>
      <c r="E54" s="46">
        <v>0</v>
      </c>
      <c r="F54" s="46">
        <v>0</v>
      </c>
      <c r="G54" s="46">
        <v>4495</v>
      </c>
      <c r="H54" s="46">
        <v>0</v>
      </c>
      <c r="I54" s="46">
        <v>0</v>
      </c>
      <c r="J54" s="46">
        <v>154147528</v>
      </c>
      <c r="K54" s="46">
        <v>0</v>
      </c>
      <c r="L54" s="46">
        <v>0</v>
      </c>
      <c r="M54" s="46">
        <v>0</v>
      </c>
      <c r="N54" s="46">
        <f aca="true" t="shared" si="10" ref="N54:N71">SUM(D54:M54)</f>
        <v>154152023</v>
      </c>
      <c r="O54" s="47">
        <f t="shared" si="7"/>
        <v>515.656907838618</v>
      </c>
      <c r="P54" s="9"/>
    </row>
    <row r="55" spans="1:16" ht="15">
      <c r="A55" s="12"/>
      <c r="B55" s="25">
        <v>341.3</v>
      </c>
      <c r="C55" s="20" t="s">
        <v>161</v>
      </c>
      <c r="D55" s="46">
        <v>18348330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18348330</v>
      </c>
      <c r="O55" s="47">
        <f t="shared" si="7"/>
        <v>61.37735287329023</v>
      </c>
      <c r="P55" s="9"/>
    </row>
    <row r="56" spans="1:16" ht="15">
      <c r="A56" s="12"/>
      <c r="B56" s="25">
        <v>341.9</v>
      </c>
      <c r="C56" s="20" t="s">
        <v>162</v>
      </c>
      <c r="D56" s="46">
        <v>14318917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14318917</v>
      </c>
      <c r="O56" s="47">
        <f t="shared" si="7"/>
        <v>47.898485664491226</v>
      </c>
      <c r="P56" s="9"/>
    </row>
    <row r="57" spans="1:16" ht="15">
      <c r="A57" s="12"/>
      <c r="B57" s="25">
        <v>342.1</v>
      </c>
      <c r="C57" s="20" t="s">
        <v>65</v>
      </c>
      <c r="D57" s="46">
        <v>4113675</v>
      </c>
      <c r="E57" s="46">
        <v>15707567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19821242</v>
      </c>
      <c r="O57" s="47">
        <f t="shared" si="7"/>
        <v>66.30441923711209</v>
      </c>
      <c r="P57" s="9"/>
    </row>
    <row r="58" spans="1:16" ht="15">
      <c r="A58" s="12"/>
      <c r="B58" s="25">
        <v>342.2</v>
      </c>
      <c r="C58" s="20" t="s">
        <v>66</v>
      </c>
      <c r="D58" s="46">
        <v>1205414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1205414</v>
      </c>
      <c r="O58" s="47">
        <f t="shared" si="7"/>
        <v>4.032253640326082</v>
      </c>
      <c r="P58" s="9"/>
    </row>
    <row r="59" spans="1:16" ht="15">
      <c r="A59" s="12"/>
      <c r="B59" s="25">
        <v>342.6</v>
      </c>
      <c r="C59" s="20" t="s">
        <v>133</v>
      </c>
      <c r="D59" s="46">
        <v>7770269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7770269</v>
      </c>
      <c r="O59" s="47">
        <f t="shared" si="7"/>
        <v>25.992476826686023</v>
      </c>
      <c r="P59" s="9"/>
    </row>
    <row r="60" spans="1:16" ht="15">
      <c r="A60" s="12"/>
      <c r="B60" s="25">
        <v>342.9</v>
      </c>
      <c r="C60" s="20" t="s">
        <v>68</v>
      </c>
      <c r="D60" s="46">
        <v>805641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805641</v>
      </c>
      <c r="O60" s="47">
        <f t="shared" si="7"/>
        <v>2.6949652609360313</v>
      </c>
      <c r="P60" s="9"/>
    </row>
    <row r="61" spans="1:16" ht="15">
      <c r="A61" s="12"/>
      <c r="B61" s="25">
        <v>343.4</v>
      </c>
      <c r="C61" s="20" t="s">
        <v>69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34366940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34366940</v>
      </c>
      <c r="O61" s="47">
        <f t="shared" si="7"/>
        <v>114.96151440241117</v>
      </c>
      <c r="P61" s="9"/>
    </row>
    <row r="62" spans="1:16" ht="15">
      <c r="A62" s="12"/>
      <c r="B62" s="25">
        <v>343.5</v>
      </c>
      <c r="C62" s="20" t="s">
        <v>70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105854147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105854147</v>
      </c>
      <c r="O62" s="47">
        <f t="shared" si="7"/>
        <v>354.09475050427676</v>
      </c>
      <c r="P62" s="9"/>
    </row>
    <row r="63" spans="1:16" ht="15">
      <c r="A63" s="12"/>
      <c r="B63" s="25">
        <v>343.8</v>
      </c>
      <c r="C63" s="20" t="s">
        <v>71</v>
      </c>
      <c r="D63" s="46">
        <v>0</v>
      </c>
      <c r="E63" s="46">
        <v>973034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973034</v>
      </c>
      <c r="O63" s="47">
        <f t="shared" si="7"/>
        <v>3.2549148165369317</v>
      </c>
      <c r="P63" s="9"/>
    </row>
    <row r="64" spans="1:16" ht="15">
      <c r="A64" s="12"/>
      <c r="B64" s="25">
        <v>343.9</v>
      </c>
      <c r="C64" s="20" t="s">
        <v>72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24179121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24179121</v>
      </c>
      <c r="O64" s="47">
        <f t="shared" si="7"/>
        <v>80.88204440311364</v>
      </c>
      <c r="P64" s="9"/>
    </row>
    <row r="65" spans="1:16" ht="15">
      <c r="A65" s="12"/>
      <c r="B65" s="25">
        <v>344.3</v>
      </c>
      <c r="C65" s="20" t="s">
        <v>163</v>
      </c>
      <c r="D65" s="46">
        <v>3829</v>
      </c>
      <c r="E65" s="46">
        <v>0</v>
      </c>
      <c r="F65" s="46">
        <v>0</v>
      </c>
      <c r="G65" s="46">
        <v>75000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78829</v>
      </c>
      <c r="O65" s="47">
        <f t="shared" si="7"/>
        <v>0.263692409589788</v>
      </c>
      <c r="P65" s="9"/>
    </row>
    <row r="66" spans="1:16" ht="15">
      <c r="A66" s="12"/>
      <c r="B66" s="25">
        <v>344.5</v>
      </c>
      <c r="C66" s="20" t="s">
        <v>164</v>
      </c>
      <c r="D66" s="46">
        <v>195581</v>
      </c>
      <c r="E66" s="46">
        <v>0</v>
      </c>
      <c r="F66" s="46">
        <v>0</v>
      </c>
      <c r="G66" s="46">
        <v>0</v>
      </c>
      <c r="H66" s="46">
        <v>0</v>
      </c>
      <c r="I66" s="46">
        <v>14611601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14807182</v>
      </c>
      <c r="O66" s="47">
        <f t="shared" si="7"/>
        <v>49.531790341302525</v>
      </c>
      <c r="P66" s="9"/>
    </row>
    <row r="67" spans="1:16" ht="15">
      <c r="A67" s="12"/>
      <c r="B67" s="25">
        <v>347.2</v>
      </c>
      <c r="C67" s="20" t="s">
        <v>77</v>
      </c>
      <c r="D67" s="46">
        <v>1660620</v>
      </c>
      <c r="E67" s="46">
        <v>0</v>
      </c>
      <c r="F67" s="46">
        <v>0</v>
      </c>
      <c r="G67" s="46">
        <v>1680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0"/>
        <v>1662300</v>
      </c>
      <c r="O67" s="47">
        <f t="shared" si="7"/>
        <v>5.560591818507207</v>
      </c>
      <c r="P67" s="9"/>
    </row>
    <row r="68" spans="1:16" ht="15">
      <c r="A68" s="12"/>
      <c r="B68" s="25">
        <v>347.4</v>
      </c>
      <c r="C68" s="20" t="s">
        <v>79</v>
      </c>
      <c r="D68" s="46">
        <v>5675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46282</v>
      </c>
      <c r="N68" s="46">
        <f t="shared" si="10"/>
        <v>51957</v>
      </c>
      <c r="O68" s="47">
        <f t="shared" si="7"/>
        <v>0.17380236366129997</v>
      </c>
      <c r="P68" s="9"/>
    </row>
    <row r="69" spans="1:16" ht="15">
      <c r="A69" s="12"/>
      <c r="B69" s="25">
        <v>347.5</v>
      </c>
      <c r="C69" s="20" t="s">
        <v>80</v>
      </c>
      <c r="D69" s="46">
        <v>1650562</v>
      </c>
      <c r="E69" s="46">
        <v>0</v>
      </c>
      <c r="F69" s="46">
        <v>0</v>
      </c>
      <c r="G69" s="46">
        <v>0</v>
      </c>
      <c r="H69" s="46">
        <v>0</v>
      </c>
      <c r="I69" s="46">
        <v>19998375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0"/>
        <v>21648937</v>
      </c>
      <c r="O69" s="47">
        <f aca="true" t="shared" si="11" ref="O69:O93">(N69/O$95)</f>
        <v>72.41827706285144</v>
      </c>
      <c r="P69" s="9"/>
    </row>
    <row r="70" spans="1:16" ht="15">
      <c r="A70" s="12"/>
      <c r="B70" s="25">
        <v>347.9</v>
      </c>
      <c r="C70" s="20" t="s">
        <v>81</v>
      </c>
      <c r="D70" s="46">
        <v>27603</v>
      </c>
      <c r="E70" s="46">
        <v>917463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0"/>
        <v>945066</v>
      </c>
      <c r="O70" s="47">
        <f t="shared" si="11"/>
        <v>3.1613585198516105</v>
      </c>
      <c r="P70" s="9"/>
    </row>
    <row r="71" spans="1:16" ht="15">
      <c r="A71" s="12"/>
      <c r="B71" s="25">
        <v>349</v>
      </c>
      <c r="C71" s="20" t="s">
        <v>1</v>
      </c>
      <c r="D71" s="46">
        <v>6070299</v>
      </c>
      <c r="E71" s="46">
        <v>799026</v>
      </c>
      <c r="F71" s="46">
        <v>0</v>
      </c>
      <c r="G71" s="46">
        <v>130103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28088</v>
      </c>
      <c r="N71" s="46">
        <f t="shared" si="10"/>
        <v>7027516</v>
      </c>
      <c r="O71" s="47">
        <f t="shared" si="11"/>
        <v>23.507879428519818</v>
      </c>
      <c r="P71" s="9"/>
    </row>
    <row r="72" spans="1:16" ht="15.75">
      <c r="A72" s="29" t="s">
        <v>61</v>
      </c>
      <c r="B72" s="30"/>
      <c r="C72" s="31"/>
      <c r="D72" s="32">
        <f aca="true" t="shared" si="12" ref="D72:M72">SUM(D73:D76)</f>
        <v>5099197</v>
      </c>
      <c r="E72" s="32">
        <f t="shared" si="12"/>
        <v>116445</v>
      </c>
      <c r="F72" s="32">
        <f t="shared" si="12"/>
        <v>0</v>
      </c>
      <c r="G72" s="32">
        <f t="shared" si="12"/>
        <v>0</v>
      </c>
      <c r="H72" s="32">
        <f t="shared" si="12"/>
        <v>0</v>
      </c>
      <c r="I72" s="32">
        <f t="shared" si="12"/>
        <v>1811766</v>
      </c>
      <c r="J72" s="32">
        <f t="shared" si="12"/>
        <v>0</v>
      </c>
      <c r="K72" s="32">
        <f t="shared" si="12"/>
        <v>0</v>
      </c>
      <c r="L72" s="32">
        <f t="shared" si="12"/>
        <v>0</v>
      </c>
      <c r="M72" s="32">
        <f t="shared" si="12"/>
        <v>0</v>
      </c>
      <c r="N72" s="32">
        <f aca="true" t="shared" si="13" ref="N72:N78">SUM(D72:M72)</f>
        <v>7027408</v>
      </c>
      <c r="O72" s="45">
        <f t="shared" si="11"/>
        <v>23.507518155635022</v>
      </c>
      <c r="P72" s="10"/>
    </row>
    <row r="73" spans="1:16" ht="15">
      <c r="A73" s="13"/>
      <c r="B73" s="39">
        <v>351.5</v>
      </c>
      <c r="C73" s="21" t="s">
        <v>122</v>
      </c>
      <c r="D73" s="46">
        <v>1150363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1150363</v>
      </c>
      <c r="O73" s="47">
        <f t="shared" si="11"/>
        <v>3.8481014775391964</v>
      </c>
      <c r="P73" s="9"/>
    </row>
    <row r="74" spans="1:16" ht="15">
      <c r="A74" s="13"/>
      <c r="B74" s="39">
        <v>351.9</v>
      </c>
      <c r="C74" s="21" t="s">
        <v>165</v>
      </c>
      <c r="D74" s="46">
        <v>2720295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3"/>
        <v>2720295</v>
      </c>
      <c r="O74" s="47">
        <f t="shared" si="11"/>
        <v>9.099711316204093</v>
      </c>
      <c r="P74" s="9"/>
    </row>
    <row r="75" spans="1:16" ht="15">
      <c r="A75" s="13"/>
      <c r="B75" s="39">
        <v>354</v>
      </c>
      <c r="C75" s="21" t="s">
        <v>134</v>
      </c>
      <c r="D75" s="46">
        <v>1228539</v>
      </c>
      <c r="E75" s="46">
        <v>0</v>
      </c>
      <c r="F75" s="46">
        <v>0</v>
      </c>
      <c r="G75" s="46">
        <v>0</v>
      </c>
      <c r="H75" s="46">
        <v>0</v>
      </c>
      <c r="I75" s="46">
        <v>1811766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3"/>
        <v>3040305</v>
      </c>
      <c r="O75" s="47">
        <f t="shared" si="11"/>
        <v>10.170182944574718</v>
      </c>
      <c r="P75" s="9"/>
    </row>
    <row r="76" spans="1:16" ht="15">
      <c r="A76" s="13"/>
      <c r="B76" s="39">
        <v>358.2</v>
      </c>
      <c r="C76" s="21" t="s">
        <v>166</v>
      </c>
      <c r="D76" s="46">
        <v>0</v>
      </c>
      <c r="E76" s="46">
        <v>116445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3"/>
        <v>116445</v>
      </c>
      <c r="O76" s="47">
        <f t="shared" si="11"/>
        <v>0.3895224173170136</v>
      </c>
      <c r="P76" s="9"/>
    </row>
    <row r="77" spans="1:16" ht="15.75">
      <c r="A77" s="29" t="s">
        <v>4</v>
      </c>
      <c r="B77" s="30"/>
      <c r="C77" s="31"/>
      <c r="D77" s="32">
        <f aca="true" t="shared" si="14" ref="D77:M77">SUM(D78:D84)</f>
        <v>23229163</v>
      </c>
      <c r="E77" s="32">
        <f t="shared" si="14"/>
        <v>9034364</v>
      </c>
      <c r="F77" s="32">
        <f t="shared" si="14"/>
        <v>0</v>
      </c>
      <c r="G77" s="32">
        <f t="shared" si="14"/>
        <v>18709531</v>
      </c>
      <c r="H77" s="32">
        <f t="shared" si="14"/>
        <v>0</v>
      </c>
      <c r="I77" s="32">
        <f t="shared" si="14"/>
        <v>2607703</v>
      </c>
      <c r="J77" s="32">
        <f t="shared" si="14"/>
        <v>5615208</v>
      </c>
      <c r="K77" s="32">
        <f t="shared" si="14"/>
        <v>251395795</v>
      </c>
      <c r="L77" s="32">
        <f t="shared" si="14"/>
        <v>0</v>
      </c>
      <c r="M77" s="32">
        <f t="shared" si="14"/>
        <v>1216124</v>
      </c>
      <c r="N77" s="32">
        <f t="shared" si="13"/>
        <v>311807888</v>
      </c>
      <c r="O77" s="45">
        <f t="shared" si="11"/>
        <v>1043.0345851884808</v>
      </c>
      <c r="P77" s="10"/>
    </row>
    <row r="78" spans="1:16" ht="15">
      <c r="A78" s="12"/>
      <c r="B78" s="25">
        <v>361.1</v>
      </c>
      <c r="C78" s="20" t="s">
        <v>87</v>
      </c>
      <c r="D78" s="46">
        <v>8834588</v>
      </c>
      <c r="E78" s="46">
        <v>7656185</v>
      </c>
      <c r="F78" s="46">
        <v>0</v>
      </c>
      <c r="G78" s="46">
        <v>10151672</v>
      </c>
      <c r="H78" s="46">
        <v>0</v>
      </c>
      <c r="I78" s="46">
        <v>0</v>
      </c>
      <c r="J78" s="46">
        <v>0</v>
      </c>
      <c r="K78" s="46">
        <v>5230478</v>
      </c>
      <c r="L78" s="46">
        <v>0</v>
      </c>
      <c r="M78" s="46">
        <v>79324</v>
      </c>
      <c r="N78" s="46">
        <f t="shared" si="13"/>
        <v>31952247</v>
      </c>
      <c r="O78" s="47">
        <f t="shared" si="11"/>
        <v>106.88407823565028</v>
      </c>
      <c r="P78" s="9"/>
    </row>
    <row r="79" spans="1:16" ht="15">
      <c r="A79" s="12"/>
      <c r="B79" s="25">
        <v>361.2</v>
      </c>
      <c r="C79" s="20" t="s">
        <v>88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9834882</v>
      </c>
      <c r="L79" s="46">
        <v>0</v>
      </c>
      <c r="M79" s="46">
        <v>0</v>
      </c>
      <c r="N79" s="46">
        <f aca="true" t="shared" si="15" ref="N79:N84">SUM(D79:M79)</f>
        <v>9834882</v>
      </c>
      <c r="O79" s="47">
        <f t="shared" si="11"/>
        <v>32.89885362761463</v>
      </c>
      <c r="P79" s="9"/>
    </row>
    <row r="80" spans="1:16" ht="15">
      <c r="A80" s="12"/>
      <c r="B80" s="25">
        <v>361.3</v>
      </c>
      <c r="C80" s="20" t="s">
        <v>89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121004466</v>
      </c>
      <c r="L80" s="46">
        <v>0</v>
      </c>
      <c r="M80" s="46">
        <v>0</v>
      </c>
      <c r="N80" s="46">
        <f t="shared" si="15"/>
        <v>121004466</v>
      </c>
      <c r="O80" s="47">
        <f t="shared" si="11"/>
        <v>404.7743750480861</v>
      </c>
      <c r="P80" s="9"/>
    </row>
    <row r="81" spans="1:16" ht="15">
      <c r="A81" s="12"/>
      <c r="B81" s="25">
        <v>364</v>
      </c>
      <c r="C81" s="20" t="s">
        <v>167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131586</v>
      </c>
      <c r="J81" s="46">
        <v>38314</v>
      </c>
      <c r="K81" s="46">
        <v>0</v>
      </c>
      <c r="L81" s="46">
        <v>0</v>
      </c>
      <c r="M81" s="46">
        <v>0</v>
      </c>
      <c r="N81" s="46">
        <f t="shared" si="15"/>
        <v>169900</v>
      </c>
      <c r="O81" s="47">
        <f t="shared" si="11"/>
        <v>0.5683357696952261</v>
      </c>
      <c r="P81" s="9"/>
    </row>
    <row r="82" spans="1:16" ht="15">
      <c r="A82" s="12"/>
      <c r="B82" s="25">
        <v>366</v>
      </c>
      <c r="C82" s="20" t="s">
        <v>93</v>
      </c>
      <c r="D82" s="46">
        <v>172905</v>
      </c>
      <c r="E82" s="46">
        <v>15751</v>
      </c>
      <c r="F82" s="46">
        <v>0</v>
      </c>
      <c r="G82" s="46">
        <v>6950692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5"/>
        <v>7139348</v>
      </c>
      <c r="O82" s="47">
        <f t="shared" si="11"/>
        <v>23.881970810488955</v>
      </c>
      <c r="P82" s="9"/>
    </row>
    <row r="83" spans="1:16" ht="15">
      <c r="A83" s="12"/>
      <c r="B83" s="25">
        <v>368</v>
      </c>
      <c r="C83" s="20" t="s">
        <v>94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115325969</v>
      </c>
      <c r="L83" s="46">
        <v>0</v>
      </c>
      <c r="M83" s="46">
        <v>0</v>
      </c>
      <c r="N83" s="46">
        <f t="shared" si="15"/>
        <v>115325969</v>
      </c>
      <c r="O83" s="47">
        <f t="shared" si="11"/>
        <v>385.7791251174973</v>
      </c>
      <c r="P83" s="9"/>
    </row>
    <row r="84" spans="1:16" ht="15">
      <c r="A84" s="12"/>
      <c r="B84" s="25">
        <v>369.9</v>
      </c>
      <c r="C84" s="20" t="s">
        <v>95</v>
      </c>
      <c r="D84" s="46">
        <v>14221670</v>
      </c>
      <c r="E84" s="46">
        <v>1362428</v>
      </c>
      <c r="F84" s="46">
        <v>0</v>
      </c>
      <c r="G84" s="46">
        <v>1607167</v>
      </c>
      <c r="H84" s="46">
        <v>0</v>
      </c>
      <c r="I84" s="46">
        <v>2476117</v>
      </c>
      <c r="J84" s="46">
        <v>5576894</v>
      </c>
      <c r="K84" s="46">
        <v>0</v>
      </c>
      <c r="L84" s="46">
        <v>0</v>
      </c>
      <c r="M84" s="46">
        <v>1136800</v>
      </c>
      <c r="N84" s="46">
        <f t="shared" si="15"/>
        <v>26381076</v>
      </c>
      <c r="O84" s="47">
        <f t="shared" si="11"/>
        <v>88.24784657944825</v>
      </c>
      <c r="P84" s="9"/>
    </row>
    <row r="85" spans="1:16" ht="15.75">
      <c r="A85" s="29" t="s">
        <v>62</v>
      </c>
      <c r="B85" s="30"/>
      <c r="C85" s="31"/>
      <c r="D85" s="32">
        <f aca="true" t="shared" si="16" ref="D85:M85">SUM(D86:D92)</f>
        <v>2471137</v>
      </c>
      <c r="E85" s="32">
        <f t="shared" si="16"/>
        <v>94326817</v>
      </c>
      <c r="F85" s="32">
        <f t="shared" si="16"/>
        <v>0</v>
      </c>
      <c r="G85" s="32">
        <f t="shared" si="16"/>
        <v>53268536</v>
      </c>
      <c r="H85" s="32">
        <f t="shared" si="16"/>
        <v>0</v>
      </c>
      <c r="I85" s="32">
        <f t="shared" si="16"/>
        <v>132923005</v>
      </c>
      <c r="J85" s="32">
        <f t="shared" si="16"/>
        <v>13383699</v>
      </c>
      <c r="K85" s="32">
        <f t="shared" si="16"/>
        <v>0</v>
      </c>
      <c r="L85" s="32">
        <f t="shared" si="16"/>
        <v>0</v>
      </c>
      <c r="M85" s="32">
        <f t="shared" si="16"/>
        <v>0</v>
      </c>
      <c r="N85" s="32">
        <f>SUM(D85:M85)</f>
        <v>296373194</v>
      </c>
      <c r="O85" s="45">
        <f t="shared" si="11"/>
        <v>991.4036923426873</v>
      </c>
      <c r="P85" s="9"/>
    </row>
    <row r="86" spans="1:16" ht="15">
      <c r="A86" s="12"/>
      <c r="B86" s="25">
        <v>381</v>
      </c>
      <c r="C86" s="20" t="s">
        <v>96</v>
      </c>
      <c r="D86" s="46">
        <v>2471137</v>
      </c>
      <c r="E86" s="46">
        <v>22551356</v>
      </c>
      <c r="F86" s="46">
        <v>0</v>
      </c>
      <c r="G86" s="46">
        <v>35429549</v>
      </c>
      <c r="H86" s="46">
        <v>0</v>
      </c>
      <c r="I86" s="46">
        <v>8164895</v>
      </c>
      <c r="J86" s="46">
        <v>7622954</v>
      </c>
      <c r="K86" s="46">
        <v>0</v>
      </c>
      <c r="L86" s="46">
        <v>0</v>
      </c>
      <c r="M86" s="46">
        <v>0</v>
      </c>
      <c r="N86" s="46">
        <f>SUM(D86:M86)</f>
        <v>76239891</v>
      </c>
      <c r="O86" s="47">
        <f t="shared" si="11"/>
        <v>255.0315310945565</v>
      </c>
      <c r="P86" s="9"/>
    </row>
    <row r="87" spans="1:16" ht="15">
      <c r="A87" s="12"/>
      <c r="B87" s="25">
        <v>385</v>
      </c>
      <c r="C87" s="20" t="s">
        <v>98</v>
      </c>
      <c r="D87" s="46">
        <v>0</v>
      </c>
      <c r="E87" s="46">
        <v>70545000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aca="true" t="shared" si="17" ref="N87:N92">SUM(D87:M87)</f>
        <v>70545000</v>
      </c>
      <c r="O87" s="47">
        <f t="shared" si="11"/>
        <v>235.98144127810318</v>
      </c>
      <c r="P87" s="9"/>
    </row>
    <row r="88" spans="1:16" ht="15">
      <c r="A88" s="12"/>
      <c r="B88" s="25">
        <v>388.1</v>
      </c>
      <c r="C88" s="20" t="s">
        <v>180</v>
      </c>
      <c r="D88" s="46">
        <v>0</v>
      </c>
      <c r="E88" s="46">
        <v>1230461</v>
      </c>
      <c r="F88" s="46">
        <v>0</v>
      </c>
      <c r="G88" s="46">
        <v>17838987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f t="shared" si="17"/>
        <v>19069448</v>
      </c>
      <c r="O88" s="47">
        <f t="shared" si="11"/>
        <v>63.78957861532132</v>
      </c>
      <c r="P88" s="9"/>
    </row>
    <row r="89" spans="1:16" ht="15">
      <c r="A89" s="12"/>
      <c r="B89" s="25">
        <v>389.1</v>
      </c>
      <c r="C89" s="20" t="s">
        <v>169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14765354</v>
      </c>
      <c r="J89" s="46">
        <v>5640991</v>
      </c>
      <c r="K89" s="46">
        <v>0</v>
      </c>
      <c r="L89" s="46">
        <v>0</v>
      </c>
      <c r="M89" s="46">
        <v>0</v>
      </c>
      <c r="N89" s="46">
        <f t="shared" si="17"/>
        <v>20406345</v>
      </c>
      <c r="O89" s="47">
        <f t="shared" si="11"/>
        <v>68.26165857705315</v>
      </c>
      <c r="P89" s="9"/>
    </row>
    <row r="90" spans="1:16" ht="15">
      <c r="A90" s="12"/>
      <c r="B90" s="25">
        <v>389.4</v>
      </c>
      <c r="C90" s="20" t="s">
        <v>170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30016342</v>
      </c>
      <c r="J90" s="46">
        <v>119754</v>
      </c>
      <c r="K90" s="46">
        <v>0</v>
      </c>
      <c r="L90" s="46">
        <v>0</v>
      </c>
      <c r="M90" s="46">
        <v>0</v>
      </c>
      <c r="N90" s="46">
        <f t="shared" si="17"/>
        <v>30136096</v>
      </c>
      <c r="O90" s="47">
        <f t="shared" si="11"/>
        <v>100.8088364671526</v>
      </c>
      <c r="P90" s="9"/>
    </row>
    <row r="91" spans="1:16" ht="15">
      <c r="A91" s="12"/>
      <c r="B91" s="25">
        <v>389.7</v>
      </c>
      <c r="C91" s="20" t="s">
        <v>172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49217268</v>
      </c>
      <c r="J91" s="46">
        <v>0</v>
      </c>
      <c r="K91" s="46">
        <v>0</v>
      </c>
      <c r="L91" s="46">
        <v>0</v>
      </c>
      <c r="M91" s="46">
        <v>0</v>
      </c>
      <c r="N91" s="46">
        <f t="shared" si="17"/>
        <v>49217268</v>
      </c>
      <c r="O91" s="47">
        <f t="shared" si="11"/>
        <v>164.63763326119027</v>
      </c>
      <c r="P91" s="9"/>
    </row>
    <row r="92" spans="1:16" ht="15.75" thickBot="1">
      <c r="A92" s="12"/>
      <c r="B92" s="25">
        <v>389.8</v>
      </c>
      <c r="C92" s="20" t="s">
        <v>173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30759146</v>
      </c>
      <c r="J92" s="46">
        <v>0</v>
      </c>
      <c r="K92" s="46">
        <v>0</v>
      </c>
      <c r="L92" s="46">
        <v>0</v>
      </c>
      <c r="M92" s="46">
        <v>0</v>
      </c>
      <c r="N92" s="46">
        <f t="shared" si="17"/>
        <v>30759146</v>
      </c>
      <c r="O92" s="47">
        <f t="shared" si="11"/>
        <v>102.8930130493104</v>
      </c>
      <c r="P92" s="9"/>
    </row>
    <row r="93" spans="1:119" ht="16.5" thickBot="1">
      <c r="A93" s="14" t="s">
        <v>82</v>
      </c>
      <c r="B93" s="23"/>
      <c r="C93" s="22"/>
      <c r="D93" s="15">
        <f aca="true" t="shared" si="18" ref="D93:M93">SUM(D5,D17,D30,D53,D72,D77,D85)</f>
        <v>538714828</v>
      </c>
      <c r="E93" s="15">
        <f t="shared" si="18"/>
        <v>307240507</v>
      </c>
      <c r="F93" s="15">
        <f t="shared" si="18"/>
        <v>0</v>
      </c>
      <c r="G93" s="15">
        <f t="shared" si="18"/>
        <v>72268870</v>
      </c>
      <c r="H93" s="15">
        <f t="shared" si="18"/>
        <v>0</v>
      </c>
      <c r="I93" s="15">
        <f t="shared" si="18"/>
        <v>340398821</v>
      </c>
      <c r="J93" s="15">
        <f t="shared" si="18"/>
        <v>173146435</v>
      </c>
      <c r="K93" s="15">
        <f t="shared" si="18"/>
        <v>251395795</v>
      </c>
      <c r="L93" s="15">
        <f t="shared" si="18"/>
        <v>0</v>
      </c>
      <c r="M93" s="15">
        <f t="shared" si="18"/>
        <v>4533908</v>
      </c>
      <c r="N93" s="15">
        <f>SUM(D93:M93)</f>
        <v>1687699164</v>
      </c>
      <c r="O93" s="38">
        <f t="shared" si="11"/>
        <v>5645.555052300941</v>
      </c>
      <c r="P93" s="6"/>
      <c r="Q93" s="2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</row>
    <row r="94" spans="1:15" ht="15">
      <c r="A94" s="16"/>
      <c r="B94" s="18"/>
      <c r="C94" s="18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9"/>
    </row>
    <row r="95" spans="1:15" ht="15">
      <c r="A95" s="40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51" t="s">
        <v>199</v>
      </c>
      <c r="M95" s="51"/>
      <c r="N95" s="51"/>
      <c r="O95" s="43">
        <v>298943</v>
      </c>
    </row>
    <row r="96" spans="1:15" ht="15">
      <c r="A96" s="52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4"/>
    </row>
    <row r="97" spans="1:15" ht="15.75" customHeight="1" thickBot="1">
      <c r="A97" s="55" t="s">
        <v>127</v>
      </c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7"/>
    </row>
  </sheetData>
  <sheetProtection/>
  <mergeCells count="10">
    <mergeCell ref="L95:N95"/>
    <mergeCell ref="A96:O96"/>
    <mergeCell ref="A97:O9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113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195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104</v>
      </c>
      <c r="B3" s="65"/>
      <c r="C3" s="66"/>
      <c r="D3" s="70" t="s">
        <v>56</v>
      </c>
      <c r="E3" s="71"/>
      <c r="F3" s="71"/>
      <c r="G3" s="71"/>
      <c r="H3" s="72"/>
      <c r="I3" s="70" t="s">
        <v>57</v>
      </c>
      <c r="J3" s="72"/>
      <c r="K3" s="70" t="s">
        <v>59</v>
      </c>
      <c r="L3" s="72"/>
      <c r="M3" s="36"/>
      <c r="N3" s="37"/>
      <c r="O3" s="73" t="s">
        <v>109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105</v>
      </c>
      <c r="F4" s="34" t="s">
        <v>106</v>
      </c>
      <c r="G4" s="34" t="s">
        <v>107</v>
      </c>
      <c r="H4" s="34" t="s">
        <v>6</v>
      </c>
      <c r="I4" s="34" t="s">
        <v>7</v>
      </c>
      <c r="J4" s="35" t="s">
        <v>108</v>
      </c>
      <c r="K4" s="35" t="s">
        <v>8</v>
      </c>
      <c r="L4" s="35" t="s">
        <v>9</v>
      </c>
      <c r="M4" s="35" t="s">
        <v>10</v>
      </c>
      <c r="N4" s="35" t="s">
        <v>58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260294116</v>
      </c>
      <c r="E5" s="27">
        <f t="shared" si="0"/>
        <v>10465260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2881202</v>
      </c>
      <c r="N5" s="28">
        <f>SUM(D5:M5)</f>
        <v>273640578</v>
      </c>
      <c r="O5" s="33">
        <f aca="true" t="shared" si="1" ref="O5:O36">(N5/O$96)</f>
        <v>937.7675736806032</v>
      </c>
      <c r="P5" s="6"/>
    </row>
    <row r="6" spans="1:16" ht="15">
      <c r="A6" s="12"/>
      <c r="B6" s="25">
        <v>311</v>
      </c>
      <c r="C6" s="20" t="s">
        <v>3</v>
      </c>
      <c r="D6" s="46">
        <v>197312310</v>
      </c>
      <c r="E6" s="46">
        <v>458763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2881202</v>
      </c>
      <c r="N6" s="46">
        <f>SUM(D6:M6)</f>
        <v>200652275</v>
      </c>
      <c r="O6" s="47">
        <f t="shared" si="1"/>
        <v>687.6363091158328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9754650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9754650</v>
      </c>
      <c r="O7" s="47">
        <f t="shared" si="1"/>
        <v>33.42923235092529</v>
      </c>
      <c r="P7" s="9"/>
    </row>
    <row r="8" spans="1:16" ht="15">
      <c r="A8" s="12"/>
      <c r="B8" s="25">
        <v>312.51</v>
      </c>
      <c r="C8" s="20" t="s">
        <v>111</v>
      </c>
      <c r="D8" s="46">
        <v>2238095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2238095</v>
      </c>
      <c r="O8" s="47">
        <f t="shared" si="1"/>
        <v>7.669962302947224</v>
      </c>
      <c r="P8" s="9"/>
    </row>
    <row r="9" spans="1:16" ht="15">
      <c r="A9" s="12"/>
      <c r="B9" s="25">
        <v>312.52</v>
      </c>
      <c r="C9" s="20" t="s">
        <v>152</v>
      </c>
      <c r="D9" s="46">
        <v>2798292</v>
      </c>
      <c r="E9" s="46">
        <v>251847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3050139</v>
      </c>
      <c r="O9" s="47">
        <f t="shared" si="1"/>
        <v>10.452840986977382</v>
      </c>
      <c r="P9" s="9"/>
    </row>
    <row r="10" spans="1:16" ht="15">
      <c r="A10" s="12"/>
      <c r="B10" s="25">
        <v>314.1</v>
      </c>
      <c r="C10" s="20" t="s">
        <v>12</v>
      </c>
      <c r="D10" s="46">
        <v>32656364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32656364</v>
      </c>
      <c r="O10" s="47">
        <f t="shared" si="1"/>
        <v>111.91351610692254</v>
      </c>
      <c r="P10" s="9"/>
    </row>
    <row r="11" spans="1:16" ht="15">
      <c r="A11" s="12"/>
      <c r="B11" s="25">
        <v>314.3</v>
      </c>
      <c r="C11" s="20" t="s">
        <v>187</v>
      </c>
      <c r="D11" s="46">
        <v>695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695</v>
      </c>
      <c r="O11" s="47">
        <f t="shared" si="1"/>
        <v>0.0023817683344756683</v>
      </c>
      <c r="P11" s="9"/>
    </row>
    <row r="12" spans="1:16" ht="15">
      <c r="A12" s="12"/>
      <c r="B12" s="25">
        <v>314.4</v>
      </c>
      <c r="C12" s="20" t="s">
        <v>14</v>
      </c>
      <c r="D12" s="46">
        <v>417459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417459</v>
      </c>
      <c r="O12" s="47">
        <f t="shared" si="1"/>
        <v>1.4306339958875942</v>
      </c>
      <c r="P12" s="9"/>
    </row>
    <row r="13" spans="1:16" ht="15">
      <c r="A13" s="12"/>
      <c r="B13" s="25">
        <v>314.8</v>
      </c>
      <c r="C13" s="20" t="s">
        <v>176</v>
      </c>
      <c r="D13" s="46">
        <v>1012167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1012167</v>
      </c>
      <c r="O13" s="47">
        <f t="shared" si="1"/>
        <v>3.4687011651816313</v>
      </c>
      <c r="P13" s="9"/>
    </row>
    <row r="14" spans="1:16" ht="15">
      <c r="A14" s="12"/>
      <c r="B14" s="25">
        <v>314.9</v>
      </c>
      <c r="C14" s="20" t="s">
        <v>177</v>
      </c>
      <c r="D14" s="46">
        <v>167379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167379</v>
      </c>
      <c r="O14" s="47">
        <f t="shared" si="1"/>
        <v>0.5736086360520904</v>
      </c>
      <c r="P14" s="9"/>
    </row>
    <row r="15" spans="1:16" ht="15">
      <c r="A15" s="12"/>
      <c r="B15" s="25">
        <v>315</v>
      </c>
      <c r="C15" s="20" t="s">
        <v>153</v>
      </c>
      <c r="D15" s="46">
        <v>13811667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13811667</v>
      </c>
      <c r="O15" s="47">
        <f t="shared" si="1"/>
        <v>47.332649074708705</v>
      </c>
      <c r="P15" s="9"/>
    </row>
    <row r="16" spans="1:16" ht="15">
      <c r="A16" s="12"/>
      <c r="B16" s="25">
        <v>316</v>
      </c>
      <c r="C16" s="20" t="s">
        <v>154</v>
      </c>
      <c r="D16" s="46">
        <v>9879688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9879688</v>
      </c>
      <c r="O16" s="47">
        <f t="shared" si="1"/>
        <v>33.85773817683345</v>
      </c>
      <c r="P16" s="9"/>
    </row>
    <row r="17" spans="1:16" ht="15.75">
      <c r="A17" s="29" t="s">
        <v>17</v>
      </c>
      <c r="B17" s="30"/>
      <c r="C17" s="31"/>
      <c r="D17" s="32">
        <f aca="true" t="shared" si="3" ref="D17:M17">SUM(D18:D27)</f>
        <v>42637135</v>
      </c>
      <c r="E17" s="32">
        <f t="shared" si="3"/>
        <v>87680474</v>
      </c>
      <c r="F17" s="32">
        <f t="shared" si="3"/>
        <v>0</v>
      </c>
      <c r="G17" s="32">
        <f t="shared" si="3"/>
        <v>26941</v>
      </c>
      <c r="H17" s="32">
        <f t="shared" si="3"/>
        <v>0</v>
      </c>
      <c r="I17" s="32">
        <f t="shared" si="3"/>
        <v>1489986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131834536</v>
      </c>
      <c r="O17" s="45">
        <f t="shared" si="1"/>
        <v>451.79758738862233</v>
      </c>
      <c r="P17" s="10"/>
    </row>
    <row r="18" spans="1:16" ht="15">
      <c r="A18" s="12"/>
      <c r="B18" s="25">
        <v>322</v>
      </c>
      <c r="C18" s="20" t="s">
        <v>0</v>
      </c>
      <c r="D18" s="46">
        <v>7480708</v>
      </c>
      <c r="E18" s="46">
        <v>19515899</v>
      </c>
      <c r="F18" s="46">
        <v>0</v>
      </c>
      <c r="G18" s="46">
        <v>26941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27023548</v>
      </c>
      <c r="O18" s="47">
        <f t="shared" si="1"/>
        <v>92.6098286497601</v>
      </c>
      <c r="P18" s="9"/>
    </row>
    <row r="19" spans="1:16" ht="15">
      <c r="A19" s="12"/>
      <c r="B19" s="25">
        <v>323.1</v>
      </c>
      <c r="C19" s="20" t="s">
        <v>18</v>
      </c>
      <c r="D19" s="46">
        <v>30928145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6">SUM(D19:M19)</f>
        <v>30928145</v>
      </c>
      <c r="O19" s="47">
        <f t="shared" si="1"/>
        <v>105.99090130226182</v>
      </c>
      <c r="P19" s="9"/>
    </row>
    <row r="20" spans="1:16" ht="15">
      <c r="A20" s="12"/>
      <c r="B20" s="25">
        <v>323.4</v>
      </c>
      <c r="C20" s="20" t="s">
        <v>20</v>
      </c>
      <c r="D20" s="46">
        <v>878872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878872</v>
      </c>
      <c r="O20" s="47">
        <f t="shared" si="1"/>
        <v>3.011898560657985</v>
      </c>
      <c r="P20" s="9"/>
    </row>
    <row r="21" spans="1:16" ht="15">
      <c r="A21" s="12"/>
      <c r="B21" s="25">
        <v>323.7</v>
      </c>
      <c r="C21" s="20" t="s">
        <v>22</v>
      </c>
      <c r="D21" s="46">
        <v>1239529</v>
      </c>
      <c r="E21" s="46">
        <v>0</v>
      </c>
      <c r="F21" s="46">
        <v>0</v>
      </c>
      <c r="G21" s="46">
        <v>0</v>
      </c>
      <c r="H21" s="46">
        <v>0</v>
      </c>
      <c r="I21" s="46">
        <v>80000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1319529</v>
      </c>
      <c r="O21" s="47">
        <f t="shared" si="1"/>
        <v>4.522032213845099</v>
      </c>
      <c r="P21" s="9"/>
    </row>
    <row r="22" spans="1:16" ht="15">
      <c r="A22" s="12"/>
      <c r="B22" s="25">
        <v>324.22</v>
      </c>
      <c r="C22" s="20" t="s">
        <v>117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1373673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1373673</v>
      </c>
      <c r="O22" s="47">
        <f t="shared" si="1"/>
        <v>4.707583961617546</v>
      </c>
      <c r="P22" s="9"/>
    </row>
    <row r="23" spans="1:16" ht="15">
      <c r="A23" s="12"/>
      <c r="B23" s="25">
        <v>324.32</v>
      </c>
      <c r="C23" s="20" t="s">
        <v>118</v>
      </c>
      <c r="D23" s="46">
        <v>0</v>
      </c>
      <c r="E23" s="46">
        <v>9653062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9653062</v>
      </c>
      <c r="O23" s="47">
        <f t="shared" si="1"/>
        <v>33.081089787525706</v>
      </c>
      <c r="P23" s="9"/>
    </row>
    <row r="24" spans="1:16" ht="15">
      <c r="A24" s="12"/>
      <c r="B24" s="25">
        <v>324.61</v>
      </c>
      <c r="C24" s="20" t="s">
        <v>191</v>
      </c>
      <c r="D24" s="46">
        <v>0</v>
      </c>
      <c r="E24" s="46">
        <v>1680686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1680686</v>
      </c>
      <c r="O24" s="47">
        <f t="shared" si="1"/>
        <v>5.75971898560658</v>
      </c>
      <c r="P24" s="9"/>
    </row>
    <row r="25" spans="1:16" ht="15">
      <c r="A25" s="12"/>
      <c r="B25" s="25">
        <v>325.1</v>
      </c>
      <c r="C25" s="20" t="s">
        <v>27</v>
      </c>
      <c r="D25" s="46">
        <v>47880</v>
      </c>
      <c r="E25" s="46">
        <v>263931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311811</v>
      </c>
      <c r="O25" s="47">
        <f t="shared" si="1"/>
        <v>1.0685777930089102</v>
      </c>
      <c r="P25" s="9"/>
    </row>
    <row r="26" spans="1:16" ht="15">
      <c r="A26" s="12"/>
      <c r="B26" s="25">
        <v>325.2</v>
      </c>
      <c r="C26" s="20" t="s">
        <v>28</v>
      </c>
      <c r="D26" s="46">
        <v>0</v>
      </c>
      <c r="E26" s="46">
        <v>55600336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55600336</v>
      </c>
      <c r="O26" s="47">
        <f t="shared" si="1"/>
        <v>190.54261823166553</v>
      </c>
      <c r="P26" s="9"/>
    </row>
    <row r="27" spans="1:16" ht="15">
      <c r="A27" s="12"/>
      <c r="B27" s="25">
        <v>329</v>
      </c>
      <c r="C27" s="20" t="s">
        <v>29</v>
      </c>
      <c r="D27" s="46">
        <v>2062001</v>
      </c>
      <c r="E27" s="46">
        <v>966560</v>
      </c>
      <c r="F27" s="46">
        <v>0</v>
      </c>
      <c r="G27" s="46">
        <v>0</v>
      </c>
      <c r="H27" s="46">
        <v>0</v>
      </c>
      <c r="I27" s="46">
        <v>36313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3064874</v>
      </c>
      <c r="O27" s="47">
        <f t="shared" si="1"/>
        <v>10.503337902673064</v>
      </c>
      <c r="P27" s="9"/>
    </row>
    <row r="28" spans="1:16" ht="15.75">
      <c r="A28" s="29" t="s">
        <v>32</v>
      </c>
      <c r="B28" s="30"/>
      <c r="C28" s="31"/>
      <c r="D28" s="32">
        <f aca="true" t="shared" si="5" ref="D28:M28">SUM(D29:D52)</f>
        <v>129644613</v>
      </c>
      <c r="E28" s="32">
        <f t="shared" si="5"/>
        <v>75268270</v>
      </c>
      <c r="F28" s="32">
        <f t="shared" si="5"/>
        <v>0</v>
      </c>
      <c r="G28" s="32">
        <f t="shared" si="5"/>
        <v>73060</v>
      </c>
      <c r="H28" s="32">
        <f t="shared" si="5"/>
        <v>0</v>
      </c>
      <c r="I28" s="32">
        <f t="shared" si="5"/>
        <v>2000004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4">
        <f>SUM(D28:M28)</f>
        <v>206985947</v>
      </c>
      <c r="O28" s="45">
        <f t="shared" si="1"/>
        <v>709.3418334475668</v>
      </c>
      <c r="P28" s="10"/>
    </row>
    <row r="29" spans="1:16" ht="15">
      <c r="A29" s="12"/>
      <c r="B29" s="25">
        <v>331.2</v>
      </c>
      <c r="C29" s="20" t="s">
        <v>31</v>
      </c>
      <c r="D29" s="46">
        <v>0</v>
      </c>
      <c r="E29" s="46">
        <v>1364517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1364517</v>
      </c>
      <c r="O29" s="47">
        <f t="shared" si="1"/>
        <v>4.676206305688828</v>
      </c>
      <c r="P29" s="9"/>
    </row>
    <row r="30" spans="1:16" ht="15">
      <c r="A30" s="12"/>
      <c r="B30" s="25">
        <v>331.39</v>
      </c>
      <c r="C30" s="20" t="s">
        <v>36</v>
      </c>
      <c r="D30" s="46">
        <v>289147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6" ref="N30:N37">SUM(D30:M30)</f>
        <v>289147</v>
      </c>
      <c r="O30" s="47">
        <f t="shared" si="1"/>
        <v>0.9909081562714188</v>
      </c>
      <c r="P30" s="9"/>
    </row>
    <row r="31" spans="1:16" ht="15">
      <c r="A31" s="12"/>
      <c r="B31" s="25">
        <v>331.42</v>
      </c>
      <c r="C31" s="20" t="s">
        <v>179</v>
      </c>
      <c r="D31" s="46">
        <v>0</v>
      </c>
      <c r="E31" s="46">
        <v>2048303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2048303</v>
      </c>
      <c r="O31" s="47">
        <f t="shared" si="1"/>
        <v>7.019544208361892</v>
      </c>
      <c r="P31" s="9"/>
    </row>
    <row r="32" spans="1:16" ht="15">
      <c r="A32" s="12"/>
      <c r="B32" s="25">
        <v>331.49</v>
      </c>
      <c r="C32" s="20" t="s">
        <v>37</v>
      </c>
      <c r="D32" s="46">
        <v>0</v>
      </c>
      <c r="E32" s="46">
        <v>3734760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3734760</v>
      </c>
      <c r="O32" s="47">
        <f t="shared" si="1"/>
        <v>12.799040438656615</v>
      </c>
      <c r="P32" s="9"/>
    </row>
    <row r="33" spans="1:16" ht="15">
      <c r="A33" s="12"/>
      <c r="B33" s="25">
        <v>331.5</v>
      </c>
      <c r="C33" s="20" t="s">
        <v>33</v>
      </c>
      <c r="D33" s="46">
        <v>0</v>
      </c>
      <c r="E33" s="46">
        <v>6763977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6763977</v>
      </c>
      <c r="O33" s="47">
        <f t="shared" si="1"/>
        <v>23.180181631254285</v>
      </c>
      <c r="P33" s="9"/>
    </row>
    <row r="34" spans="1:16" ht="15">
      <c r="A34" s="12"/>
      <c r="B34" s="25">
        <v>331.69</v>
      </c>
      <c r="C34" s="20" t="s">
        <v>39</v>
      </c>
      <c r="D34" s="46">
        <v>0</v>
      </c>
      <c r="E34" s="46">
        <v>373601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373601</v>
      </c>
      <c r="O34" s="47">
        <f t="shared" si="1"/>
        <v>1.2803324194653873</v>
      </c>
      <c r="P34" s="9"/>
    </row>
    <row r="35" spans="1:16" ht="15">
      <c r="A35" s="12"/>
      <c r="B35" s="25">
        <v>331.7</v>
      </c>
      <c r="C35" s="20" t="s">
        <v>137</v>
      </c>
      <c r="D35" s="46">
        <v>0</v>
      </c>
      <c r="E35" s="46">
        <v>866146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866146</v>
      </c>
      <c r="O35" s="47">
        <f t="shared" si="1"/>
        <v>2.9682864976010968</v>
      </c>
      <c r="P35" s="9"/>
    </row>
    <row r="36" spans="1:16" ht="15">
      <c r="A36" s="12"/>
      <c r="B36" s="25">
        <v>331.9</v>
      </c>
      <c r="C36" s="20" t="s">
        <v>34</v>
      </c>
      <c r="D36" s="46">
        <v>0</v>
      </c>
      <c r="E36" s="46">
        <v>329730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329730</v>
      </c>
      <c r="O36" s="47">
        <f t="shared" si="1"/>
        <v>1.1299862919808088</v>
      </c>
      <c r="P36" s="9"/>
    </row>
    <row r="37" spans="1:16" ht="15">
      <c r="A37" s="12"/>
      <c r="B37" s="25">
        <v>334.2</v>
      </c>
      <c r="C37" s="20" t="s">
        <v>35</v>
      </c>
      <c r="D37" s="46">
        <v>322372</v>
      </c>
      <c r="E37" s="46">
        <v>61874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384246</v>
      </c>
      <c r="O37" s="47">
        <f aca="true" t="shared" si="7" ref="O37:O68">(N37/O$96)</f>
        <v>1.3168128855380397</v>
      </c>
      <c r="P37" s="9"/>
    </row>
    <row r="38" spans="1:16" ht="15">
      <c r="A38" s="12"/>
      <c r="B38" s="25">
        <v>334.39</v>
      </c>
      <c r="C38" s="20" t="s">
        <v>40</v>
      </c>
      <c r="D38" s="46">
        <v>942034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8" ref="N38:N49">SUM(D38:M38)</f>
        <v>942034</v>
      </c>
      <c r="O38" s="47">
        <f t="shared" si="7"/>
        <v>3.2283550376970527</v>
      </c>
      <c r="P38" s="9"/>
    </row>
    <row r="39" spans="1:16" ht="15">
      <c r="A39" s="12"/>
      <c r="B39" s="25">
        <v>334.49</v>
      </c>
      <c r="C39" s="20" t="s">
        <v>41</v>
      </c>
      <c r="D39" s="46">
        <v>0</v>
      </c>
      <c r="E39" s="46">
        <v>-409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-409</v>
      </c>
      <c r="O39" s="47">
        <f t="shared" si="7"/>
        <v>-0.0014016449623029472</v>
      </c>
      <c r="P39" s="9"/>
    </row>
    <row r="40" spans="1:16" ht="15">
      <c r="A40" s="12"/>
      <c r="B40" s="25">
        <v>334.5</v>
      </c>
      <c r="C40" s="20" t="s">
        <v>42</v>
      </c>
      <c r="D40" s="46">
        <v>0</v>
      </c>
      <c r="E40" s="46">
        <v>1312870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1312870</v>
      </c>
      <c r="O40" s="47">
        <f t="shared" si="7"/>
        <v>4.499211788896504</v>
      </c>
      <c r="P40" s="9"/>
    </row>
    <row r="41" spans="1:16" ht="15">
      <c r="A41" s="12"/>
      <c r="B41" s="25">
        <v>334.7</v>
      </c>
      <c r="C41" s="20" t="s">
        <v>44</v>
      </c>
      <c r="D41" s="46">
        <v>50</v>
      </c>
      <c r="E41" s="46">
        <v>15929</v>
      </c>
      <c r="F41" s="46">
        <v>0</v>
      </c>
      <c r="G41" s="46">
        <v>0</v>
      </c>
      <c r="H41" s="46">
        <v>0</v>
      </c>
      <c r="I41" s="46">
        <v>2000004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2015983</v>
      </c>
      <c r="O41" s="47">
        <f t="shared" si="7"/>
        <v>6.908783413296779</v>
      </c>
      <c r="P41" s="9"/>
    </row>
    <row r="42" spans="1:16" ht="15">
      <c r="A42" s="12"/>
      <c r="B42" s="25">
        <v>334.9</v>
      </c>
      <c r="C42" s="20" t="s">
        <v>45</v>
      </c>
      <c r="D42" s="46">
        <v>671590</v>
      </c>
      <c r="E42" s="46">
        <v>51032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722622</v>
      </c>
      <c r="O42" s="47">
        <f t="shared" si="7"/>
        <v>2.4764290610006854</v>
      </c>
      <c r="P42" s="9"/>
    </row>
    <row r="43" spans="1:16" ht="15">
      <c r="A43" s="12"/>
      <c r="B43" s="25">
        <v>335.12</v>
      </c>
      <c r="C43" s="20" t="s">
        <v>155</v>
      </c>
      <c r="D43" s="46">
        <v>14547622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14547622</v>
      </c>
      <c r="O43" s="47">
        <f t="shared" si="7"/>
        <v>49.854770390678546</v>
      </c>
      <c r="P43" s="9"/>
    </row>
    <row r="44" spans="1:16" ht="15">
      <c r="A44" s="12"/>
      <c r="B44" s="25">
        <v>335.14</v>
      </c>
      <c r="C44" s="20" t="s">
        <v>156</v>
      </c>
      <c r="D44" s="46">
        <v>170882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170882</v>
      </c>
      <c r="O44" s="47">
        <f t="shared" si="7"/>
        <v>0.5856134338588074</v>
      </c>
      <c r="P44" s="9"/>
    </row>
    <row r="45" spans="1:16" ht="15">
      <c r="A45" s="12"/>
      <c r="B45" s="25">
        <v>335.15</v>
      </c>
      <c r="C45" s="20" t="s">
        <v>157</v>
      </c>
      <c r="D45" s="46">
        <v>576104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576104</v>
      </c>
      <c r="O45" s="47">
        <f t="shared" si="7"/>
        <v>1.9743111720356408</v>
      </c>
      <c r="P45" s="9"/>
    </row>
    <row r="46" spans="1:16" ht="15">
      <c r="A46" s="12"/>
      <c r="B46" s="25">
        <v>335.18</v>
      </c>
      <c r="C46" s="20" t="s">
        <v>158</v>
      </c>
      <c r="D46" s="46">
        <v>47753824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47753824</v>
      </c>
      <c r="O46" s="47">
        <f t="shared" si="7"/>
        <v>163.65258396161755</v>
      </c>
      <c r="P46" s="9"/>
    </row>
    <row r="47" spans="1:16" ht="15">
      <c r="A47" s="12"/>
      <c r="B47" s="25">
        <v>335.21</v>
      </c>
      <c r="C47" s="20" t="s">
        <v>49</v>
      </c>
      <c r="D47" s="46">
        <v>215224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215224</v>
      </c>
      <c r="O47" s="47">
        <f t="shared" si="7"/>
        <v>0.7375736806031529</v>
      </c>
      <c r="P47" s="9"/>
    </row>
    <row r="48" spans="1:16" ht="15">
      <c r="A48" s="12"/>
      <c r="B48" s="25">
        <v>335.49</v>
      </c>
      <c r="C48" s="20" t="s">
        <v>130</v>
      </c>
      <c r="D48" s="46">
        <v>265356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265356</v>
      </c>
      <c r="O48" s="47">
        <f t="shared" si="7"/>
        <v>0.9093762851267991</v>
      </c>
      <c r="P48" s="9"/>
    </row>
    <row r="49" spans="1:16" ht="15">
      <c r="A49" s="12"/>
      <c r="B49" s="25">
        <v>335.9</v>
      </c>
      <c r="C49" s="20" t="s">
        <v>51</v>
      </c>
      <c r="D49" s="46">
        <v>269303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269303</v>
      </c>
      <c r="O49" s="47">
        <f t="shared" si="7"/>
        <v>0.9229026730637423</v>
      </c>
      <c r="P49" s="9"/>
    </row>
    <row r="50" spans="1:16" ht="15">
      <c r="A50" s="12"/>
      <c r="B50" s="25">
        <v>337.7</v>
      </c>
      <c r="C50" s="20" t="s">
        <v>184</v>
      </c>
      <c r="D50" s="46">
        <v>0</v>
      </c>
      <c r="E50" s="46">
        <v>41477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41477</v>
      </c>
      <c r="O50" s="47">
        <f t="shared" si="7"/>
        <v>0.1421418779986292</v>
      </c>
      <c r="P50" s="9"/>
    </row>
    <row r="51" spans="1:16" ht="15">
      <c r="A51" s="12"/>
      <c r="B51" s="25">
        <v>338</v>
      </c>
      <c r="C51" s="20" t="s">
        <v>54</v>
      </c>
      <c r="D51" s="46">
        <v>63362147</v>
      </c>
      <c r="E51" s="46">
        <v>58152796</v>
      </c>
      <c r="F51" s="46">
        <v>0</v>
      </c>
      <c r="G51" s="46">
        <v>73060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121588003</v>
      </c>
      <c r="O51" s="47">
        <f t="shared" si="7"/>
        <v>416.6826696367375</v>
      </c>
      <c r="P51" s="9"/>
    </row>
    <row r="52" spans="1:16" ht="15">
      <c r="A52" s="12"/>
      <c r="B52" s="25">
        <v>339</v>
      </c>
      <c r="C52" s="20" t="s">
        <v>55</v>
      </c>
      <c r="D52" s="46">
        <v>258958</v>
      </c>
      <c r="E52" s="46">
        <v>151667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410625</v>
      </c>
      <c r="O52" s="47">
        <f t="shared" si="7"/>
        <v>1.4072138450993832</v>
      </c>
      <c r="P52" s="9"/>
    </row>
    <row r="53" spans="1:16" ht="15.75">
      <c r="A53" s="29" t="s">
        <v>60</v>
      </c>
      <c r="B53" s="30"/>
      <c r="C53" s="31"/>
      <c r="D53" s="32">
        <f aca="true" t="shared" si="9" ref="D53:M53">SUM(D54:D71)</f>
        <v>55659826</v>
      </c>
      <c r="E53" s="32">
        <f t="shared" si="9"/>
        <v>17038902</v>
      </c>
      <c r="F53" s="32">
        <f t="shared" si="9"/>
        <v>0</v>
      </c>
      <c r="G53" s="32">
        <f t="shared" si="9"/>
        <v>102057</v>
      </c>
      <c r="H53" s="32">
        <f t="shared" si="9"/>
        <v>0</v>
      </c>
      <c r="I53" s="32">
        <f t="shared" si="9"/>
        <v>218554519</v>
      </c>
      <c r="J53" s="32">
        <f t="shared" si="9"/>
        <v>149590733</v>
      </c>
      <c r="K53" s="32">
        <f t="shared" si="9"/>
        <v>0</v>
      </c>
      <c r="L53" s="32">
        <f t="shared" si="9"/>
        <v>0</v>
      </c>
      <c r="M53" s="32">
        <f t="shared" si="9"/>
        <v>0</v>
      </c>
      <c r="N53" s="32">
        <f>SUM(D53:M53)</f>
        <v>440946037</v>
      </c>
      <c r="O53" s="45">
        <f t="shared" si="7"/>
        <v>1511.124184372858</v>
      </c>
      <c r="P53" s="10"/>
    </row>
    <row r="54" spans="1:16" ht="15">
      <c r="A54" s="12"/>
      <c r="B54" s="25">
        <v>341.2</v>
      </c>
      <c r="C54" s="20" t="s">
        <v>160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149590733</v>
      </c>
      <c r="K54" s="46">
        <v>0</v>
      </c>
      <c r="L54" s="46">
        <v>0</v>
      </c>
      <c r="M54" s="46">
        <v>0</v>
      </c>
      <c r="N54" s="46">
        <f aca="true" t="shared" si="10" ref="N54:N71">SUM(D54:M54)</f>
        <v>149590733</v>
      </c>
      <c r="O54" s="47">
        <f t="shared" si="7"/>
        <v>512.6481596984236</v>
      </c>
      <c r="P54" s="9"/>
    </row>
    <row r="55" spans="1:16" ht="15">
      <c r="A55" s="12"/>
      <c r="B55" s="25">
        <v>341.3</v>
      </c>
      <c r="C55" s="20" t="s">
        <v>161</v>
      </c>
      <c r="D55" s="46">
        <v>18169122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18169122</v>
      </c>
      <c r="O55" s="47">
        <f t="shared" si="7"/>
        <v>62.265668265935574</v>
      </c>
      <c r="P55" s="9"/>
    </row>
    <row r="56" spans="1:16" ht="15">
      <c r="A56" s="12"/>
      <c r="B56" s="25">
        <v>341.9</v>
      </c>
      <c r="C56" s="20" t="s">
        <v>162</v>
      </c>
      <c r="D56" s="46">
        <v>13599188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13599188</v>
      </c>
      <c r="O56" s="47">
        <f t="shared" si="7"/>
        <v>46.60448252227553</v>
      </c>
      <c r="P56" s="9"/>
    </row>
    <row r="57" spans="1:16" ht="15">
      <c r="A57" s="12"/>
      <c r="B57" s="25">
        <v>342.1</v>
      </c>
      <c r="C57" s="20" t="s">
        <v>65</v>
      </c>
      <c r="D57" s="46">
        <v>4710449</v>
      </c>
      <c r="E57" s="46">
        <v>14023471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18733920</v>
      </c>
      <c r="O57" s="47">
        <f t="shared" si="7"/>
        <v>64.2012337217272</v>
      </c>
      <c r="P57" s="9"/>
    </row>
    <row r="58" spans="1:16" ht="15">
      <c r="A58" s="12"/>
      <c r="B58" s="25">
        <v>342.2</v>
      </c>
      <c r="C58" s="20" t="s">
        <v>66</v>
      </c>
      <c r="D58" s="46">
        <v>1252388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1252388</v>
      </c>
      <c r="O58" s="47">
        <f t="shared" si="7"/>
        <v>4.291939684715558</v>
      </c>
      <c r="P58" s="9"/>
    </row>
    <row r="59" spans="1:16" ht="15">
      <c r="A59" s="12"/>
      <c r="B59" s="25">
        <v>342.6</v>
      </c>
      <c r="C59" s="20" t="s">
        <v>133</v>
      </c>
      <c r="D59" s="46">
        <v>7038093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7038093</v>
      </c>
      <c r="O59" s="47">
        <f t="shared" si="7"/>
        <v>24.11957847840987</v>
      </c>
      <c r="P59" s="9"/>
    </row>
    <row r="60" spans="1:16" ht="15">
      <c r="A60" s="12"/>
      <c r="B60" s="25">
        <v>342.9</v>
      </c>
      <c r="C60" s="20" t="s">
        <v>68</v>
      </c>
      <c r="D60" s="46">
        <v>601516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601516</v>
      </c>
      <c r="O60" s="47">
        <f t="shared" si="7"/>
        <v>2.061398217957505</v>
      </c>
      <c r="P60" s="9"/>
    </row>
    <row r="61" spans="1:16" ht="15">
      <c r="A61" s="12"/>
      <c r="B61" s="25">
        <v>343.4</v>
      </c>
      <c r="C61" s="20" t="s">
        <v>69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34402705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34402705</v>
      </c>
      <c r="O61" s="47">
        <f t="shared" si="7"/>
        <v>117.89823509252913</v>
      </c>
      <c r="P61" s="9"/>
    </row>
    <row r="62" spans="1:16" ht="15">
      <c r="A62" s="12"/>
      <c r="B62" s="25">
        <v>343.5</v>
      </c>
      <c r="C62" s="20" t="s">
        <v>70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109449840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109449840</v>
      </c>
      <c r="O62" s="47">
        <f t="shared" si="7"/>
        <v>375.08512679917754</v>
      </c>
      <c r="P62" s="9"/>
    </row>
    <row r="63" spans="1:16" ht="15">
      <c r="A63" s="12"/>
      <c r="B63" s="25">
        <v>343.8</v>
      </c>
      <c r="C63" s="20" t="s">
        <v>71</v>
      </c>
      <c r="D63" s="46">
        <v>0</v>
      </c>
      <c r="E63" s="46">
        <v>876999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876999</v>
      </c>
      <c r="O63" s="47">
        <f t="shared" si="7"/>
        <v>3.005479780671693</v>
      </c>
      <c r="P63" s="9"/>
    </row>
    <row r="64" spans="1:16" ht="15">
      <c r="A64" s="12"/>
      <c r="B64" s="25">
        <v>343.9</v>
      </c>
      <c r="C64" s="20" t="s">
        <v>72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24010760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24010760</v>
      </c>
      <c r="O64" s="47">
        <f t="shared" si="7"/>
        <v>82.28498971898561</v>
      </c>
      <c r="P64" s="9"/>
    </row>
    <row r="65" spans="1:16" ht="15">
      <c r="A65" s="12"/>
      <c r="B65" s="25">
        <v>344.3</v>
      </c>
      <c r="C65" s="20" t="s">
        <v>163</v>
      </c>
      <c r="D65" s="46">
        <v>6913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6913</v>
      </c>
      <c r="O65" s="47">
        <f t="shared" si="7"/>
        <v>0.023690884167237834</v>
      </c>
      <c r="P65" s="9"/>
    </row>
    <row r="66" spans="1:16" ht="15">
      <c r="A66" s="12"/>
      <c r="B66" s="25">
        <v>344.5</v>
      </c>
      <c r="C66" s="20" t="s">
        <v>164</v>
      </c>
      <c r="D66" s="46">
        <v>278271</v>
      </c>
      <c r="E66" s="46">
        <v>0</v>
      </c>
      <c r="F66" s="46">
        <v>0</v>
      </c>
      <c r="G66" s="46">
        <v>0</v>
      </c>
      <c r="H66" s="46">
        <v>0</v>
      </c>
      <c r="I66" s="46">
        <v>19161824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19440095</v>
      </c>
      <c r="O66" s="47">
        <f t="shared" si="7"/>
        <v>66.62129883481838</v>
      </c>
      <c r="P66" s="9"/>
    </row>
    <row r="67" spans="1:16" ht="15">
      <c r="A67" s="12"/>
      <c r="B67" s="25">
        <v>347.2</v>
      </c>
      <c r="C67" s="20" t="s">
        <v>77</v>
      </c>
      <c r="D67" s="46">
        <v>2949453</v>
      </c>
      <c r="E67" s="46">
        <v>0</v>
      </c>
      <c r="F67" s="46">
        <v>0</v>
      </c>
      <c r="G67" s="46">
        <v>2917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0"/>
        <v>2952370</v>
      </c>
      <c r="O67" s="47">
        <f t="shared" si="7"/>
        <v>10.117786154900617</v>
      </c>
      <c r="P67" s="9"/>
    </row>
    <row r="68" spans="1:16" ht="15">
      <c r="A68" s="12"/>
      <c r="B68" s="25">
        <v>347.4</v>
      </c>
      <c r="C68" s="20" t="s">
        <v>79</v>
      </c>
      <c r="D68" s="46">
        <v>43345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0"/>
        <v>43345</v>
      </c>
      <c r="O68" s="47">
        <f t="shared" si="7"/>
        <v>0.14854352296093215</v>
      </c>
      <c r="P68" s="9"/>
    </row>
    <row r="69" spans="1:16" ht="15">
      <c r="A69" s="12"/>
      <c r="B69" s="25">
        <v>347.5</v>
      </c>
      <c r="C69" s="20" t="s">
        <v>80</v>
      </c>
      <c r="D69" s="46">
        <v>1517702</v>
      </c>
      <c r="E69" s="46">
        <v>0</v>
      </c>
      <c r="F69" s="46">
        <v>0</v>
      </c>
      <c r="G69" s="46">
        <v>0</v>
      </c>
      <c r="H69" s="46">
        <v>0</v>
      </c>
      <c r="I69" s="46">
        <v>31529390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0"/>
        <v>33047092</v>
      </c>
      <c r="O69" s="47">
        <f aca="true" t="shared" si="11" ref="O69:O94">(N69/O$96)</f>
        <v>113.25254283755997</v>
      </c>
      <c r="P69" s="9"/>
    </row>
    <row r="70" spans="1:16" ht="15">
      <c r="A70" s="12"/>
      <c r="B70" s="25">
        <v>347.9</v>
      </c>
      <c r="C70" s="20" t="s">
        <v>81</v>
      </c>
      <c r="D70" s="46">
        <v>39174</v>
      </c>
      <c r="E70" s="46">
        <v>1213169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0"/>
        <v>1252343</v>
      </c>
      <c r="O70" s="47">
        <f t="shared" si="11"/>
        <v>4.291785469499657</v>
      </c>
      <c r="P70" s="9"/>
    </row>
    <row r="71" spans="1:16" ht="15">
      <c r="A71" s="12"/>
      <c r="B71" s="25">
        <v>349</v>
      </c>
      <c r="C71" s="20" t="s">
        <v>1</v>
      </c>
      <c r="D71" s="46">
        <v>5454212</v>
      </c>
      <c r="E71" s="46">
        <v>925263</v>
      </c>
      <c r="F71" s="46">
        <v>0</v>
      </c>
      <c r="G71" s="46">
        <v>99140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0"/>
        <v>6478615</v>
      </c>
      <c r="O71" s="47">
        <f t="shared" si="11"/>
        <v>22.202244688142564</v>
      </c>
      <c r="P71" s="9"/>
    </row>
    <row r="72" spans="1:16" ht="15.75">
      <c r="A72" s="29" t="s">
        <v>61</v>
      </c>
      <c r="B72" s="30"/>
      <c r="C72" s="31"/>
      <c r="D72" s="32">
        <f aca="true" t="shared" si="12" ref="D72:M72">SUM(D73:D76)</f>
        <v>6067610</v>
      </c>
      <c r="E72" s="32">
        <f t="shared" si="12"/>
        <v>136184</v>
      </c>
      <c r="F72" s="32">
        <f t="shared" si="12"/>
        <v>0</v>
      </c>
      <c r="G72" s="32">
        <f t="shared" si="12"/>
        <v>0</v>
      </c>
      <c r="H72" s="32">
        <f t="shared" si="12"/>
        <v>0</v>
      </c>
      <c r="I72" s="32">
        <f t="shared" si="12"/>
        <v>2178848</v>
      </c>
      <c r="J72" s="32">
        <f t="shared" si="12"/>
        <v>0</v>
      </c>
      <c r="K72" s="32">
        <f t="shared" si="12"/>
        <v>0</v>
      </c>
      <c r="L72" s="32">
        <f t="shared" si="12"/>
        <v>0</v>
      </c>
      <c r="M72" s="32">
        <f t="shared" si="12"/>
        <v>0</v>
      </c>
      <c r="N72" s="32">
        <f aca="true" t="shared" si="13" ref="N72:N78">SUM(D72:M72)</f>
        <v>8382642</v>
      </c>
      <c r="O72" s="45">
        <f t="shared" si="11"/>
        <v>28.727354352296093</v>
      </c>
      <c r="P72" s="10"/>
    </row>
    <row r="73" spans="1:16" ht="15">
      <c r="A73" s="13"/>
      <c r="B73" s="39">
        <v>351.5</v>
      </c>
      <c r="C73" s="21" t="s">
        <v>122</v>
      </c>
      <c r="D73" s="46">
        <v>1139864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1139864</v>
      </c>
      <c r="O73" s="47">
        <f t="shared" si="11"/>
        <v>3.9063193968471555</v>
      </c>
      <c r="P73" s="9"/>
    </row>
    <row r="74" spans="1:16" ht="15">
      <c r="A74" s="13"/>
      <c r="B74" s="39">
        <v>351.9</v>
      </c>
      <c r="C74" s="21" t="s">
        <v>165</v>
      </c>
      <c r="D74" s="46">
        <v>3495438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3"/>
        <v>3495438</v>
      </c>
      <c r="O74" s="47">
        <f t="shared" si="11"/>
        <v>11.978882796435915</v>
      </c>
      <c r="P74" s="9"/>
    </row>
    <row r="75" spans="1:16" ht="15">
      <c r="A75" s="13"/>
      <c r="B75" s="39">
        <v>354</v>
      </c>
      <c r="C75" s="21" t="s">
        <v>134</v>
      </c>
      <c r="D75" s="46">
        <v>1432308</v>
      </c>
      <c r="E75" s="46">
        <v>0</v>
      </c>
      <c r="F75" s="46">
        <v>0</v>
      </c>
      <c r="G75" s="46">
        <v>0</v>
      </c>
      <c r="H75" s="46">
        <v>0</v>
      </c>
      <c r="I75" s="46">
        <v>2178848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3"/>
        <v>3611156</v>
      </c>
      <c r="O75" s="47">
        <f t="shared" si="11"/>
        <v>12.375448937628512</v>
      </c>
      <c r="P75" s="9"/>
    </row>
    <row r="76" spans="1:16" ht="15">
      <c r="A76" s="13"/>
      <c r="B76" s="39">
        <v>358.2</v>
      </c>
      <c r="C76" s="21" t="s">
        <v>166</v>
      </c>
      <c r="D76" s="46">
        <v>0</v>
      </c>
      <c r="E76" s="46">
        <v>136184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3"/>
        <v>136184</v>
      </c>
      <c r="O76" s="47">
        <f t="shared" si="11"/>
        <v>0.4667032213845099</v>
      </c>
      <c r="P76" s="9"/>
    </row>
    <row r="77" spans="1:16" ht="15.75">
      <c r="A77" s="29" t="s">
        <v>4</v>
      </c>
      <c r="B77" s="30"/>
      <c r="C77" s="31"/>
      <c r="D77" s="32">
        <f aca="true" t="shared" si="14" ref="D77:M77">SUM(D78:D84)</f>
        <v>36811780</v>
      </c>
      <c r="E77" s="32">
        <f t="shared" si="14"/>
        <v>15830129</v>
      </c>
      <c r="F77" s="32">
        <f t="shared" si="14"/>
        <v>0</v>
      </c>
      <c r="G77" s="32">
        <f t="shared" si="14"/>
        <v>17616713</v>
      </c>
      <c r="H77" s="32">
        <f t="shared" si="14"/>
        <v>0</v>
      </c>
      <c r="I77" s="32">
        <f t="shared" si="14"/>
        <v>2810045</v>
      </c>
      <c r="J77" s="32">
        <f t="shared" si="14"/>
        <v>3528378</v>
      </c>
      <c r="K77" s="32">
        <f t="shared" si="14"/>
        <v>207618569</v>
      </c>
      <c r="L77" s="32">
        <f t="shared" si="14"/>
        <v>0</v>
      </c>
      <c r="M77" s="32">
        <f t="shared" si="14"/>
        <v>1685604</v>
      </c>
      <c r="N77" s="32">
        <f t="shared" si="13"/>
        <v>285901218</v>
      </c>
      <c r="O77" s="45">
        <f t="shared" si="11"/>
        <v>979.7848457847841</v>
      </c>
      <c r="P77" s="10"/>
    </row>
    <row r="78" spans="1:16" ht="15">
      <c r="A78" s="12"/>
      <c r="B78" s="25">
        <v>361.1</v>
      </c>
      <c r="C78" s="20" t="s">
        <v>87</v>
      </c>
      <c r="D78" s="46">
        <v>12622771</v>
      </c>
      <c r="E78" s="46">
        <v>10082051</v>
      </c>
      <c r="F78" s="46">
        <v>0</v>
      </c>
      <c r="G78" s="46">
        <v>14174856</v>
      </c>
      <c r="H78" s="46">
        <v>0</v>
      </c>
      <c r="I78" s="46">
        <v>0</v>
      </c>
      <c r="J78" s="46">
        <v>0</v>
      </c>
      <c r="K78" s="46">
        <v>6558679</v>
      </c>
      <c r="L78" s="46">
        <v>0</v>
      </c>
      <c r="M78" s="46">
        <v>131166</v>
      </c>
      <c r="N78" s="46">
        <f t="shared" si="13"/>
        <v>43569523</v>
      </c>
      <c r="O78" s="47">
        <f t="shared" si="11"/>
        <v>149.3129643591501</v>
      </c>
      <c r="P78" s="9"/>
    </row>
    <row r="79" spans="1:16" ht="15">
      <c r="A79" s="12"/>
      <c r="B79" s="25">
        <v>361.2</v>
      </c>
      <c r="C79" s="20" t="s">
        <v>88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10043783</v>
      </c>
      <c r="L79" s="46">
        <v>0</v>
      </c>
      <c r="M79" s="46">
        <v>0</v>
      </c>
      <c r="N79" s="46">
        <f aca="true" t="shared" si="15" ref="N79:N84">SUM(D79:M79)</f>
        <v>10043783</v>
      </c>
      <c r="O79" s="47">
        <f t="shared" si="11"/>
        <v>34.42009252912954</v>
      </c>
      <c r="P79" s="9"/>
    </row>
    <row r="80" spans="1:16" ht="15">
      <c r="A80" s="12"/>
      <c r="B80" s="25">
        <v>361.3</v>
      </c>
      <c r="C80" s="20" t="s">
        <v>89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77845542</v>
      </c>
      <c r="L80" s="46">
        <v>0</v>
      </c>
      <c r="M80" s="46">
        <v>0</v>
      </c>
      <c r="N80" s="46">
        <f t="shared" si="15"/>
        <v>77845542</v>
      </c>
      <c r="O80" s="47">
        <f t="shared" si="11"/>
        <v>266.77704592186427</v>
      </c>
      <c r="P80" s="9"/>
    </row>
    <row r="81" spans="1:16" ht="15">
      <c r="A81" s="12"/>
      <c r="B81" s="25">
        <v>364</v>
      </c>
      <c r="C81" s="20" t="s">
        <v>167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498314</v>
      </c>
      <c r="J81" s="46">
        <v>-1265465</v>
      </c>
      <c r="K81" s="46">
        <v>0</v>
      </c>
      <c r="L81" s="46">
        <v>0</v>
      </c>
      <c r="M81" s="46">
        <v>0</v>
      </c>
      <c r="N81" s="46">
        <f t="shared" si="15"/>
        <v>-767151</v>
      </c>
      <c r="O81" s="47">
        <f t="shared" si="11"/>
        <v>-2.629030157642221</v>
      </c>
      <c r="P81" s="9"/>
    </row>
    <row r="82" spans="1:16" ht="15">
      <c r="A82" s="12"/>
      <c r="B82" s="25">
        <v>366</v>
      </c>
      <c r="C82" s="20" t="s">
        <v>93</v>
      </c>
      <c r="D82" s="46">
        <v>284854</v>
      </c>
      <c r="E82" s="46">
        <v>2045413</v>
      </c>
      <c r="F82" s="46">
        <v>0</v>
      </c>
      <c r="G82" s="46">
        <v>2070609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5"/>
        <v>4400876</v>
      </c>
      <c r="O82" s="47">
        <f t="shared" si="11"/>
        <v>15.081823166552434</v>
      </c>
      <c r="P82" s="9"/>
    </row>
    <row r="83" spans="1:16" ht="15">
      <c r="A83" s="12"/>
      <c r="B83" s="25">
        <v>368</v>
      </c>
      <c r="C83" s="20" t="s">
        <v>94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113170565</v>
      </c>
      <c r="L83" s="46">
        <v>0</v>
      </c>
      <c r="M83" s="46">
        <v>0</v>
      </c>
      <c r="N83" s="46">
        <f t="shared" si="15"/>
        <v>113170565</v>
      </c>
      <c r="O83" s="47">
        <f t="shared" si="11"/>
        <v>387.83606922549694</v>
      </c>
      <c r="P83" s="9"/>
    </row>
    <row r="84" spans="1:16" ht="15">
      <c r="A84" s="12"/>
      <c r="B84" s="25">
        <v>369.9</v>
      </c>
      <c r="C84" s="20" t="s">
        <v>95</v>
      </c>
      <c r="D84" s="46">
        <v>23904155</v>
      </c>
      <c r="E84" s="46">
        <v>3702665</v>
      </c>
      <c r="F84" s="46">
        <v>0</v>
      </c>
      <c r="G84" s="46">
        <v>1371248</v>
      </c>
      <c r="H84" s="46">
        <v>0</v>
      </c>
      <c r="I84" s="46">
        <v>2311731</v>
      </c>
      <c r="J84" s="46">
        <v>4793843</v>
      </c>
      <c r="K84" s="46">
        <v>0</v>
      </c>
      <c r="L84" s="46">
        <v>0</v>
      </c>
      <c r="M84" s="46">
        <v>1554438</v>
      </c>
      <c r="N84" s="46">
        <f t="shared" si="15"/>
        <v>37638080</v>
      </c>
      <c r="O84" s="47">
        <f t="shared" si="11"/>
        <v>128.98588074023303</v>
      </c>
      <c r="P84" s="9"/>
    </row>
    <row r="85" spans="1:16" ht="15.75">
      <c r="A85" s="29" t="s">
        <v>62</v>
      </c>
      <c r="B85" s="30"/>
      <c r="C85" s="31"/>
      <c r="D85" s="32">
        <f aca="true" t="shared" si="16" ref="D85:M85">SUM(D86:D93)</f>
        <v>2823827</v>
      </c>
      <c r="E85" s="32">
        <f t="shared" si="16"/>
        <v>82513155</v>
      </c>
      <c r="F85" s="32">
        <f t="shared" si="16"/>
        <v>0</v>
      </c>
      <c r="G85" s="32">
        <f t="shared" si="16"/>
        <v>180882217</v>
      </c>
      <c r="H85" s="32">
        <f t="shared" si="16"/>
        <v>0</v>
      </c>
      <c r="I85" s="32">
        <f t="shared" si="16"/>
        <v>83463448</v>
      </c>
      <c r="J85" s="32">
        <f t="shared" si="16"/>
        <v>16621200</v>
      </c>
      <c r="K85" s="32">
        <f t="shared" si="16"/>
        <v>0</v>
      </c>
      <c r="L85" s="32">
        <f t="shared" si="16"/>
        <v>0</v>
      </c>
      <c r="M85" s="32">
        <f t="shared" si="16"/>
        <v>0</v>
      </c>
      <c r="N85" s="32">
        <f>SUM(D85:M85)</f>
        <v>366303847</v>
      </c>
      <c r="O85" s="45">
        <f t="shared" si="11"/>
        <v>1255.3250411240576</v>
      </c>
      <c r="P85" s="9"/>
    </row>
    <row r="86" spans="1:16" ht="15">
      <c r="A86" s="12"/>
      <c r="B86" s="25">
        <v>381</v>
      </c>
      <c r="C86" s="20" t="s">
        <v>96</v>
      </c>
      <c r="D86" s="46">
        <v>2823827</v>
      </c>
      <c r="E86" s="46">
        <v>24771663</v>
      </c>
      <c r="F86" s="46">
        <v>0</v>
      </c>
      <c r="G86" s="46">
        <v>61076385</v>
      </c>
      <c r="H86" s="46">
        <v>0</v>
      </c>
      <c r="I86" s="46">
        <v>8991600</v>
      </c>
      <c r="J86" s="46">
        <v>7336769</v>
      </c>
      <c r="K86" s="46">
        <v>0</v>
      </c>
      <c r="L86" s="46">
        <v>0</v>
      </c>
      <c r="M86" s="46">
        <v>0</v>
      </c>
      <c r="N86" s="46">
        <f>SUM(D86:M86)</f>
        <v>105000244</v>
      </c>
      <c r="O86" s="47">
        <f t="shared" si="11"/>
        <v>359.83633995887595</v>
      </c>
      <c r="P86" s="9"/>
    </row>
    <row r="87" spans="1:16" ht="15">
      <c r="A87" s="12"/>
      <c r="B87" s="25">
        <v>384</v>
      </c>
      <c r="C87" s="20" t="s">
        <v>97</v>
      </c>
      <c r="D87" s="46">
        <v>0</v>
      </c>
      <c r="E87" s="46">
        <v>0</v>
      </c>
      <c r="F87" s="46">
        <v>0</v>
      </c>
      <c r="G87" s="46">
        <v>114135000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aca="true" t="shared" si="17" ref="N87:N93">SUM(D87:M87)</f>
        <v>114135000</v>
      </c>
      <c r="O87" s="47">
        <f t="shared" si="11"/>
        <v>391.14119259766966</v>
      </c>
      <c r="P87" s="9"/>
    </row>
    <row r="88" spans="1:16" ht="15">
      <c r="A88" s="12"/>
      <c r="B88" s="25">
        <v>385</v>
      </c>
      <c r="C88" s="20" t="s">
        <v>98</v>
      </c>
      <c r="D88" s="46">
        <v>0</v>
      </c>
      <c r="E88" s="46">
        <v>57351000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f t="shared" si="17"/>
        <v>57351000</v>
      </c>
      <c r="O88" s="47">
        <f t="shared" si="11"/>
        <v>196.54215215901303</v>
      </c>
      <c r="P88" s="9"/>
    </row>
    <row r="89" spans="1:16" ht="15">
      <c r="A89" s="12"/>
      <c r="B89" s="25">
        <v>388.1</v>
      </c>
      <c r="C89" s="20" t="s">
        <v>180</v>
      </c>
      <c r="D89" s="46">
        <v>0</v>
      </c>
      <c r="E89" s="46">
        <v>390492</v>
      </c>
      <c r="F89" s="46">
        <v>0</v>
      </c>
      <c r="G89" s="46">
        <v>5670832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f t="shared" si="17"/>
        <v>6061324</v>
      </c>
      <c r="O89" s="47">
        <f t="shared" si="11"/>
        <v>20.772186429061</v>
      </c>
      <c r="P89" s="9"/>
    </row>
    <row r="90" spans="1:16" ht="15">
      <c r="A90" s="12"/>
      <c r="B90" s="25">
        <v>389.1</v>
      </c>
      <c r="C90" s="20" t="s">
        <v>169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23034303</v>
      </c>
      <c r="J90" s="46">
        <v>9161930</v>
      </c>
      <c r="K90" s="46">
        <v>0</v>
      </c>
      <c r="L90" s="46">
        <v>0</v>
      </c>
      <c r="M90" s="46">
        <v>0</v>
      </c>
      <c r="N90" s="46">
        <f t="shared" si="17"/>
        <v>32196233</v>
      </c>
      <c r="O90" s="47">
        <f t="shared" si="11"/>
        <v>110.33664496230294</v>
      </c>
      <c r="P90" s="9"/>
    </row>
    <row r="91" spans="1:16" ht="15">
      <c r="A91" s="12"/>
      <c r="B91" s="25">
        <v>389.4</v>
      </c>
      <c r="C91" s="20" t="s">
        <v>170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34701919</v>
      </c>
      <c r="J91" s="46">
        <v>122501</v>
      </c>
      <c r="K91" s="46">
        <v>0</v>
      </c>
      <c r="L91" s="46">
        <v>0</v>
      </c>
      <c r="M91" s="46">
        <v>0</v>
      </c>
      <c r="N91" s="46">
        <f t="shared" si="17"/>
        <v>34824420</v>
      </c>
      <c r="O91" s="47">
        <f t="shared" si="11"/>
        <v>119.3434544208362</v>
      </c>
      <c r="P91" s="9"/>
    </row>
    <row r="92" spans="1:16" ht="15">
      <c r="A92" s="12"/>
      <c r="B92" s="25">
        <v>389.7</v>
      </c>
      <c r="C92" s="20" t="s">
        <v>172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15605626</v>
      </c>
      <c r="J92" s="46">
        <v>0</v>
      </c>
      <c r="K92" s="46">
        <v>0</v>
      </c>
      <c r="L92" s="46">
        <v>0</v>
      </c>
      <c r="M92" s="46">
        <v>0</v>
      </c>
      <c r="N92" s="46">
        <f t="shared" si="17"/>
        <v>15605626</v>
      </c>
      <c r="O92" s="47">
        <f t="shared" si="11"/>
        <v>53.480555174777244</v>
      </c>
      <c r="P92" s="9"/>
    </row>
    <row r="93" spans="1:16" ht="15.75" thickBot="1">
      <c r="A93" s="12"/>
      <c r="B93" s="25">
        <v>389.8</v>
      </c>
      <c r="C93" s="20" t="s">
        <v>173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1130000</v>
      </c>
      <c r="J93" s="46">
        <v>0</v>
      </c>
      <c r="K93" s="46">
        <v>0</v>
      </c>
      <c r="L93" s="46">
        <v>0</v>
      </c>
      <c r="M93" s="46">
        <v>0</v>
      </c>
      <c r="N93" s="46">
        <f t="shared" si="17"/>
        <v>1130000</v>
      </c>
      <c r="O93" s="47">
        <f t="shared" si="11"/>
        <v>3.87251542152159</v>
      </c>
      <c r="P93" s="9"/>
    </row>
    <row r="94" spans="1:119" ht="16.5" thickBot="1">
      <c r="A94" s="14" t="s">
        <v>82</v>
      </c>
      <c r="B94" s="23"/>
      <c r="C94" s="22"/>
      <c r="D94" s="15">
        <f aca="true" t="shared" si="18" ref="D94:M94">SUM(D5,D17,D28,D53,D72,D77,D85)</f>
        <v>533938907</v>
      </c>
      <c r="E94" s="15">
        <f t="shared" si="18"/>
        <v>288932374</v>
      </c>
      <c r="F94" s="15">
        <f t="shared" si="18"/>
        <v>0</v>
      </c>
      <c r="G94" s="15">
        <f t="shared" si="18"/>
        <v>198700988</v>
      </c>
      <c r="H94" s="15">
        <f t="shared" si="18"/>
        <v>0</v>
      </c>
      <c r="I94" s="15">
        <f t="shared" si="18"/>
        <v>310496850</v>
      </c>
      <c r="J94" s="15">
        <f t="shared" si="18"/>
        <v>169740311</v>
      </c>
      <c r="K94" s="15">
        <f t="shared" si="18"/>
        <v>207618569</v>
      </c>
      <c r="L94" s="15">
        <f t="shared" si="18"/>
        <v>0</v>
      </c>
      <c r="M94" s="15">
        <f t="shared" si="18"/>
        <v>4566806</v>
      </c>
      <c r="N94" s="15">
        <f>SUM(D94:M94)</f>
        <v>1713994805</v>
      </c>
      <c r="O94" s="38">
        <f t="shared" si="11"/>
        <v>5873.868420150789</v>
      </c>
      <c r="P94" s="6"/>
      <c r="Q94" s="2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</row>
    <row r="95" spans="1:15" ht="15">
      <c r="A95" s="16"/>
      <c r="B95" s="18"/>
      <c r="C95" s="18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9"/>
    </row>
    <row r="96" spans="1:15" ht="15">
      <c r="A96" s="40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51" t="s">
        <v>196</v>
      </c>
      <c r="M96" s="51"/>
      <c r="N96" s="51"/>
      <c r="O96" s="43">
        <v>291800</v>
      </c>
    </row>
    <row r="97" spans="1:15" ht="15">
      <c r="A97" s="52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4"/>
    </row>
    <row r="98" spans="1:15" ht="15.75" customHeight="1" thickBot="1">
      <c r="A98" s="55" t="s">
        <v>127</v>
      </c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7"/>
    </row>
  </sheetData>
  <sheetProtection/>
  <mergeCells count="10">
    <mergeCell ref="L96:N96"/>
    <mergeCell ref="A97:O97"/>
    <mergeCell ref="A98:O9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113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193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104</v>
      </c>
      <c r="B3" s="65"/>
      <c r="C3" s="66"/>
      <c r="D3" s="70" t="s">
        <v>56</v>
      </c>
      <c r="E3" s="71"/>
      <c r="F3" s="71"/>
      <c r="G3" s="71"/>
      <c r="H3" s="72"/>
      <c r="I3" s="70" t="s">
        <v>57</v>
      </c>
      <c r="J3" s="72"/>
      <c r="K3" s="70" t="s">
        <v>59</v>
      </c>
      <c r="L3" s="72"/>
      <c r="M3" s="36"/>
      <c r="N3" s="37"/>
      <c r="O3" s="73" t="s">
        <v>109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105</v>
      </c>
      <c r="F4" s="34" t="s">
        <v>106</v>
      </c>
      <c r="G4" s="34" t="s">
        <v>107</v>
      </c>
      <c r="H4" s="34" t="s">
        <v>6</v>
      </c>
      <c r="I4" s="34" t="s">
        <v>7</v>
      </c>
      <c r="J4" s="35" t="s">
        <v>108</v>
      </c>
      <c r="K4" s="35" t="s">
        <v>8</v>
      </c>
      <c r="L4" s="35" t="s">
        <v>9</v>
      </c>
      <c r="M4" s="35" t="s">
        <v>10</v>
      </c>
      <c r="N4" s="35" t="s">
        <v>58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238588102</v>
      </c>
      <c r="E5" s="27">
        <f t="shared" si="0"/>
        <v>10355219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2741941</v>
      </c>
      <c r="N5" s="28">
        <f>SUM(D5:M5)</f>
        <v>251685262</v>
      </c>
      <c r="O5" s="33">
        <f aca="true" t="shared" si="1" ref="O5:O36">(N5/O$94)</f>
        <v>882.7995257787645</v>
      </c>
      <c r="P5" s="6"/>
    </row>
    <row r="6" spans="1:16" ht="15">
      <c r="A6" s="12"/>
      <c r="B6" s="25">
        <v>311</v>
      </c>
      <c r="C6" s="20" t="s">
        <v>3</v>
      </c>
      <c r="D6" s="46">
        <v>177769204</v>
      </c>
      <c r="E6" s="46">
        <v>440793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2741941</v>
      </c>
      <c r="N6" s="46">
        <f>SUM(D6:M6)</f>
        <v>180951938</v>
      </c>
      <c r="O6" s="47">
        <f t="shared" si="1"/>
        <v>634.6986064489879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9590228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9590228</v>
      </c>
      <c r="O7" s="47">
        <f t="shared" si="1"/>
        <v>33.638237945415455</v>
      </c>
      <c r="P7" s="9"/>
    </row>
    <row r="8" spans="1:16" ht="15">
      <c r="A8" s="12"/>
      <c r="B8" s="25">
        <v>312.51</v>
      </c>
      <c r="C8" s="20" t="s">
        <v>111</v>
      </c>
      <c r="D8" s="46">
        <v>2159559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2159559</v>
      </c>
      <c r="O8" s="47">
        <f t="shared" si="1"/>
        <v>7.574768764534425</v>
      </c>
      <c r="P8" s="9"/>
    </row>
    <row r="9" spans="1:16" ht="15">
      <c r="A9" s="12"/>
      <c r="B9" s="25">
        <v>312.52</v>
      </c>
      <c r="C9" s="20" t="s">
        <v>152</v>
      </c>
      <c r="D9" s="46">
        <v>2659195</v>
      </c>
      <c r="E9" s="46">
        <v>324198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2983393</v>
      </c>
      <c r="O9" s="47">
        <f t="shared" si="1"/>
        <v>10.464410608244854</v>
      </c>
      <c r="P9" s="9"/>
    </row>
    <row r="10" spans="1:16" ht="15">
      <c r="A10" s="12"/>
      <c r="B10" s="25">
        <v>314.1</v>
      </c>
      <c r="C10" s="20" t="s">
        <v>12</v>
      </c>
      <c r="D10" s="46">
        <v>30297898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30297898</v>
      </c>
      <c r="O10" s="47">
        <f t="shared" si="1"/>
        <v>106.27149867239099</v>
      </c>
      <c r="P10" s="9"/>
    </row>
    <row r="11" spans="1:16" ht="15">
      <c r="A11" s="12"/>
      <c r="B11" s="25">
        <v>314.3</v>
      </c>
      <c r="C11" s="20" t="s">
        <v>187</v>
      </c>
      <c r="D11" s="46">
        <v>1724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1724</v>
      </c>
      <c r="O11" s="47">
        <f t="shared" si="1"/>
        <v>0.0060470222624421695</v>
      </c>
      <c r="P11" s="9"/>
    </row>
    <row r="12" spans="1:16" ht="15">
      <c r="A12" s="12"/>
      <c r="B12" s="25">
        <v>314.4</v>
      </c>
      <c r="C12" s="20" t="s">
        <v>14</v>
      </c>
      <c r="D12" s="46">
        <v>442420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442420</v>
      </c>
      <c r="O12" s="47">
        <f t="shared" si="1"/>
        <v>1.551811826768947</v>
      </c>
      <c r="P12" s="9"/>
    </row>
    <row r="13" spans="1:16" ht="15">
      <c r="A13" s="12"/>
      <c r="B13" s="25">
        <v>314.8</v>
      </c>
      <c r="C13" s="20" t="s">
        <v>176</v>
      </c>
      <c r="D13" s="46">
        <v>1209292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1209292</v>
      </c>
      <c r="O13" s="47">
        <f t="shared" si="1"/>
        <v>4.241656407072631</v>
      </c>
      <c r="P13" s="9"/>
    </row>
    <row r="14" spans="1:16" ht="15">
      <c r="A14" s="12"/>
      <c r="B14" s="25">
        <v>314.9</v>
      </c>
      <c r="C14" s="20" t="s">
        <v>177</v>
      </c>
      <c r="D14" s="46">
        <v>138418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138418</v>
      </c>
      <c r="O14" s="47">
        <f t="shared" si="1"/>
        <v>0.48550854264658944</v>
      </c>
      <c r="P14" s="9"/>
    </row>
    <row r="15" spans="1:16" ht="15">
      <c r="A15" s="12"/>
      <c r="B15" s="25">
        <v>315</v>
      </c>
      <c r="C15" s="20" t="s">
        <v>153</v>
      </c>
      <c r="D15" s="46">
        <v>14136222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14136222</v>
      </c>
      <c r="O15" s="47">
        <f t="shared" si="1"/>
        <v>49.58355518609325</v>
      </c>
      <c r="P15" s="9"/>
    </row>
    <row r="16" spans="1:16" ht="15">
      <c r="A16" s="12"/>
      <c r="B16" s="25">
        <v>316</v>
      </c>
      <c r="C16" s="20" t="s">
        <v>154</v>
      </c>
      <c r="D16" s="46">
        <v>9774170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9774170</v>
      </c>
      <c r="O16" s="47">
        <f t="shared" si="1"/>
        <v>34.28342435434708</v>
      </c>
      <c r="P16" s="9"/>
    </row>
    <row r="17" spans="1:16" ht="15.75">
      <c r="A17" s="29" t="s">
        <v>17</v>
      </c>
      <c r="B17" s="30"/>
      <c r="C17" s="31"/>
      <c r="D17" s="32">
        <f aca="true" t="shared" si="3" ref="D17:M17">SUM(D18:D27)</f>
        <v>41737170</v>
      </c>
      <c r="E17" s="32">
        <f t="shared" si="3"/>
        <v>88621683</v>
      </c>
      <c r="F17" s="32">
        <f t="shared" si="3"/>
        <v>0</v>
      </c>
      <c r="G17" s="32">
        <f t="shared" si="3"/>
        <v>3752</v>
      </c>
      <c r="H17" s="32">
        <f t="shared" si="3"/>
        <v>0</v>
      </c>
      <c r="I17" s="32">
        <f t="shared" si="3"/>
        <v>5363789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135726394</v>
      </c>
      <c r="O17" s="45">
        <f t="shared" si="1"/>
        <v>476.0675905562629</v>
      </c>
      <c r="P17" s="10"/>
    </row>
    <row r="18" spans="1:16" ht="15">
      <c r="A18" s="12"/>
      <c r="B18" s="25">
        <v>322</v>
      </c>
      <c r="C18" s="20" t="s">
        <v>0</v>
      </c>
      <c r="D18" s="46">
        <v>6668614</v>
      </c>
      <c r="E18" s="46">
        <v>16866997</v>
      </c>
      <c r="F18" s="46">
        <v>0</v>
      </c>
      <c r="G18" s="46">
        <v>3752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23539363</v>
      </c>
      <c r="O18" s="47">
        <f t="shared" si="1"/>
        <v>82.56557546676768</v>
      </c>
      <c r="P18" s="9"/>
    </row>
    <row r="19" spans="1:16" ht="15">
      <c r="A19" s="12"/>
      <c r="B19" s="25">
        <v>323.1</v>
      </c>
      <c r="C19" s="20" t="s">
        <v>18</v>
      </c>
      <c r="D19" s="46">
        <v>30628646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6">SUM(D19:M19)</f>
        <v>30628646</v>
      </c>
      <c r="O19" s="47">
        <f t="shared" si="1"/>
        <v>107.4316149828656</v>
      </c>
      <c r="P19" s="9"/>
    </row>
    <row r="20" spans="1:16" ht="15">
      <c r="A20" s="12"/>
      <c r="B20" s="25">
        <v>323.4</v>
      </c>
      <c r="C20" s="20" t="s">
        <v>20</v>
      </c>
      <c r="D20" s="46">
        <v>1137030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1137030</v>
      </c>
      <c r="O20" s="47">
        <f t="shared" si="1"/>
        <v>3.9881935748634683</v>
      </c>
      <c r="P20" s="9"/>
    </row>
    <row r="21" spans="1:16" ht="15">
      <c r="A21" s="12"/>
      <c r="B21" s="25">
        <v>323.7</v>
      </c>
      <c r="C21" s="20" t="s">
        <v>22</v>
      </c>
      <c r="D21" s="46">
        <v>1347169</v>
      </c>
      <c r="E21" s="46">
        <v>0</v>
      </c>
      <c r="F21" s="46">
        <v>0</v>
      </c>
      <c r="G21" s="46">
        <v>0</v>
      </c>
      <c r="H21" s="46">
        <v>0</v>
      </c>
      <c r="I21" s="46">
        <v>80000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1427169</v>
      </c>
      <c r="O21" s="47">
        <f t="shared" si="1"/>
        <v>5.005871644586617</v>
      </c>
      <c r="P21" s="9"/>
    </row>
    <row r="22" spans="1:16" ht="15">
      <c r="A22" s="12"/>
      <c r="B22" s="25">
        <v>324.22</v>
      </c>
      <c r="C22" s="20" t="s">
        <v>117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5233576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5233576</v>
      </c>
      <c r="O22" s="47">
        <f t="shared" si="1"/>
        <v>18.357047902658376</v>
      </c>
      <c r="P22" s="9"/>
    </row>
    <row r="23" spans="1:16" ht="15">
      <c r="A23" s="12"/>
      <c r="B23" s="25">
        <v>324.32</v>
      </c>
      <c r="C23" s="20" t="s">
        <v>118</v>
      </c>
      <c r="D23" s="46">
        <v>0</v>
      </c>
      <c r="E23" s="46">
        <v>11912570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11912570</v>
      </c>
      <c r="O23" s="47">
        <f t="shared" si="1"/>
        <v>41.78397679402593</v>
      </c>
      <c r="P23" s="9"/>
    </row>
    <row r="24" spans="1:16" ht="15">
      <c r="A24" s="12"/>
      <c r="B24" s="25">
        <v>324.61</v>
      </c>
      <c r="C24" s="20" t="s">
        <v>191</v>
      </c>
      <c r="D24" s="46">
        <v>0</v>
      </c>
      <c r="E24" s="46">
        <v>2107671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2107671</v>
      </c>
      <c r="O24" s="47">
        <f t="shared" si="1"/>
        <v>7.3927688276703885</v>
      </c>
      <c r="P24" s="9"/>
    </row>
    <row r="25" spans="1:16" ht="15">
      <c r="A25" s="12"/>
      <c r="B25" s="25">
        <v>325.1</v>
      </c>
      <c r="C25" s="20" t="s">
        <v>27</v>
      </c>
      <c r="D25" s="46">
        <v>47662</v>
      </c>
      <c r="E25" s="46">
        <v>360233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407895</v>
      </c>
      <c r="O25" s="47">
        <f t="shared" si="1"/>
        <v>1.430713541611861</v>
      </c>
      <c r="P25" s="9"/>
    </row>
    <row r="26" spans="1:16" ht="15">
      <c r="A26" s="12"/>
      <c r="B26" s="25">
        <v>325.2</v>
      </c>
      <c r="C26" s="20" t="s">
        <v>28</v>
      </c>
      <c r="D26" s="46">
        <v>0</v>
      </c>
      <c r="E26" s="46">
        <v>56975713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56975713</v>
      </c>
      <c r="O26" s="47">
        <f t="shared" si="1"/>
        <v>199.84536248811816</v>
      </c>
      <c r="P26" s="9"/>
    </row>
    <row r="27" spans="1:16" ht="15">
      <c r="A27" s="12"/>
      <c r="B27" s="25">
        <v>329</v>
      </c>
      <c r="C27" s="20" t="s">
        <v>29</v>
      </c>
      <c r="D27" s="46">
        <v>1908049</v>
      </c>
      <c r="E27" s="46">
        <v>398499</v>
      </c>
      <c r="F27" s="46">
        <v>0</v>
      </c>
      <c r="G27" s="46">
        <v>0</v>
      </c>
      <c r="H27" s="46">
        <v>0</v>
      </c>
      <c r="I27" s="46">
        <v>50213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2356761</v>
      </c>
      <c r="O27" s="47">
        <f t="shared" si="1"/>
        <v>8.26646533309482</v>
      </c>
      <c r="P27" s="9"/>
    </row>
    <row r="28" spans="1:16" ht="15.75">
      <c r="A28" s="29" t="s">
        <v>32</v>
      </c>
      <c r="B28" s="30"/>
      <c r="C28" s="31"/>
      <c r="D28" s="32">
        <f aca="true" t="shared" si="5" ref="D28:M28">SUM(D29:D52)</f>
        <v>124137014</v>
      </c>
      <c r="E28" s="32">
        <f t="shared" si="5"/>
        <v>70718104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2311113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731995</v>
      </c>
      <c r="N28" s="44">
        <f>SUM(D28:M28)</f>
        <v>197898226</v>
      </c>
      <c r="O28" s="45">
        <f t="shared" si="1"/>
        <v>694.138618514972</v>
      </c>
      <c r="P28" s="10"/>
    </row>
    <row r="29" spans="1:16" ht="15">
      <c r="A29" s="12"/>
      <c r="B29" s="25">
        <v>331.2</v>
      </c>
      <c r="C29" s="20" t="s">
        <v>31</v>
      </c>
      <c r="D29" s="46">
        <v>0</v>
      </c>
      <c r="E29" s="46">
        <v>958396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958396</v>
      </c>
      <c r="O29" s="47">
        <f t="shared" si="1"/>
        <v>3.3616252599974046</v>
      </c>
      <c r="P29" s="9"/>
    </row>
    <row r="30" spans="1:16" ht="15">
      <c r="A30" s="12"/>
      <c r="B30" s="25">
        <v>331.39</v>
      </c>
      <c r="C30" s="20" t="s">
        <v>36</v>
      </c>
      <c r="D30" s="46">
        <v>610352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6" ref="N30:N37">SUM(D30:M30)</f>
        <v>610352</v>
      </c>
      <c r="O30" s="47">
        <f t="shared" si="1"/>
        <v>2.1408423039014517</v>
      </c>
      <c r="P30" s="9"/>
    </row>
    <row r="31" spans="1:16" ht="15">
      <c r="A31" s="12"/>
      <c r="B31" s="25">
        <v>331.42</v>
      </c>
      <c r="C31" s="20" t="s">
        <v>179</v>
      </c>
      <c r="D31" s="46">
        <v>0</v>
      </c>
      <c r="E31" s="46">
        <v>4404986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4404986</v>
      </c>
      <c r="O31" s="47">
        <f t="shared" si="1"/>
        <v>15.450724134423481</v>
      </c>
      <c r="P31" s="9"/>
    </row>
    <row r="32" spans="1:16" ht="15">
      <c r="A32" s="12"/>
      <c r="B32" s="25">
        <v>331.49</v>
      </c>
      <c r="C32" s="20" t="s">
        <v>37</v>
      </c>
      <c r="D32" s="46">
        <v>0</v>
      </c>
      <c r="E32" s="46">
        <v>1999217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1999217</v>
      </c>
      <c r="O32" s="47">
        <f t="shared" si="1"/>
        <v>7.0123606185921386</v>
      </c>
      <c r="P32" s="9"/>
    </row>
    <row r="33" spans="1:16" ht="15">
      <c r="A33" s="12"/>
      <c r="B33" s="25">
        <v>331.5</v>
      </c>
      <c r="C33" s="20" t="s">
        <v>33</v>
      </c>
      <c r="D33" s="46">
        <v>0</v>
      </c>
      <c r="E33" s="46">
        <v>6878534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6878534</v>
      </c>
      <c r="O33" s="47">
        <f t="shared" si="1"/>
        <v>24.126826120049525</v>
      </c>
      <c r="P33" s="9"/>
    </row>
    <row r="34" spans="1:16" ht="15">
      <c r="A34" s="12"/>
      <c r="B34" s="25">
        <v>331.69</v>
      </c>
      <c r="C34" s="20" t="s">
        <v>39</v>
      </c>
      <c r="D34" s="46">
        <v>0</v>
      </c>
      <c r="E34" s="46">
        <v>521159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521159</v>
      </c>
      <c r="O34" s="47">
        <f t="shared" si="1"/>
        <v>1.8279930831044655</v>
      </c>
      <c r="P34" s="9"/>
    </row>
    <row r="35" spans="1:16" ht="15">
      <c r="A35" s="12"/>
      <c r="B35" s="25">
        <v>331.7</v>
      </c>
      <c r="C35" s="20" t="s">
        <v>137</v>
      </c>
      <c r="D35" s="46">
        <v>0</v>
      </c>
      <c r="E35" s="46">
        <v>904060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904060</v>
      </c>
      <c r="O35" s="47">
        <f t="shared" si="1"/>
        <v>3.171038832124981</v>
      </c>
      <c r="P35" s="9"/>
    </row>
    <row r="36" spans="1:16" ht="15">
      <c r="A36" s="12"/>
      <c r="B36" s="25">
        <v>331.9</v>
      </c>
      <c r="C36" s="20" t="s">
        <v>34</v>
      </c>
      <c r="D36" s="46">
        <v>0</v>
      </c>
      <c r="E36" s="46">
        <v>544017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544017</v>
      </c>
      <c r="O36" s="47">
        <f t="shared" si="1"/>
        <v>1.9081687413845716</v>
      </c>
      <c r="P36" s="9"/>
    </row>
    <row r="37" spans="1:16" ht="15">
      <c r="A37" s="12"/>
      <c r="B37" s="25">
        <v>334.2</v>
      </c>
      <c r="C37" s="20" t="s">
        <v>35</v>
      </c>
      <c r="D37" s="46">
        <v>0</v>
      </c>
      <c r="E37" s="46">
        <v>99079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99079</v>
      </c>
      <c r="O37" s="47">
        <f aca="true" t="shared" si="7" ref="O37:O68">(N37/O$94)</f>
        <v>0.34752489486108334</v>
      </c>
      <c r="P37" s="9"/>
    </row>
    <row r="38" spans="1:16" ht="15">
      <c r="A38" s="12"/>
      <c r="B38" s="25">
        <v>334.39</v>
      </c>
      <c r="C38" s="20" t="s">
        <v>40</v>
      </c>
      <c r="D38" s="46">
        <v>793257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8" ref="N38:N49">SUM(D38:M38)</f>
        <v>793257</v>
      </c>
      <c r="O38" s="47">
        <f t="shared" si="7"/>
        <v>2.782391379836478</v>
      </c>
      <c r="P38" s="9"/>
    </row>
    <row r="39" spans="1:16" ht="15">
      <c r="A39" s="12"/>
      <c r="B39" s="25">
        <v>334.49</v>
      </c>
      <c r="C39" s="20" t="s">
        <v>41</v>
      </c>
      <c r="D39" s="46">
        <v>0</v>
      </c>
      <c r="E39" s="46">
        <v>131720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131720</v>
      </c>
      <c r="O39" s="47">
        <f t="shared" si="7"/>
        <v>0.46201494919308733</v>
      </c>
      <c r="P39" s="9"/>
    </row>
    <row r="40" spans="1:16" ht="15">
      <c r="A40" s="12"/>
      <c r="B40" s="25">
        <v>334.5</v>
      </c>
      <c r="C40" s="20" t="s">
        <v>42</v>
      </c>
      <c r="D40" s="46">
        <v>0</v>
      </c>
      <c r="E40" s="46">
        <v>764862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764862</v>
      </c>
      <c r="O40" s="47">
        <f t="shared" si="7"/>
        <v>2.6827943977355235</v>
      </c>
      <c r="P40" s="9"/>
    </row>
    <row r="41" spans="1:16" ht="15">
      <c r="A41" s="12"/>
      <c r="B41" s="25">
        <v>334.7</v>
      </c>
      <c r="C41" s="20" t="s">
        <v>44</v>
      </c>
      <c r="D41" s="46">
        <v>0</v>
      </c>
      <c r="E41" s="46">
        <v>47453</v>
      </c>
      <c r="F41" s="46">
        <v>0</v>
      </c>
      <c r="G41" s="46">
        <v>0</v>
      </c>
      <c r="H41" s="46">
        <v>0</v>
      </c>
      <c r="I41" s="46">
        <v>2000004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2047457</v>
      </c>
      <c r="O41" s="47">
        <f t="shared" si="7"/>
        <v>7.181565000227991</v>
      </c>
      <c r="P41" s="9"/>
    </row>
    <row r="42" spans="1:16" ht="15">
      <c r="A42" s="12"/>
      <c r="B42" s="25">
        <v>334.9</v>
      </c>
      <c r="C42" s="20" t="s">
        <v>45</v>
      </c>
      <c r="D42" s="46">
        <v>652026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652026</v>
      </c>
      <c r="O42" s="47">
        <f t="shared" si="7"/>
        <v>2.28701608914798</v>
      </c>
      <c r="P42" s="9"/>
    </row>
    <row r="43" spans="1:16" ht="15">
      <c r="A43" s="12"/>
      <c r="B43" s="25">
        <v>335.12</v>
      </c>
      <c r="C43" s="20" t="s">
        <v>155</v>
      </c>
      <c r="D43" s="46">
        <v>13578096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13578096</v>
      </c>
      <c r="O43" s="47">
        <f t="shared" si="7"/>
        <v>47.62589837214441</v>
      </c>
      <c r="P43" s="9"/>
    </row>
    <row r="44" spans="1:16" ht="15">
      <c r="A44" s="12"/>
      <c r="B44" s="25">
        <v>335.14</v>
      </c>
      <c r="C44" s="20" t="s">
        <v>156</v>
      </c>
      <c r="D44" s="46">
        <v>160550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160550</v>
      </c>
      <c r="O44" s="47">
        <f t="shared" si="7"/>
        <v>0.5631377170737183</v>
      </c>
      <c r="P44" s="9"/>
    </row>
    <row r="45" spans="1:16" ht="15">
      <c r="A45" s="12"/>
      <c r="B45" s="25">
        <v>335.15</v>
      </c>
      <c r="C45" s="20" t="s">
        <v>157</v>
      </c>
      <c r="D45" s="46">
        <v>585842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585842</v>
      </c>
      <c r="O45" s="47">
        <f t="shared" si="7"/>
        <v>2.0548721672120913</v>
      </c>
      <c r="P45" s="9"/>
    </row>
    <row r="46" spans="1:16" ht="15">
      <c r="A46" s="12"/>
      <c r="B46" s="25">
        <v>335.18</v>
      </c>
      <c r="C46" s="20" t="s">
        <v>158</v>
      </c>
      <c r="D46" s="46">
        <v>46106097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46106097</v>
      </c>
      <c r="O46" s="47">
        <f t="shared" si="7"/>
        <v>161.71960266433766</v>
      </c>
      <c r="P46" s="9"/>
    </row>
    <row r="47" spans="1:16" ht="15">
      <c r="A47" s="12"/>
      <c r="B47" s="25">
        <v>335.21</v>
      </c>
      <c r="C47" s="20" t="s">
        <v>49</v>
      </c>
      <c r="D47" s="46">
        <v>205293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205293</v>
      </c>
      <c r="O47" s="47">
        <f t="shared" si="7"/>
        <v>0.7200761840623783</v>
      </c>
      <c r="P47" s="9"/>
    </row>
    <row r="48" spans="1:16" ht="15">
      <c r="A48" s="12"/>
      <c r="B48" s="25">
        <v>335.49</v>
      </c>
      <c r="C48" s="20" t="s">
        <v>130</v>
      </c>
      <c r="D48" s="46">
        <v>279912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279912</v>
      </c>
      <c r="O48" s="47">
        <f t="shared" si="7"/>
        <v>0.9818063199099261</v>
      </c>
      <c r="P48" s="9"/>
    </row>
    <row r="49" spans="1:16" ht="15">
      <c r="A49" s="12"/>
      <c r="B49" s="25">
        <v>335.9</v>
      </c>
      <c r="C49" s="20" t="s">
        <v>51</v>
      </c>
      <c r="D49" s="46">
        <v>279593</v>
      </c>
      <c r="E49" s="46">
        <v>4775</v>
      </c>
      <c r="F49" s="46">
        <v>0</v>
      </c>
      <c r="G49" s="46">
        <v>0</v>
      </c>
      <c r="H49" s="46">
        <v>0</v>
      </c>
      <c r="I49" s="46">
        <v>311109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595477</v>
      </c>
      <c r="O49" s="47">
        <f t="shared" si="7"/>
        <v>2.0886674453435474</v>
      </c>
      <c r="P49" s="9"/>
    </row>
    <row r="50" spans="1:16" ht="15">
      <c r="A50" s="12"/>
      <c r="B50" s="25">
        <v>337.7</v>
      </c>
      <c r="C50" s="20" t="s">
        <v>184</v>
      </c>
      <c r="D50" s="46">
        <v>0</v>
      </c>
      <c r="E50" s="46">
        <v>49990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49990</v>
      </c>
      <c r="O50" s="47">
        <f t="shared" si="7"/>
        <v>0.17534260028972393</v>
      </c>
      <c r="P50" s="9"/>
    </row>
    <row r="51" spans="1:16" ht="15">
      <c r="A51" s="12"/>
      <c r="B51" s="25">
        <v>338</v>
      </c>
      <c r="C51" s="20" t="s">
        <v>54</v>
      </c>
      <c r="D51" s="46">
        <v>60615946</v>
      </c>
      <c r="E51" s="46">
        <v>53258189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113874135</v>
      </c>
      <c r="O51" s="47">
        <f t="shared" si="7"/>
        <v>399.4196226573927</v>
      </c>
      <c r="P51" s="9"/>
    </row>
    <row r="52" spans="1:16" ht="15">
      <c r="A52" s="12"/>
      <c r="B52" s="25">
        <v>339</v>
      </c>
      <c r="C52" s="20" t="s">
        <v>55</v>
      </c>
      <c r="D52" s="46">
        <v>270050</v>
      </c>
      <c r="E52" s="46">
        <v>151667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731995</v>
      </c>
      <c r="N52" s="46">
        <f>SUM(D52:M52)</f>
        <v>1153712</v>
      </c>
      <c r="O52" s="47">
        <f t="shared" si="7"/>
        <v>4.046706582625684</v>
      </c>
      <c r="P52" s="9"/>
    </row>
    <row r="53" spans="1:16" ht="15.75">
      <c r="A53" s="29" t="s">
        <v>60</v>
      </c>
      <c r="B53" s="30"/>
      <c r="C53" s="31"/>
      <c r="D53" s="32">
        <f aca="true" t="shared" si="9" ref="D53:M53">SUM(D54:D71)</f>
        <v>53421117</v>
      </c>
      <c r="E53" s="32">
        <f t="shared" si="9"/>
        <v>16872850</v>
      </c>
      <c r="F53" s="32">
        <f t="shared" si="9"/>
        <v>0</v>
      </c>
      <c r="G53" s="32">
        <f t="shared" si="9"/>
        <v>48775</v>
      </c>
      <c r="H53" s="32">
        <f t="shared" si="9"/>
        <v>0</v>
      </c>
      <c r="I53" s="32">
        <f t="shared" si="9"/>
        <v>211724775</v>
      </c>
      <c r="J53" s="32">
        <f t="shared" si="9"/>
        <v>142786834</v>
      </c>
      <c r="K53" s="32">
        <f t="shared" si="9"/>
        <v>0</v>
      </c>
      <c r="L53" s="32">
        <f t="shared" si="9"/>
        <v>0</v>
      </c>
      <c r="M53" s="32">
        <f t="shared" si="9"/>
        <v>0</v>
      </c>
      <c r="N53" s="32">
        <f>SUM(D53:M53)</f>
        <v>424854351</v>
      </c>
      <c r="O53" s="45">
        <f t="shared" si="7"/>
        <v>1490.1993728494313</v>
      </c>
      <c r="P53" s="10"/>
    </row>
    <row r="54" spans="1:16" ht="15">
      <c r="A54" s="12"/>
      <c r="B54" s="25">
        <v>341.2</v>
      </c>
      <c r="C54" s="20" t="s">
        <v>160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142786834</v>
      </c>
      <c r="K54" s="46">
        <v>0</v>
      </c>
      <c r="L54" s="46">
        <v>0</v>
      </c>
      <c r="M54" s="46">
        <v>0</v>
      </c>
      <c r="N54" s="46">
        <f aca="true" t="shared" si="10" ref="N54:N71">SUM(D54:M54)</f>
        <v>142786834</v>
      </c>
      <c r="O54" s="47">
        <f t="shared" si="7"/>
        <v>500.8324617062845</v>
      </c>
      <c r="P54" s="9"/>
    </row>
    <row r="55" spans="1:16" ht="15">
      <c r="A55" s="12"/>
      <c r="B55" s="25">
        <v>341.3</v>
      </c>
      <c r="C55" s="20" t="s">
        <v>161</v>
      </c>
      <c r="D55" s="46">
        <v>19082582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19082582</v>
      </c>
      <c r="O55" s="47">
        <f t="shared" si="7"/>
        <v>66.9331775979572</v>
      </c>
      <c r="P55" s="9"/>
    </row>
    <row r="56" spans="1:16" ht="15">
      <c r="A56" s="12"/>
      <c r="B56" s="25">
        <v>341.9</v>
      </c>
      <c r="C56" s="20" t="s">
        <v>162</v>
      </c>
      <c r="D56" s="46">
        <v>13190017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13190017</v>
      </c>
      <c r="O56" s="47">
        <f t="shared" si="7"/>
        <v>46.26469051101547</v>
      </c>
      <c r="P56" s="9"/>
    </row>
    <row r="57" spans="1:16" ht="15">
      <c r="A57" s="12"/>
      <c r="B57" s="25">
        <v>342.1</v>
      </c>
      <c r="C57" s="20" t="s">
        <v>65</v>
      </c>
      <c r="D57" s="46">
        <v>2716352</v>
      </c>
      <c r="E57" s="46">
        <v>14447917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17164269</v>
      </c>
      <c r="O57" s="47">
        <f t="shared" si="7"/>
        <v>60.2045920890638</v>
      </c>
      <c r="P57" s="9"/>
    </row>
    <row r="58" spans="1:16" ht="15">
      <c r="A58" s="12"/>
      <c r="B58" s="25">
        <v>342.2</v>
      </c>
      <c r="C58" s="20" t="s">
        <v>66</v>
      </c>
      <c r="D58" s="46">
        <v>1278977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1278977</v>
      </c>
      <c r="O58" s="47">
        <f t="shared" si="7"/>
        <v>4.486080273869779</v>
      </c>
      <c r="P58" s="9"/>
    </row>
    <row r="59" spans="1:16" ht="15">
      <c r="A59" s="12"/>
      <c r="B59" s="25">
        <v>342.6</v>
      </c>
      <c r="C59" s="20" t="s">
        <v>133</v>
      </c>
      <c r="D59" s="46">
        <v>6574277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6574277</v>
      </c>
      <c r="O59" s="47">
        <f t="shared" si="7"/>
        <v>23.059628409780462</v>
      </c>
      <c r="P59" s="9"/>
    </row>
    <row r="60" spans="1:16" ht="15">
      <c r="A60" s="12"/>
      <c r="B60" s="25">
        <v>342.9</v>
      </c>
      <c r="C60" s="20" t="s">
        <v>68</v>
      </c>
      <c r="D60" s="46">
        <v>321905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321905</v>
      </c>
      <c r="O60" s="47">
        <f t="shared" si="7"/>
        <v>1.1290990147282172</v>
      </c>
      <c r="P60" s="9"/>
    </row>
    <row r="61" spans="1:16" ht="15">
      <c r="A61" s="12"/>
      <c r="B61" s="25">
        <v>343.4</v>
      </c>
      <c r="C61" s="20" t="s">
        <v>69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33692710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33692710</v>
      </c>
      <c r="O61" s="47">
        <f t="shared" si="7"/>
        <v>118.17898344083984</v>
      </c>
      <c r="P61" s="9"/>
    </row>
    <row r="62" spans="1:16" ht="15">
      <c r="A62" s="12"/>
      <c r="B62" s="25">
        <v>343.5</v>
      </c>
      <c r="C62" s="20" t="s">
        <v>70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103714361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103714361</v>
      </c>
      <c r="O62" s="47">
        <f t="shared" si="7"/>
        <v>363.78367163687</v>
      </c>
      <c r="P62" s="9"/>
    </row>
    <row r="63" spans="1:16" ht="15">
      <c r="A63" s="12"/>
      <c r="B63" s="25">
        <v>343.8</v>
      </c>
      <c r="C63" s="20" t="s">
        <v>71</v>
      </c>
      <c r="D63" s="46">
        <v>0</v>
      </c>
      <c r="E63" s="46">
        <v>1033117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1033117</v>
      </c>
      <c r="O63" s="47">
        <f t="shared" si="7"/>
        <v>3.623713166303635</v>
      </c>
      <c r="P63" s="9"/>
    </row>
    <row r="64" spans="1:16" ht="15">
      <c r="A64" s="12"/>
      <c r="B64" s="25">
        <v>343.9</v>
      </c>
      <c r="C64" s="20" t="s">
        <v>72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23698749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23698749</v>
      </c>
      <c r="O64" s="47">
        <f t="shared" si="7"/>
        <v>83.1246303915482</v>
      </c>
      <c r="P64" s="9"/>
    </row>
    <row r="65" spans="1:16" ht="15">
      <c r="A65" s="12"/>
      <c r="B65" s="25">
        <v>344.3</v>
      </c>
      <c r="C65" s="20" t="s">
        <v>163</v>
      </c>
      <c r="D65" s="46">
        <v>15128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15128</v>
      </c>
      <c r="O65" s="47">
        <f t="shared" si="7"/>
        <v>0.053062269597578385</v>
      </c>
      <c r="P65" s="9"/>
    </row>
    <row r="66" spans="1:16" ht="15">
      <c r="A66" s="12"/>
      <c r="B66" s="25">
        <v>344.5</v>
      </c>
      <c r="C66" s="20" t="s">
        <v>164</v>
      </c>
      <c r="D66" s="46">
        <v>309417</v>
      </c>
      <c r="E66" s="46">
        <v>0</v>
      </c>
      <c r="F66" s="46">
        <v>0</v>
      </c>
      <c r="G66" s="46">
        <v>0</v>
      </c>
      <c r="H66" s="46">
        <v>0</v>
      </c>
      <c r="I66" s="46">
        <v>18552595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18862012</v>
      </c>
      <c r="O66" s="47">
        <f t="shared" si="7"/>
        <v>66.15951651882328</v>
      </c>
      <c r="P66" s="9"/>
    </row>
    <row r="67" spans="1:16" ht="15">
      <c r="A67" s="12"/>
      <c r="B67" s="25">
        <v>347.2</v>
      </c>
      <c r="C67" s="20" t="s">
        <v>77</v>
      </c>
      <c r="D67" s="46">
        <v>2835968</v>
      </c>
      <c r="E67" s="46">
        <v>0</v>
      </c>
      <c r="F67" s="46">
        <v>0</v>
      </c>
      <c r="G67" s="46">
        <v>2167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0"/>
        <v>2838135</v>
      </c>
      <c r="O67" s="47">
        <f t="shared" si="7"/>
        <v>9.95491039954542</v>
      </c>
      <c r="P67" s="9"/>
    </row>
    <row r="68" spans="1:16" ht="15">
      <c r="A68" s="12"/>
      <c r="B68" s="25">
        <v>347.4</v>
      </c>
      <c r="C68" s="20" t="s">
        <v>79</v>
      </c>
      <c r="D68" s="46">
        <v>59532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0"/>
        <v>59532</v>
      </c>
      <c r="O68" s="47">
        <f t="shared" si="7"/>
        <v>0.2088116759441457</v>
      </c>
      <c r="P68" s="9"/>
    </row>
    <row r="69" spans="1:16" ht="15">
      <c r="A69" s="12"/>
      <c r="B69" s="25">
        <v>347.5</v>
      </c>
      <c r="C69" s="20" t="s">
        <v>80</v>
      </c>
      <c r="D69" s="46">
        <v>1509327</v>
      </c>
      <c r="E69" s="46">
        <v>0</v>
      </c>
      <c r="F69" s="46">
        <v>0</v>
      </c>
      <c r="G69" s="46">
        <v>0</v>
      </c>
      <c r="H69" s="46">
        <v>0</v>
      </c>
      <c r="I69" s="46">
        <v>32066360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0"/>
        <v>33575687</v>
      </c>
      <c r="O69" s="47">
        <f aca="true" t="shared" si="11" ref="O69:O92">(N69/O$94)</f>
        <v>117.76851900567873</v>
      </c>
      <c r="P69" s="9"/>
    </row>
    <row r="70" spans="1:16" ht="15">
      <c r="A70" s="12"/>
      <c r="B70" s="25">
        <v>347.9</v>
      </c>
      <c r="C70" s="20" t="s">
        <v>81</v>
      </c>
      <c r="D70" s="46">
        <v>47043</v>
      </c>
      <c r="E70" s="46">
        <v>1139411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0"/>
        <v>1186454</v>
      </c>
      <c r="O70" s="47">
        <f t="shared" si="11"/>
        <v>4.1615508998628545</v>
      </c>
      <c r="P70" s="9"/>
    </row>
    <row r="71" spans="1:16" ht="15">
      <c r="A71" s="12"/>
      <c r="B71" s="25">
        <v>349</v>
      </c>
      <c r="C71" s="20" t="s">
        <v>1</v>
      </c>
      <c r="D71" s="46">
        <v>5480592</v>
      </c>
      <c r="E71" s="46">
        <v>252405</v>
      </c>
      <c r="F71" s="46">
        <v>0</v>
      </c>
      <c r="G71" s="46">
        <v>46608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0"/>
        <v>5779605</v>
      </c>
      <c r="O71" s="47">
        <f t="shared" si="11"/>
        <v>20.27227384171814</v>
      </c>
      <c r="P71" s="9"/>
    </row>
    <row r="72" spans="1:16" ht="15.75">
      <c r="A72" s="29" t="s">
        <v>61</v>
      </c>
      <c r="B72" s="30"/>
      <c r="C72" s="31"/>
      <c r="D72" s="32">
        <f aca="true" t="shared" si="12" ref="D72:M72">SUM(D73:D76)</f>
        <v>6207412</v>
      </c>
      <c r="E72" s="32">
        <f t="shared" si="12"/>
        <v>222826</v>
      </c>
      <c r="F72" s="32">
        <f t="shared" si="12"/>
        <v>0</v>
      </c>
      <c r="G72" s="32">
        <f t="shared" si="12"/>
        <v>0</v>
      </c>
      <c r="H72" s="32">
        <f t="shared" si="12"/>
        <v>0</v>
      </c>
      <c r="I72" s="32">
        <f t="shared" si="12"/>
        <v>1544685</v>
      </c>
      <c r="J72" s="32">
        <f t="shared" si="12"/>
        <v>0</v>
      </c>
      <c r="K72" s="32">
        <f t="shared" si="12"/>
        <v>0</v>
      </c>
      <c r="L72" s="32">
        <f t="shared" si="12"/>
        <v>0</v>
      </c>
      <c r="M72" s="32">
        <f t="shared" si="12"/>
        <v>0</v>
      </c>
      <c r="N72" s="32">
        <f aca="true" t="shared" si="13" ref="N72:N78">SUM(D72:M72)</f>
        <v>7974923</v>
      </c>
      <c r="O72" s="45">
        <f t="shared" si="11"/>
        <v>27.97246921244901</v>
      </c>
      <c r="P72" s="10"/>
    </row>
    <row r="73" spans="1:16" ht="15">
      <c r="A73" s="13"/>
      <c r="B73" s="39">
        <v>351.5</v>
      </c>
      <c r="C73" s="21" t="s">
        <v>122</v>
      </c>
      <c r="D73" s="46">
        <v>474160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474160</v>
      </c>
      <c r="O73" s="47">
        <f t="shared" si="11"/>
        <v>1.6631415753825864</v>
      </c>
      <c r="P73" s="9"/>
    </row>
    <row r="74" spans="1:16" ht="15">
      <c r="A74" s="13"/>
      <c r="B74" s="39">
        <v>351.9</v>
      </c>
      <c r="C74" s="21" t="s">
        <v>165</v>
      </c>
      <c r="D74" s="46">
        <v>4231103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3"/>
        <v>4231103</v>
      </c>
      <c r="O74" s="47">
        <f t="shared" si="11"/>
        <v>14.840820206314298</v>
      </c>
      <c r="P74" s="9"/>
    </row>
    <row r="75" spans="1:16" ht="15">
      <c r="A75" s="13"/>
      <c r="B75" s="39">
        <v>354</v>
      </c>
      <c r="C75" s="21" t="s">
        <v>134</v>
      </c>
      <c r="D75" s="46">
        <v>1502149</v>
      </c>
      <c r="E75" s="46">
        <v>0</v>
      </c>
      <c r="F75" s="46">
        <v>0</v>
      </c>
      <c r="G75" s="46">
        <v>0</v>
      </c>
      <c r="H75" s="46">
        <v>0</v>
      </c>
      <c r="I75" s="46">
        <v>1544685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3"/>
        <v>3046834</v>
      </c>
      <c r="O75" s="47">
        <f t="shared" si="11"/>
        <v>10.68693331088499</v>
      </c>
      <c r="P75" s="9"/>
    </row>
    <row r="76" spans="1:16" ht="15">
      <c r="A76" s="13"/>
      <c r="B76" s="39">
        <v>358.2</v>
      </c>
      <c r="C76" s="21" t="s">
        <v>166</v>
      </c>
      <c r="D76" s="46">
        <v>0</v>
      </c>
      <c r="E76" s="46">
        <v>222826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3"/>
        <v>222826</v>
      </c>
      <c r="O76" s="47">
        <f t="shared" si="11"/>
        <v>0.7815741198671339</v>
      </c>
      <c r="P76" s="9"/>
    </row>
    <row r="77" spans="1:16" ht="15.75">
      <c r="A77" s="29" t="s">
        <v>4</v>
      </c>
      <c r="B77" s="30"/>
      <c r="C77" s="31"/>
      <c r="D77" s="32">
        <f aca="true" t="shared" si="14" ref="D77:M77">SUM(D78:D84)</f>
        <v>18829395</v>
      </c>
      <c r="E77" s="32">
        <f t="shared" si="14"/>
        <v>3723017</v>
      </c>
      <c r="F77" s="32">
        <f t="shared" si="14"/>
        <v>0</v>
      </c>
      <c r="G77" s="32">
        <f t="shared" si="14"/>
        <v>201374</v>
      </c>
      <c r="H77" s="32">
        <f t="shared" si="14"/>
        <v>0</v>
      </c>
      <c r="I77" s="32">
        <f t="shared" si="14"/>
        <v>-7793069</v>
      </c>
      <c r="J77" s="32">
        <f t="shared" si="14"/>
        <v>4241259</v>
      </c>
      <c r="K77" s="32">
        <f t="shared" si="14"/>
        <v>220975154</v>
      </c>
      <c r="L77" s="32">
        <f t="shared" si="14"/>
        <v>0</v>
      </c>
      <c r="M77" s="32">
        <f t="shared" si="14"/>
        <v>136571</v>
      </c>
      <c r="N77" s="32">
        <f t="shared" si="13"/>
        <v>240313701</v>
      </c>
      <c r="O77" s="45">
        <f t="shared" si="11"/>
        <v>842.9131670051456</v>
      </c>
      <c r="P77" s="10"/>
    </row>
    <row r="78" spans="1:16" ht="15">
      <c r="A78" s="12"/>
      <c r="B78" s="25">
        <v>361.1</v>
      </c>
      <c r="C78" s="20" t="s">
        <v>87</v>
      </c>
      <c r="D78" s="46">
        <v>3684650</v>
      </c>
      <c r="E78" s="46">
        <v>127043</v>
      </c>
      <c r="F78" s="46">
        <v>0</v>
      </c>
      <c r="G78" s="46">
        <v>31915</v>
      </c>
      <c r="H78" s="46">
        <v>0</v>
      </c>
      <c r="I78" s="46">
        <v>0</v>
      </c>
      <c r="J78" s="46">
        <v>0</v>
      </c>
      <c r="K78" s="46">
        <v>3286219</v>
      </c>
      <c r="L78" s="46">
        <v>0</v>
      </c>
      <c r="M78" s="46">
        <v>9582</v>
      </c>
      <c r="N78" s="46">
        <f t="shared" si="13"/>
        <v>7139409</v>
      </c>
      <c r="O78" s="47">
        <f t="shared" si="11"/>
        <v>25.041859143665885</v>
      </c>
      <c r="P78" s="9"/>
    </row>
    <row r="79" spans="1:16" ht="15">
      <c r="A79" s="12"/>
      <c r="B79" s="25">
        <v>361.2</v>
      </c>
      <c r="C79" s="20" t="s">
        <v>88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9067225</v>
      </c>
      <c r="L79" s="46">
        <v>0</v>
      </c>
      <c r="M79" s="46">
        <v>0</v>
      </c>
      <c r="N79" s="46">
        <f aca="true" t="shared" si="15" ref="N79:N84">SUM(D79:M79)</f>
        <v>9067225</v>
      </c>
      <c r="O79" s="47">
        <f t="shared" si="11"/>
        <v>31.803776933626565</v>
      </c>
      <c r="P79" s="9"/>
    </row>
    <row r="80" spans="1:16" ht="15">
      <c r="A80" s="12"/>
      <c r="B80" s="25">
        <v>361.3</v>
      </c>
      <c r="C80" s="20" t="s">
        <v>89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99496701</v>
      </c>
      <c r="L80" s="46">
        <v>0</v>
      </c>
      <c r="M80" s="46">
        <v>0</v>
      </c>
      <c r="N80" s="46">
        <f t="shared" si="15"/>
        <v>99496701</v>
      </c>
      <c r="O80" s="47">
        <f t="shared" si="11"/>
        <v>348.990003472478</v>
      </c>
      <c r="P80" s="9"/>
    </row>
    <row r="81" spans="1:16" ht="15">
      <c r="A81" s="12"/>
      <c r="B81" s="25">
        <v>364</v>
      </c>
      <c r="C81" s="20" t="s">
        <v>167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-9452773</v>
      </c>
      <c r="J81" s="46">
        <v>645061</v>
      </c>
      <c r="K81" s="46">
        <v>0</v>
      </c>
      <c r="L81" s="46">
        <v>0</v>
      </c>
      <c r="M81" s="46">
        <v>0</v>
      </c>
      <c r="N81" s="46">
        <f t="shared" si="15"/>
        <v>-8807712</v>
      </c>
      <c r="O81" s="47">
        <f t="shared" si="11"/>
        <v>-30.893521197899677</v>
      </c>
      <c r="P81" s="9"/>
    </row>
    <row r="82" spans="1:16" ht="15">
      <c r="A82" s="12"/>
      <c r="B82" s="25">
        <v>366</v>
      </c>
      <c r="C82" s="20" t="s">
        <v>93</v>
      </c>
      <c r="D82" s="46">
        <v>188810</v>
      </c>
      <c r="E82" s="46">
        <v>44808</v>
      </c>
      <c r="F82" s="46">
        <v>0</v>
      </c>
      <c r="G82" s="46">
        <v>146276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5"/>
        <v>379894</v>
      </c>
      <c r="O82" s="47">
        <f t="shared" si="11"/>
        <v>1.332498535596407</v>
      </c>
      <c r="P82" s="9"/>
    </row>
    <row r="83" spans="1:16" ht="15">
      <c r="A83" s="12"/>
      <c r="B83" s="25">
        <v>368</v>
      </c>
      <c r="C83" s="20" t="s">
        <v>94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109125009</v>
      </c>
      <c r="L83" s="46">
        <v>0</v>
      </c>
      <c r="M83" s="46">
        <v>0</v>
      </c>
      <c r="N83" s="46">
        <f t="shared" si="15"/>
        <v>109125009</v>
      </c>
      <c r="O83" s="47">
        <f t="shared" si="11"/>
        <v>382.7618090558017</v>
      </c>
      <c r="P83" s="9"/>
    </row>
    <row r="84" spans="1:16" ht="15">
      <c r="A84" s="12"/>
      <c r="B84" s="25">
        <v>369.9</v>
      </c>
      <c r="C84" s="20" t="s">
        <v>95</v>
      </c>
      <c r="D84" s="46">
        <v>14955935</v>
      </c>
      <c r="E84" s="46">
        <v>3551166</v>
      </c>
      <c r="F84" s="46">
        <v>0</v>
      </c>
      <c r="G84" s="46">
        <v>23183</v>
      </c>
      <c r="H84" s="46">
        <v>0</v>
      </c>
      <c r="I84" s="46">
        <v>1659704</v>
      </c>
      <c r="J84" s="46">
        <v>3596198</v>
      </c>
      <c r="K84" s="46">
        <v>0</v>
      </c>
      <c r="L84" s="46">
        <v>0</v>
      </c>
      <c r="M84" s="46">
        <v>126989</v>
      </c>
      <c r="N84" s="46">
        <f t="shared" si="15"/>
        <v>23913175</v>
      </c>
      <c r="O84" s="47">
        <f t="shared" si="11"/>
        <v>83.87674106187676</v>
      </c>
      <c r="P84" s="9"/>
    </row>
    <row r="85" spans="1:16" ht="15.75">
      <c r="A85" s="29" t="s">
        <v>62</v>
      </c>
      <c r="B85" s="30"/>
      <c r="C85" s="31"/>
      <c r="D85" s="32">
        <f aca="true" t="shared" si="16" ref="D85:M85">SUM(D86:D91)</f>
        <v>7493757</v>
      </c>
      <c r="E85" s="32">
        <f t="shared" si="16"/>
        <v>24317620</v>
      </c>
      <c r="F85" s="32">
        <f t="shared" si="16"/>
        <v>0</v>
      </c>
      <c r="G85" s="32">
        <f t="shared" si="16"/>
        <v>47877401</v>
      </c>
      <c r="H85" s="32">
        <f t="shared" si="16"/>
        <v>0</v>
      </c>
      <c r="I85" s="32">
        <f t="shared" si="16"/>
        <v>51397842</v>
      </c>
      <c r="J85" s="32">
        <f t="shared" si="16"/>
        <v>5393389</v>
      </c>
      <c r="K85" s="32">
        <f t="shared" si="16"/>
        <v>0</v>
      </c>
      <c r="L85" s="32">
        <f t="shared" si="16"/>
        <v>0</v>
      </c>
      <c r="M85" s="32">
        <f t="shared" si="16"/>
        <v>0</v>
      </c>
      <c r="N85" s="32">
        <f aca="true" t="shared" si="17" ref="N85:N92">SUM(D85:M85)</f>
        <v>136480009</v>
      </c>
      <c r="O85" s="45">
        <f t="shared" si="11"/>
        <v>478.7109354995984</v>
      </c>
      <c r="P85" s="9"/>
    </row>
    <row r="86" spans="1:16" ht="15">
      <c r="A86" s="12"/>
      <c r="B86" s="25">
        <v>381</v>
      </c>
      <c r="C86" s="20" t="s">
        <v>96</v>
      </c>
      <c r="D86" s="46">
        <v>7493757</v>
      </c>
      <c r="E86" s="46">
        <v>24289939</v>
      </c>
      <c r="F86" s="46">
        <v>0</v>
      </c>
      <c r="G86" s="46">
        <v>36840888</v>
      </c>
      <c r="H86" s="46">
        <v>0</v>
      </c>
      <c r="I86" s="46">
        <v>10501107</v>
      </c>
      <c r="J86" s="46">
        <v>5028186</v>
      </c>
      <c r="K86" s="46">
        <v>0</v>
      </c>
      <c r="L86" s="46">
        <v>0</v>
      </c>
      <c r="M86" s="46">
        <v>0</v>
      </c>
      <c r="N86" s="46">
        <f t="shared" si="17"/>
        <v>84153877</v>
      </c>
      <c r="O86" s="47">
        <f t="shared" si="11"/>
        <v>295.17422719827147</v>
      </c>
      <c r="P86" s="9"/>
    </row>
    <row r="87" spans="1:16" ht="15">
      <c r="A87" s="12"/>
      <c r="B87" s="25">
        <v>384</v>
      </c>
      <c r="C87" s="20" t="s">
        <v>97</v>
      </c>
      <c r="D87" s="46">
        <v>0</v>
      </c>
      <c r="E87" s="46">
        <v>0</v>
      </c>
      <c r="F87" s="46">
        <v>0</v>
      </c>
      <c r="G87" s="46">
        <v>628088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7"/>
        <v>628088</v>
      </c>
      <c r="O87" s="47">
        <f t="shared" si="11"/>
        <v>2.2030522730700564</v>
      </c>
      <c r="P87" s="9"/>
    </row>
    <row r="88" spans="1:16" ht="15">
      <c r="A88" s="12"/>
      <c r="B88" s="25">
        <v>388.1</v>
      </c>
      <c r="C88" s="20" t="s">
        <v>180</v>
      </c>
      <c r="D88" s="46">
        <v>0</v>
      </c>
      <c r="E88" s="46">
        <v>27681</v>
      </c>
      <c r="F88" s="46">
        <v>0</v>
      </c>
      <c r="G88" s="46">
        <v>10408425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f t="shared" si="17"/>
        <v>10436106</v>
      </c>
      <c r="O88" s="47">
        <f t="shared" si="11"/>
        <v>36.605200298843556</v>
      </c>
      <c r="P88" s="9"/>
    </row>
    <row r="89" spans="1:16" ht="15">
      <c r="A89" s="12"/>
      <c r="B89" s="25">
        <v>389.1</v>
      </c>
      <c r="C89" s="20" t="s">
        <v>169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1844516</v>
      </c>
      <c r="J89" s="46">
        <v>101103</v>
      </c>
      <c r="K89" s="46">
        <v>0</v>
      </c>
      <c r="L89" s="46">
        <v>0</v>
      </c>
      <c r="M89" s="46">
        <v>0</v>
      </c>
      <c r="N89" s="46">
        <f t="shared" si="17"/>
        <v>1945619</v>
      </c>
      <c r="O89" s="47">
        <f t="shared" si="11"/>
        <v>6.82436276521489</v>
      </c>
      <c r="P89" s="9"/>
    </row>
    <row r="90" spans="1:16" ht="15">
      <c r="A90" s="12"/>
      <c r="B90" s="25">
        <v>389.4</v>
      </c>
      <c r="C90" s="20" t="s">
        <v>170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33897449</v>
      </c>
      <c r="J90" s="46">
        <v>264100</v>
      </c>
      <c r="K90" s="46">
        <v>0</v>
      </c>
      <c r="L90" s="46">
        <v>0</v>
      </c>
      <c r="M90" s="46">
        <v>0</v>
      </c>
      <c r="N90" s="46">
        <f t="shared" si="17"/>
        <v>34161549</v>
      </c>
      <c r="O90" s="47">
        <f t="shared" si="11"/>
        <v>119.82346132396115</v>
      </c>
      <c r="P90" s="9"/>
    </row>
    <row r="91" spans="1:16" ht="15.75" thickBot="1">
      <c r="A91" s="12"/>
      <c r="B91" s="25">
        <v>389.7</v>
      </c>
      <c r="C91" s="20" t="s">
        <v>172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5154770</v>
      </c>
      <c r="J91" s="46">
        <v>0</v>
      </c>
      <c r="K91" s="46">
        <v>0</v>
      </c>
      <c r="L91" s="46">
        <v>0</v>
      </c>
      <c r="M91" s="46">
        <v>0</v>
      </c>
      <c r="N91" s="46">
        <f t="shared" si="17"/>
        <v>5154770</v>
      </c>
      <c r="O91" s="47">
        <f t="shared" si="11"/>
        <v>18.08063164023725</v>
      </c>
      <c r="P91" s="9"/>
    </row>
    <row r="92" spans="1:119" ht="16.5" thickBot="1">
      <c r="A92" s="14" t="s">
        <v>82</v>
      </c>
      <c r="B92" s="23"/>
      <c r="C92" s="22"/>
      <c r="D92" s="15">
        <f aca="true" t="shared" si="18" ref="D92:M92">SUM(D5,D17,D28,D53,D72,D77,D85)</f>
        <v>490413967</v>
      </c>
      <c r="E92" s="15">
        <f t="shared" si="18"/>
        <v>214831319</v>
      </c>
      <c r="F92" s="15">
        <f t="shared" si="18"/>
        <v>0</v>
      </c>
      <c r="G92" s="15">
        <f t="shared" si="18"/>
        <v>48131302</v>
      </c>
      <c r="H92" s="15">
        <f t="shared" si="18"/>
        <v>0</v>
      </c>
      <c r="I92" s="15">
        <f t="shared" si="18"/>
        <v>264549135</v>
      </c>
      <c r="J92" s="15">
        <f t="shared" si="18"/>
        <v>152421482</v>
      </c>
      <c r="K92" s="15">
        <f t="shared" si="18"/>
        <v>220975154</v>
      </c>
      <c r="L92" s="15">
        <f t="shared" si="18"/>
        <v>0</v>
      </c>
      <c r="M92" s="15">
        <f t="shared" si="18"/>
        <v>3610507</v>
      </c>
      <c r="N92" s="15">
        <f t="shared" si="17"/>
        <v>1394932866</v>
      </c>
      <c r="O92" s="38">
        <f t="shared" si="11"/>
        <v>4892.801679416623</v>
      </c>
      <c r="P92" s="6"/>
      <c r="Q92" s="2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</row>
    <row r="93" spans="1:15" ht="15">
      <c r="A93" s="16"/>
      <c r="B93" s="18"/>
      <c r="C93" s="18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9"/>
    </row>
    <row r="94" spans="1:15" ht="15">
      <c r="A94" s="40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51" t="s">
        <v>194</v>
      </c>
      <c r="M94" s="51"/>
      <c r="N94" s="51"/>
      <c r="O94" s="43">
        <v>285099</v>
      </c>
    </row>
    <row r="95" spans="1:15" ht="15">
      <c r="A95" s="52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4"/>
    </row>
    <row r="96" spans="1:15" ht="15.75" customHeight="1" thickBot="1">
      <c r="A96" s="55" t="s">
        <v>127</v>
      </c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7"/>
    </row>
  </sheetData>
  <sheetProtection/>
  <mergeCells count="10">
    <mergeCell ref="L94:N94"/>
    <mergeCell ref="A95:O95"/>
    <mergeCell ref="A96:O9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113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190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104</v>
      </c>
      <c r="B3" s="65"/>
      <c r="C3" s="66"/>
      <c r="D3" s="70" t="s">
        <v>56</v>
      </c>
      <c r="E3" s="71"/>
      <c r="F3" s="71"/>
      <c r="G3" s="71"/>
      <c r="H3" s="72"/>
      <c r="I3" s="70" t="s">
        <v>57</v>
      </c>
      <c r="J3" s="72"/>
      <c r="K3" s="70" t="s">
        <v>59</v>
      </c>
      <c r="L3" s="72"/>
      <c r="M3" s="36"/>
      <c r="N3" s="37"/>
      <c r="O3" s="73" t="s">
        <v>109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105</v>
      </c>
      <c r="F4" s="34" t="s">
        <v>106</v>
      </c>
      <c r="G4" s="34" t="s">
        <v>107</v>
      </c>
      <c r="H4" s="34" t="s">
        <v>6</v>
      </c>
      <c r="I4" s="34" t="s">
        <v>7</v>
      </c>
      <c r="J4" s="35" t="s">
        <v>108</v>
      </c>
      <c r="K4" s="35" t="s">
        <v>8</v>
      </c>
      <c r="L4" s="35" t="s">
        <v>9</v>
      </c>
      <c r="M4" s="35" t="s">
        <v>10</v>
      </c>
      <c r="N4" s="35" t="s">
        <v>58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218201257</v>
      </c>
      <c r="E5" s="27">
        <f t="shared" si="0"/>
        <v>10251117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2474800</v>
      </c>
      <c r="N5" s="28">
        <f>SUM(D5:M5)</f>
        <v>230927174</v>
      </c>
      <c r="O5" s="33">
        <f aca="true" t="shared" si="1" ref="O5:O36">(N5/O$92)</f>
        <v>825.3618762710471</v>
      </c>
      <c r="P5" s="6"/>
    </row>
    <row r="6" spans="1:16" ht="15">
      <c r="A6" s="12"/>
      <c r="B6" s="25">
        <v>311</v>
      </c>
      <c r="C6" s="20" t="s">
        <v>3</v>
      </c>
      <c r="D6" s="46">
        <v>158836844</v>
      </c>
      <c r="E6" s="46">
        <v>400427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2474800</v>
      </c>
      <c r="N6" s="46">
        <f>SUM(D6:M6)</f>
        <v>161712071</v>
      </c>
      <c r="O6" s="47">
        <f t="shared" si="1"/>
        <v>577.9786589179703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9256879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9256879</v>
      </c>
      <c r="O7" s="47">
        <f t="shared" si="1"/>
        <v>33.085214214997734</v>
      </c>
      <c r="P7" s="9"/>
    </row>
    <row r="8" spans="1:16" ht="15">
      <c r="A8" s="12"/>
      <c r="B8" s="25">
        <v>312.51</v>
      </c>
      <c r="C8" s="20" t="s">
        <v>111</v>
      </c>
      <c r="D8" s="46">
        <v>2104644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2104644</v>
      </c>
      <c r="O8" s="47">
        <f t="shared" si="1"/>
        <v>7.522254270182173</v>
      </c>
      <c r="P8" s="9"/>
    </row>
    <row r="9" spans="1:16" ht="15">
      <c r="A9" s="12"/>
      <c r="B9" s="25">
        <v>312.52</v>
      </c>
      <c r="C9" s="20" t="s">
        <v>152</v>
      </c>
      <c r="D9" s="46">
        <v>2516354</v>
      </c>
      <c r="E9" s="46">
        <v>593811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3110165</v>
      </c>
      <c r="O9" s="47">
        <f t="shared" si="1"/>
        <v>11.116108924939866</v>
      </c>
      <c r="P9" s="9"/>
    </row>
    <row r="10" spans="1:16" ht="15">
      <c r="A10" s="12"/>
      <c r="B10" s="25">
        <v>314.1</v>
      </c>
      <c r="C10" s="20" t="s">
        <v>12</v>
      </c>
      <c r="D10" s="46">
        <v>29797432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29797432</v>
      </c>
      <c r="O10" s="47">
        <f t="shared" si="1"/>
        <v>106.49965509723398</v>
      </c>
      <c r="P10" s="9"/>
    </row>
    <row r="11" spans="1:16" ht="15">
      <c r="A11" s="12"/>
      <c r="B11" s="25">
        <v>314.3</v>
      </c>
      <c r="C11" s="20" t="s">
        <v>187</v>
      </c>
      <c r="D11" s="46">
        <v>847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847</v>
      </c>
      <c r="O11" s="47">
        <f t="shared" si="1"/>
        <v>0.003027281272673336</v>
      </c>
      <c r="P11" s="9"/>
    </row>
    <row r="12" spans="1:16" ht="15">
      <c r="A12" s="12"/>
      <c r="B12" s="25">
        <v>314.4</v>
      </c>
      <c r="C12" s="20" t="s">
        <v>14</v>
      </c>
      <c r="D12" s="46">
        <v>373728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373728</v>
      </c>
      <c r="O12" s="47">
        <f t="shared" si="1"/>
        <v>1.3357494397563878</v>
      </c>
      <c r="P12" s="9"/>
    </row>
    <row r="13" spans="1:16" ht="15">
      <c r="A13" s="12"/>
      <c r="B13" s="25">
        <v>314.8</v>
      </c>
      <c r="C13" s="20" t="s">
        <v>176</v>
      </c>
      <c r="D13" s="46">
        <v>1004827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1004827</v>
      </c>
      <c r="O13" s="47">
        <f t="shared" si="1"/>
        <v>3.591374214139941</v>
      </c>
      <c r="P13" s="9"/>
    </row>
    <row r="14" spans="1:16" ht="15">
      <c r="A14" s="12"/>
      <c r="B14" s="25">
        <v>314.9</v>
      </c>
      <c r="C14" s="20" t="s">
        <v>177</v>
      </c>
      <c r="D14" s="46">
        <v>120978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120978</v>
      </c>
      <c r="O14" s="47">
        <f t="shared" si="1"/>
        <v>0.4323901225566409</v>
      </c>
      <c r="P14" s="9"/>
    </row>
    <row r="15" spans="1:16" ht="15">
      <c r="A15" s="12"/>
      <c r="B15" s="25">
        <v>315</v>
      </c>
      <c r="C15" s="20" t="s">
        <v>153</v>
      </c>
      <c r="D15" s="46">
        <v>13497529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13497529</v>
      </c>
      <c r="O15" s="47">
        <f t="shared" si="1"/>
        <v>48.24181436725532</v>
      </c>
      <c r="P15" s="9"/>
    </row>
    <row r="16" spans="1:16" ht="15">
      <c r="A16" s="12"/>
      <c r="B16" s="25">
        <v>316</v>
      </c>
      <c r="C16" s="20" t="s">
        <v>154</v>
      </c>
      <c r="D16" s="46">
        <v>9948074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9948074</v>
      </c>
      <c r="O16" s="47">
        <f t="shared" si="1"/>
        <v>35.55562942074206</v>
      </c>
      <c r="P16" s="9"/>
    </row>
    <row r="17" spans="1:16" ht="15.75">
      <c r="A17" s="29" t="s">
        <v>17</v>
      </c>
      <c r="B17" s="30"/>
      <c r="C17" s="31"/>
      <c r="D17" s="32">
        <f aca="true" t="shared" si="3" ref="D17:M17">SUM(D18:D26)</f>
        <v>38294612</v>
      </c>
      <c r="E17" s="32">
        <f t="shared" si="3"/>
        <v>23935497</v>
      </c>
      <c r="F17" s="32">
        <f t="shared" si="3"/>
        <v>0</v>
      </c>
      <c r="G17" s="32">
        <f t="shared" si="3"/>
        <v>38977</v>
      </c>
      <c r="H17" s="32">
        <f t="shared" si="3"/>
        <v>0</v>
      </c>
      <c r="I17" s="32">
        <f t="shared" si="3"/>
        <v>6087851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68356937</v>
      </c>
      <c r="O17" s="45">
        <f t="shared" si="1"/>
        <v>244.31602743495992</v>
      </c>
      <c r="P17" s="10"/>
    </row>
    <row r="18" spans="1:16" ht="15">
      <c r="A18" s="12"/>
      <c r="B18" s="25">
        <v>322</v>
      </c>
      <c r="C18" s="20" t="s">
        <v>0</v>
      </c>
      <c r="D18" s="46">
        <v>5211883</v>
      </c>
      <c r="E18" s="46">
        <v>10939315</v>
      </c>
      <c r="F18" s="46">
        <v>0</v>
      </c>
      <c r="G18" s="46">
        <v>38977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16190175</v>
      </c>
      <c r="O18" s="47">
        <f t="shared" si="1"/>
        <v>57.86565947910747</v>
      </c>
      <c r="P18" s="9"/>
    </row>
    <row r="19" spans="1:16" ht="15">
      <c r="A19" s="12"/>
      <c r="B19" s="25">
        <v>323.1</v>
      </c>
      <c r="C19" s="20" t="s">
        <v>18</v>
      </c>
      <c r="D19" s="46">
        <v>29469261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5">SUM(D19:M19)</f>
        <v>29469261</v>
      </c>
      <c r="O19" s="47">
        <f t="shared" si="1"/>
        <v>105.32673193013306</v>
      </c>
      <c r="P19" s="9"/>
    </row>
    <row r="20" spans="1:16" ht="15">
      <c r="A20" s="12"/>
      <c r="B20" s="25">
        <v>323.4</v>
      </c>
      <c r="C20" s="20" t="s">
        <v>20</v>
      </c>
      <c r="D20" s="46">
        <v>853049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853049</v>
      </c>
      <c r="O20" s="47">
        <f t="shared" si="1"/>
        <v>3.048901136213361</v>
      </c>
      <c r="P20" s="9"/>
    </row>
    <row r="21" spans="1:16" ht="15">
      <c r="A21" s="12"/>
      <c r="B21" s="25">
        <v>323.7</v>
      </c>
      <c r="C21" s="20" t="s">
        <v>22</v>
      </c>
      <c r="D21" s="46">
        <v>1209346</v>
      </c>
      <c r="E21" s="46">
        <v>0</v>
      </c>
      <c r="F21" s="46">
        <v>0</v>
      </c>
      <c r="G21" s="46">
        <v>0</v>
      </c>
      <c r="H21" s="46">
        <v>0</v>
      </c>
      <c r="I21" s="46">
        <v>80000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1289346</v>
      </c>
      <c r="O21" s="47">
        <f t="shared" si="1"/>
        <v>4.608279810857468</v>
      </c>
      <c r="P21" s="9"/>
    </row>
    <row r="22" spans="1:16" ht="15">
      <c r="A22" s="12"/>
      <c r="B22" s="25">
        <v>324.22</v>
      </c>
      <c r="C22" s="20" t="s">
        <v>117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5956451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5956451</v>
      </c>
      <c r="O22" s="47">
        <f t="shared" si="1"/>
        <v>21.289082129747776</v>
      </c>
      <c r="P22" s="9"/>
    </row>
    <row r="23" spans="1:16" ht="15">
      <c r="A23" s="12"/>
      <c r="B23" s="25">
        <v>324.32</v>
      </c>
      <c r="C23" s="20" t="s">
        <v>118</v>
      </c>
      <c r="D23" s="46">
        <v>0</v>
      </c>
      <c r="E23" s="46">
        <v>11291917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11291917</v>
      </c>
      <c r="O23" s="47">
        <f t="shared" si="1"/>
        <v>40.3586881542877</v>
      </c>
      <c r="P23" s="9"/>
    </row>
    <row r="24" spans="1:16" ht="15">
      <c r="A24" s="12"/>
      <c r="B24" s="25">
        <v>324.61</v>
      </c>
      <c r="C24" s="20" t="s">
        <v>191</v>
      </c>
      <c r="D24" s="46">
        <v>0</v>
      </c>
      <c r="E24" s="46">
        <v>606414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606414</v>
      </c>
      <c r="O24" s="47">
        <f t="shared" si="1"/>
        <v>2.16739757460086</v>
      </c>
      <c r="P24" s="9"/>
    </row>
    <row r="25" spans="1:16" ht="15">
      <c r="A25" s="12"/>
      <c r="B25" s="25">
        <v>325.1</v>
      </c>
      <c r="C25" s="20" t="s">
        <v>27</v>
      </c>
      <c r="D25" s="46">
        <v>52817</v>
      </c>
      <c r="E25" s="46">
        <v>699937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752754</v>
      </c>
      <c r="O25" s="47">
        <f t="shared" si="1"/>
        <v>2.6904345774851763</v>
      </c>
      <c r="P25" s="9"/>
    </row>
    <row r="26" spans="1:16" ht="15">
      <c r="A26" s="12"/>
      <c r="B26" s="25">
        <v>329</v>
      </c>
      <c r="C26" s="20" t="s">
        <v>29</v>
      </c>
      <c r="D26" s="46">
        <v>1498256</v>
      </c>
      <c r="E26" s="46">
        <v>397914</v>
      </c>
      <c r="F26" s="46">
        <v>0</v>
      </c>
      <c r="G26" s="46">
        <v>0</v>
      </c>
      <c r="H26" s="46">
        <v>0</v>
      </c>
      <c r="I26" s="46">
        <v>51400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1947570</v>
      </c>
      <c r="O26" s="47">
        <f t="shared" si="1"/>
        <v>6.960852642527048</v>
      </c>
      <c r="P26" s="9"/>
    </row>
    <row r="27" spans="1:16" ht="15.75">
      <c r="A27" s="29" t="s">
        <v>32</v>
      </c>
      <c r="B27" s="30"/>
      <c r="C27" s="31"/>
      <c r="D27" s="32">
        <f aca="true" t="shared" si="5" ref="D27:M27">SUM(D28:D50)</f>
        <v>116711375</v>
      </c>
      <c r="E27" s="32">
        <f t="shared" si="5"/>
        <v>61383715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2000004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938551</v>
      </c>
      <c r="N27" s="44">
        <f>SUM(D27:M27)</f>
        <v>181033645</v>
      </c>
      <c r="O27" s="45">
        <f t="shared" si="1"/>
        <v>647.0363202270282</v>
      </c>
      <c r="P27" s="10"/>
    </row>
    <row r="28" spans="1:16" ht="15">
      <c r="A28" s="12"/>
      <c r="B28" s="25">
        <v>331.2</v>
      </c>
      <c r="C28" s="20" t="s">
        <v>31</v>
      </c>
      <c r="D28" s="46">
        <v>0</v>
      </c>
      <c r="E28" s="46">
        <v>1733167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1733167</v>
      </c>
      <c r="O28" s="47">
        <f t="shared" si="1"/>
        <v>6.1945501788848025</v>
      </c>
      <c r="P28" s="9"/>
    </row>
    <row r="29" spans="1:16" ht="15">
      <c r="A29" s="12"/>
      <c r="B29" s="25">
        <v>331.39</v>
      </c>
      <c r="C29" s="20" t="s">
        <v>36</v>
      </c>
      <c r="D29" s="46">
        <v>0</v>
      </c>
      <c r="E29" s="46">
        <v>20768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6" ref="N29:N36">SUM(D29:M29)</f>
        <v>20768</v>
      </c>
      <c r="O29" s="47">
        <f t="shared" si="1"/>
        <v>0.07422736419230205</v>
      </c>
      <c r="P29" s="9"/>
    </row>
    <row r="30" spans="1:16" ht="15">
      <c r="A30" s="12"/>
      <c r="B30" s="25">
        <v>331.42</v>
      </c>
      <c r="C30" s="20" t="s">
        <v>179</v>
      </c>
      <c r="D30" s="46">
        <v>0</v>
      </c>
      <c r="E30" s="46">
        <v>3055516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3055516</v>
      </c>
      <c r="O30" s="47">
        <f t="shared" si="1"/>
        <v>10.920786735718702</v>
      </c>
      <c r="P30" s="9"/>
    </row>
    <row r="31" spans="1:16" ht="15">
      <c r="A31" s="12"/>
      <c r="B31" s="25">
        <v>331.49</v>
      </c>
      <c r="C31" s="20" t="s">
        <v>37</v>
      </c>
      <c r="D31" s="46">
        <v>0</v>
      </c>
      <c r="E31" s="46">
        <v>1091251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1091251</v>
      </c>
      <c r="O31" s="47">
        <f t="shared" si="1"/>
        <v>3.9002641276104493</v>
      </c>
      <c r="P31" s="9"/>
    </row>
    <row r="32" spans="1:16" ht="15">
      <c r="A32" s="12"/>
      <c r="B32" s="25">
        <v>331.5</v>
      </c>
      <c r="C32" s="20" t="s">
        <v>33</v>
      </c>
      <c r="D32" s="46">
        <v>0</v>
      </c>
      <c r="E32" s="46">
        <v>6102643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6102643</v>
      </c>
      <c r="O32" s="47">
        <f t="shared" si="1"/>
        <v>21.811590162586807</v>
      </c>
      <c r="P32" s="9"/>
    </row>
    <row r="33" spans="1:16" ht="15">
      <c r="A33" s="12"/>
      <c r="B33" s="25">
        <v>331.69</v>
      </c>
      <c r="C33" s="20" t="s">
        <v>39</v>
      </c>
      <c r="D33" s="46">
        <v>0</v>
      </c>
      <c r="E33" s="46">
        <v>501814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501814</v>
      </c>
      <c r="O33" s="47">
        <f t="shared" si="1"/>
        <v>1.7935444209743772</v>
      </c>
      <c r="P33" s="9"/>
    </row>
    <row r="34" spans="1:16" ht="15">
      <c r="A34" s="12"/>
      <c r="B34" s="25">
        <v>331.7</v>
      </c>
      <c r="C34" s="20" t="s">
        <v>137</v>
      </c>
      <c r="D34" s="46">
        <v>0</v>
      </c>
      <c r="E34" s="46">
        <v>943322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943322</v>
      </c>
      <c r="O34" s="47">
        <f t="shared" si="1"/>
        <v>3.371547844983184</v>
      </c>
      <c r="P34" s="9"/>
    </row>
    <row r="35" spans="1:16" ht="15">
      <c r="A35" s="12"/>
      <c r="B35" s="25">
        <v>331.9</v>
      </c>
      <c r="C35" s="20" t="s">
        <v>34</v>
      </c>
      <c r="D35" s="46">
        <v>0</v>
      </c>
      <c r="E35" s="46">
        <v>466433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466433</v>
      </c>
      <c r="O35" s="47">
        <f t="shared" si="1"/>
        <v>1.667088413054123</v>
      </c>
      <c r="P35" s="9"/>
    </row>
    <row r="36" spans="1:16" ht="15">
      <c r="A36" s="12"/>
      <c r="B36" s="25">
        <v>334.2</v>
      </c>
      <c r="C36" s="20" t="s">
        <v>35</v>
      </c>
      <c r="D36" s="46">
        <v>0</v>
      </c>
      <c r="E36" s="46">
        <v>282830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282830</v>
      </c>
      <c r="O36" s="47">
        <f t="shared" si="1"/>
        <v>1.0108689047818178</v>
      </c>
      <c r="P36" s="9"/>
    </row>
    <row r="37" spans="1:16" ht="15">
      <c r="A37" s="12"/>
      <c r="B37" s="25">
        <v>334.39</v>
      </c>
      <c r="C37" s="20" t="s">
        <v>40</v>
      </c>
      <c r="D37" s="46">
        <v>772317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7" ref="N37:N48">SUM(D37:M37)</f>
        <v>772317</v>
      </c>
      <c r="O37" s="47">
        <f aca="true" t="shared" si="8" ref="O37:O68">(N37/O$92)</f>
        <v>2.7603551247547258</v>
      </c>
      <c r="P37" s="9"/>
    </row>
    <row r="38" spans="1:16" ht="15">
      <c r="A38" s="12"/>
      <c r="B38" s="25">
        <v>334.49</v>
      </c>
      <c r="C38" s="20" t="s">
        <v>41</v>
      </c>
      <c r="D38" s="46">
        <v>0</v>
      </c>
      <c r="E38" s="46">
        <v>248113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248113</v>
      </c>
      <c r="O38" s="47">
        <f t="shared" si="8"/>
        <v>0.8867861138214869</v>
      </c>
      <c r="P38" s="9"/>
    </row>
    <row r="39" spans="1:16" ht="15">
      <c r="A39" s="12"/>
      <c r="B39" s="25">
        <v>334.5</v>
      </c>
      <c r="C39" s="20" t="s">
        <v>42</v>
      </c>
      <c r="D39" s="46">
        <v>0</v>
      </c>
      <c r="E39" s="46">
        <v>1354969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1354969</v>
      </c>
      <c r="O39" s="47">
        <f t="shared" si="8"/>
        <v>4.842824414112063</v>
      </c>
      <c r="P39" s="9"/>
    </row>
    <row r="40" spans="1:16" ht="15">
      <c r="A40" s="12"/>
      <c r="B40" s="25">
        <v>334.7</v>
      </c>
      <c r="C40" s="20" t="s">
        <v>44</v>
      </c>
      <c r="D40" s="46">
        <v>70</v>
      </c>
      <c r="E40" s="46">
        <v>68565</v>
      </c>
      <c r="F40" s="46">
        <v>0</v>
      </c>
      <c r="G40" s="46">
        <v>0</v>
      </c>
      <c r="H40" s="46">
        <v>0</v>
      </c>
      <c r="I40" s="46">
        <v>2000004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2068639</v>
      </c>
      <c r="O40" s="47">
        <f t="shared" si="8"/>
        <v>7.3935680101790995</v>
      </c>
      <c r="P40" s="9"/>
    </row>
    <row r="41" spans="1:16" ht="15">
      <c r="A41" s="12"/>
      <c r="B41" s="25">
        <v>334.9</v>
      </c>
      <c r="C41" s="20" t="s">
        <v>45</v>
      </c>
      <c r="D41" s="46">
        <v>633034</v>
      </c>
      <c r="E41" s="46">
        <v>80225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713259</v>
      </c>
      <c r="O41" s="47">
        <f t="shared" si="8"/>
        <v>2.5492746319547943</v>
      </c>
      <c r="P41" s="9"/>
    </row>
    <row r="42" spans="1:16" ht="15">
      <c r="A42" s="12"/>
      <c r="B42" s="25">
        <v>335.12</v>
      </c>
      <c r="C42" s="20" t="s">
        <v>155</v>
      </c>
      <c r="D42" s="46">
        <v>12793087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12793087</v>
      </c>
      <c r="O42" s="47">
        <f t="shared" si="8"/>
        <v>45.724052768336136</v>
      </c>
      <c r="P42" s="9"/>
    </row>
    <row r="43" spans="1:16" ht="15">
      <c r="A43" s="12"/>
      <c r="B43" s="25">
        <v>335.14</v>
      </c>
      <c r="C43" s="20" t="s">
        <v>156</v>
      </c>
      <c r="D43" s="46">
        <v>153649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153649</v>
      </c>
      <c r="O43" s="47">
        <f t="shared" si="8"/>
        <v>0.5491602600531115</v>
      </c>
      <c r="P43" s="9"/>
    </row>
    <row r="44" spans="1:16" ht="15">
      <c r="A44" s="12"/>
      <c r="B44" s="25">
        <v>335.15</v>
      </c>
      <c r="C44" s="20" t="s">
        <v>157</v>
      </c>
      <c r="D44" s="46">
        <v>520774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520774</v>
      </c>
      <c r="O44" s="47">
        <f t="shared" si="8"/>
        <v>1.8613097727215866</v>
      </c>
      <c r="P44" s="9"/>
    </row>
    <row r="45" spans="1:16" ht="15">
      <c r="A45" s="12"/>
      <c r="B45" s="25">
        <v>335.18</v>
      </c>
      <c r="C45" s="20" t="s">
        <v>158</v>
      </c>
      <c r="D45" s="46">
        <v>41787222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41787222</v>
      </c>
      <c r="O45" s="47">
        <f t="shared" si="8"/>
        <v>149.35262644349848</v>
      </c>
      <c r="P45" s="9"/>
    </row>
    <row r="46" spans="1:16" ht="15">
      <c r="A46" s="12"/>
      <c r="B46" s="25">
        <v>335.21</v>
      </c>
      <c r="C46" s="20" t="s">
        <v>49</v>
      </c>
      <c r="D46" s="46">
        <v>194640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194640</v>
      </c>
      <c r="O46" s="47">
        <f t="shared" si="8"/>
        <v>0.695667091987176</v>
      </c>
      <c r="P46" s="9"/>
    </row>
    <row r="47" spans="1:16" ht="15">
      <c r="A47" s="12"/>
      <c r="B47" s="25">
        <v>335.49</v>
      </c>
      <c r="C47" s="20" t="s">
        <v>130</v>
      </c>
      <c r="D47" s="46">
        <v>284319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284319</v>
      </c>
      <c r="O47" s="47">
        <f t="shared" si="8"/>
        <v>1.0161907723320074</v>
      </c>
      <c r="P47" s="9"/>
    </row>
    <row r="48" spans="1:16" ht="15">
      <c r="A48" s="12"/>
      <c r="B48" s="25">
        <v>335.9</v>
      </c>
      <c r="C48" s="20" t="s">
        <v>51</v>
      </c>
      <c r="D48" s="46">
        <v>225108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7"/>
        <v>225108</v>
      </c>
      <c r="O48" s="47">
        <f t="shared" si="8"/>
        <v>0.8045634388771539</v>
      </c>
      <c r="P48" s="9"/>
    </row>
    <row r="49" spans="1:16" ht="15">
      <c r="A49" s="12"/>
      <c r="B49" s="25">
        <v>338</v>
      </c>
      <c r="C49" s="20" t="s">
        <v>54</v>
      </c>
      <c r="D49" s="46">
        <v>59061240</v>
      </c>
      <c r="E49" s="46">
        <v>45282432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104343672</v>
      </c>
      <c r="O49" s="47">
        <f t="shared" si="8"/>
        <v>372.93700610102616</v>
      </c>
      <c r="P49" s="9"/>
    </row>
    <row r="50" spans="1:16" ht="15">
      <c r="A50" s="12"/>
      <c r="B50" s="25">
        <v>339</v>
      </c>
      <c r="C50" s="20" t="s">
        <v>55</v>
      </c>
      <c r="D50" s="46">
        <v>285915</v>
      </c>
      <c r="E50" s="46">
        <v>151667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938551</v>
      </c>
      <c r="N50" s="46">
        <f>SUM(D50:M50)</f>
        <v>1376133</v>
      </c>
      <c r="O50" s="47">
        <f t="shared" si="8"/>
        <v>4.918467130587693</v>
      </c>
      <c r="P50" s="9"/>
    </row>
    <row r="51" spans="1:16" ht="15.75">
      <c r="A51" s="29" t="s">
        <v>60</v>
      </c>
      <c r="B51" s="30"/>
      <c r="C51" s="31"/>
      <c r="D51" s="32">
        <f aca="true" t="shared" si="9" ref="D51:M51">SUM(D52:D69)</f>
        <v>57613454</v>
      </c>
      <c r="E51" s="32">
        <f t="shared" si="9"/>
        <v>16813645</v>
      </c>
      <c r="F51" s="32">
        <f t="shared" si="9"/>
        <v>0</v>
      </c>
      <c r="G51" s="32">
        <f t="shared" si="9"/>
        <v>503389</v>
      </c>
      <c r="H51" s="32">
        <f t="shared" si="9"/>
        <v>0</v>
      </c>
      <c r="I51" s="32">
        <f t="shared" si="9"/>
        <v>202575929</v>
      </c>
      <c r="J51" s="32">
        <f t="shared" si="9"/>
        <v>136426155</v>
      </c>
      <c r="K51" s="32">
        <f t="shared" si="9"/>
        <v>0</v>
      </c>
      <c r="L51" s="32">
        <f t="shared" si="9"/>
        <v>0</v>
      </c>
      <c r="M51" s="32">
        <f t="shared" si="9"/>
        <v>0</v>
      </c>
      <c r="N51" s="32">
        <f>SUM(D51:M51)</f>
        <v>413932572</v>
      </c>
      <c r="O51" s="45">
        <f t="shared" si="8"/>
        <v>1479.4454821311774</v>
      </c>
      <c r="P51" s="10"/>
    </row>
    <row r="52" spans="1:16" ht="15">
      <c r="A52" s="12"/>
      <c r="B52" s="25">
        <v>341.2</v>
      </c>
      <c r="C52" s="20" t="s">
        <v>160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136426155</v>
      </c>
      <c r="K52" s="46">
        <v>0</v>
      </c>
      <c r="L52" s="46">
        <v>0</v>
      </c>
      <c r="M52" s="46">
        <v>0</v>
      </c>
      <c r="N52" s="46">
        <f aca="true" t="shared" si="10" ref="N52:N69">SUM(D52:M52)</f>
        <v>136426155</v>
      </c>
      <c r="O52" s="47">
        <f t="shared" si="8"/>
        <v>487.603712083034</v>
      </c>
      <c r="P52" s="9"/>
    </row>
    <row r="53" spans="1:16" ht="15">
      <c r="A53" s="12"/>
      <c r="B53" s="25">
        <v>341.3</v>
      </c>
      <c r="C53" s="20" t="s">
        <v>161</v>
      </c>
      <c r="D53" s="46">
        <v>17553100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17553100</v>
      </c>
      <c r="O53" s="47">
        <f t="shared" si="8"/>
        <v>62.73691960727548</v>
      </c>
      <c r="P53" s="9"/>
    </row>
    <row r="54" spans="1:16" ht="15">
      <c r="A54" s="12"/>
      <c r="B54" s="25">
        <v>341.9</v>
      </c>
      <c r="C54" s="20" t="s">
        <v>162</v>
      </c>
      <c r="D54" s="46">
        <v>12495071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12495071</v>
      </c>
      <c r="O54" s="47">
        <f t="shared" si="8"/>
        <v>44.65890724796186</v>
      </c>
      <c r="P54" s="9"/>
    </row>
    <row r="55" spans="1:16" ht="15">
      <c r="A55" s="12"/>
      <c r="B55" s="25">
        <v>342.1</v>
      </c>
      <c r="C55" s="20" t="s">
        <v>65</v>
      </c>
      <c r="D55" s="46">
        <v>2331505</v>
      </c>
      <c r="E55" s="46">
        <v>13647364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15978869</v>
      </c>
      <c r="O55" s="47">
        <f t="shared" si="8"/>
        <v>57.11042607107499</v>
      </c>
      <c r="P55" s="9"/>
    </row>
    <row r="56" spans="1:16" ht="15">
      <c r="A56" s="12"/>
      <c r="B56" s="25">
        <v>342.2</v>
      </c>
      <c r="C56" s="20" t="s">
        <v>66</v>
      </c>
      <c r="D56" s="46">
        <v>1227763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1227763</v>
      </c>
      <c r="O56" s="47">
        <f t="shared" si="8"/>
        <v>4.388174660190358</v>
      </c>
      <c r="P56" s="9"/>
    </row>
    <row r="57" spans="1:16" ht="15">
      <c r="A57" s="12"/>
      <c r="B57" s="25">
        <v>342.6</v>
      </c>
      <c r="C57" s="20" t="s">
        <v>133</v>
      </c>
      <c r="D57" s="46">
        <v>14181632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14181632</v>
      </c>
      <c r="O57" s="47">
        <f t="shared" si="8"/>
        <v>50.686881900289144</v>
      </c>
      <c r="P57" s="9"/>
    </row>
    <row r="58" spans="1:16" ht="15">
      <c r="A58" s="12"/>
      <c r="B58" s="25">
        <v>342.9</v>
      </c>
      <c r="C58" s="20" t="s">
        <v>68</v>
      </c>
      <c r="D58" s="46">
        <v>233899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233899</v>
      </c>
      <c r="O58" s="47">
        <f t="shared" si="8"/>
        <v>0.8359835447426454</v>
      </c>
      <c r="P58" s="9"/>
    </row>
    <row r="59" spans="1:16" ht="15">
      <c r="A59" s="12"/>
      <c r="B59" s="25">
        <v>343.4</v>
      </c>
      <c r="C59" s="20" t="s">
        <v>69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32669758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32669758</v>
      </c>
      <c r="O59" s="47">
        <f t="shared" si="8"/>
        <v>116.76569843703648</v>
      </c>
      <c r="P59" s="9"/>
    </row>
    <row r="60" spans="1:16" ht="15">
      <c r="A60" s="12"/>
      <c r="B60" s="25">
        <v>343.5</v>
      </c>
      <c r="C60" s="20" t="s">
        <v>70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100728367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100728367</v>
      </c>
      <c r="O60" s="47">
        <f t="shared" si="8"/>
        <v>360.0154652255807</v>
      </c>
      <c r="P60" s="9"/>
    </row>
    <row r="61" spans="1:16" ht="15">
      <c r="A61" s="12"/>
      <c r="B61" s="25">
        <v>343.8</v>
      </c>
      <c r="C61" s="20" t="s">
        <v>71</v>
      </c>
      <c r="D61" s="46">
        <v>0</v>
      </c>
      <c r="E61" s="46">
        <v>1697727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1697727</v>
      </c>
      <c r="O61" s="47">
        <f t="shared" si="8"/>
        <v>6.067883297770821</v>
      </c>
      <c r="P61" s="9"/>
    </row>
    <row r="62" spans="1:16" ht="15">
      <c r="A62" s="12"/>
      <c r="B62" s="25">
        <v>343.9</v>
      </c>
      <c r="C62" s="20" t="s">
        <v>72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23299669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23299669</v>
      </c>
      <c r="O62" s="47">
        <f t="shared" si="8"/>
        <v>83.27585787861567</v>
      </c>
      <c r="P62" s="9"/>
    </row>
    <row r="63" spans="1:16" ht="15">
      <c r="A63" s="12"/>
      <c r="B63" s="25">
        <v>344.3</v>
      </c>
      <c r="C63" s="20" t="s">
        <v>163</v>
      </c>
      <c r="D63" s="46">
        <v>19505</v>
      </c>
      <c r="E63" s="46">
        <v>0</v>
      </c>
      <c r="F63" s="46">
        <v>0</v>
      </c>
      <c r="G63" s="46">
        <v>25000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44505</v>
      </c>
      <c r="O63" s="47">
        <f t="shared" si="8"/>
        <v>0.15906629638763498</v>
      </c>
      <c r="P63" s="9"/>
    </row>
    <row r="64" spans="1:16" ht="15">
      <c r="A64" s="12"/>
      <c r="B64" s="25">
        <v>344.5</v>
      </c>
      <c r="C64" s="20" t="s">
        <v>164</v>
      </c>
      <c r="D64" s="46">
        <v>292233</v>
      </c>
      <c r="E64" s="46">
        <v>0</v>
      </c>
      <c r="F64" s="46">
        <v>0</v>
      </c>
      <c r="G64" s="46">
        <v>0</v>
      </c>
      <c r="H64" s="46">
        <v>0</v>
      </c>
      <c r="I64" s="46">
        <v>13516783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13809016</v>
      </c>
      <c r="O64" s="47">
        <f t="shared" si="8"/>
        <v>49.355106884116246</v>
      </c>
      <c r="P64" s="9"/>
    </row>
    <row r="65" spans="1:16" ht="15">
      <c r="A65" s="12"/>
      <c r="B65" s="25">
        <v>347.2</v>
      </c>
      <c r="C65" s="20" t="s">
        <v>77</v>
      </c>
      <c r="D65" s="46">
        <v>2776653</v>
      </c>
      <c r="E65" s="46">
        <v>0</v>
      </c>
      <c r="F65" s="46">
        <v>0</v>
      </c>
      <c r="G65" s="46">
        <v>2365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2779018</v>
      </c>
      <c r="O65" s="47">
        <f t="shared" si="8"/>
        <v>9.93254917098242</v>
      </c>
      <c r="P65" s="9"/>
    </row>
    <row r="66" spans="1:16" ht="15">
      <c r="A66" s="12"/>
      <c r="B66" s="25">
        <v>347.4</v>
      </c>
      <c r="C66" s="20" t="s">
        <v>79</v>
      </c>
      <c r="D66" s="46">
        <v>47700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47700</v>
      </c>
      <c r="O66" s="47">
        <f t="shared" si="8"/>
        <v>0.1704856159463024</v>
      </c>
      <c r="P66" s="9"/>
    </row>
    <row r="67" spans="1:16" ht="15">
      <c r="A67" s="12"/>
      <c r="B67" s="25">
        <v>347.5</v>
      </c>
      <c r="C67" s="20" t="s">
        <v>80</v>
      </c>
      <c r="D67" s="46">
        <v>1829825</v>
      </c>
      <c r="E67" s="46">
        <v>0</v>
      </c>
      <c r="F67" s="46">
        <v>0</v>
      </c>
      <c r="G67" s="46">
        <v>0</v>
      </c>
      <c r="H67" s="46">
        <v>0</v>
      </c>
      <c r="I67" s="46">
        <v>32361352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0"/>
        <v>34191177</v>
      </c>
      <c r="O67" s="47">
        <f t="shared" si="8"/>
        <v>122.2034354459968</v>
      </c>
      <c r="P67" s="9"/>
    </row>
    <row r="68" spans="1:16" ht="15">
      <c r="A68" s="12"/>
      <c r="B68" s="25">
        <v>347.9</v>
      </c>
      <c r="C68" s="20" t="s">
        <v>81</v>
      </c>
      <c r="D68" s="46">
        <v>36596</v>
      </c>
      <c r="E68" s="46">
        <v>1203829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0"/>
        <v>1240425</v>
      </c>
      <c r="O68" s="47">
        <f t="shared" si="8"/>
        <v>4.433430192037571</v>
      </c>
      <c r="P68" s="9"/>
    </row>
    <row r="69" spans="1:16" ht="15">
      <c r="A69" s="12"/>
      <c r="B69" s="25">
        <v>349</v>
      </c>
      <c r="C69" s="20" t="s">
        <v>1</v>
      </c>
      <c r="D69" s="46">
        <v>4587972</v>
      </c>
      <c r="E69" s="46">
        <v>264725</v>
      </c>
      <c r="F69" s="46">
        <v>0</v>
      </c>
      <c r="G69" s="46">
        <v>476024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0"/>
        <v>5328721</v>
      </c>
      <c r="O69" s="47">
        <f aca="true" t="shared" si="11" ref="O69:O90">(N69/O$92)</f>
        <v>19.04549857213829</v>
      </c>
      <c r="P69" s="9"/>
    </row>
    <row r="70" spans="1:16" ht="15.75">
      <c r="A70" s="29" t="s">
        <v>61</v>
      </c>
      <c r="B70" s="30"/>
      <c r="C70" s="31"/>
      <c r="D70" s="32">
        <f aca="true" t="shared" si="12" ref="D70:M70">SUM(D71:D74)</f>
        <v>4747636</v>
      </c>
      <c r="E70" s="32">
        <f t="shared" si="12"/>
        <v>245615</v>
      </c>
      <c r="F70" s="32">
        <f t="shared" si="12"/>
        <v>0</v>
      </c>
      <c r="G70" s="32">
        <f t="shared" si="12"/>
        <v>0</v>
      </c>
      <c r="H70" s="32">
        <f t="shared" si="12"/>
        <v>0</v>
      </c>
      <c r="I70" s="32">
        <f t="shared" si="12"/>
        <v>1875619</v>
      </c>
      <c r="J70" s="32">
        <f t="shared" si="12"/>
        <v>0</v>
      </c>
      <c r="K70" s="32">
        <f t="shared" si="12"/>
        <v>0</v>
      </c>
      <c r="L70" s="32">
        <f t="shared" si="12"/>
        <v>0</v>
      </c>
      <c r="M70" s="32">
        <f t="shared" si="12"/>
        <v>0</v>
      </c>
      <c r="N70" s="32">
        <f aca="true" t="shared" si="13" ref="N70:N76">SUM(D70:M70)</f>
        <v>6868870</v>
      </c>
      <c r="O70" s="45">
        <f t="shared" si="11"/>
        <v>24.550178884802477</v>
      </c>
      <c r="P70" s="10"/>
    </row>
    <row r="71" spans="1:16" ht="15">
      <c r="A71" s="13"/>
      <c r="B71" s="39">
        <v>351.5</v>
      </c>
      <c r="C71" s="21" t="s">
        <v>122</v>
      </c>
      <c r="D71" s="46">
        <v>452549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452549</v>
      </c>
      <c r="O71" s="47">
        <f t="shared" si="11"/>
        <v>1.6174653042113878</v>
      </c>
      <c r="P71" s="9"/>
    </row>
    <row r="72" spans="1:16" ht="15">
      <c r="A72" s="13"/>
      <c r="B72" s="39">
        <v>351.9</v>
      </c>
      <c r="C72" s="21" t="s">
        <v>165</v>
      </c>
      <c r="D72" s="46">
        <v>3050811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3050811</v>
      </c>
      <c r="O72" s="47">
        <f t="shared" si="11"/>
        <v>10.903970492049366</v>
      </c>
      <c r="P72" s="9"/>
    </row>
    <row r="73" spans="1:16" ht="15">
      <c r="A73" s="13"/>
      <c r="B73" s="39">
        <v>354</v>
      </c>
      <c r="C73" s="21" t="s">
        <v>134</v>
      </c>
      <c r="D73" s="46">
        <v>1244276</v>
      </c>
      <c r="E73" s="46">
        <v>0</v>
      </c>
      <c r="F73" s="46">
        <v>0</v>
      </c>
      <c r="G73" s="46">
        <v>0</v>
      </c>
      <c r="H73" s="46">
        <v>0</v>
      </c>
      <c r="I73" s="46">
        <v>1875619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3119895</v>
      </c>
      <c r="O73" s="47">
        <f t="shared" si="11"/>
        <v>11.15088513129537</v>
      </c>
      <c r="P73" s="9"/>
    </row>
    <row r="74" spans="1:16" ht="15">
      <c r="A74" s="13"/>
      <c r="B74" s="39">
        <v>358.2</v>
      </c>
      <c r="C74" s="21" t="s">
        <v>166</v>
      </c>
      <c r="D74" s="46">
        <v>0</v>
      </c>
      <c r="E74" s="46">
        <v>245615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3"/>
        <v>245615</v>
      </c>
      <c r="O74" s="47">
        <f t="shared" si="11"/>
        <v>0.8778579572463535</v>
      </c>
      <c r="P74" s="9"/>
    </row>
    <row r="75" spans="1:16" ht="15.75">
      <c r="A75" s="29" t="s">
        <v>4</v>
      </c>
      <c r="B75" s="30"/>
      <c r="C75" s="31"/>
      <c r="D75" s="32">
        <f aca="true" t="shared" si="14" ref="D75:M75">SUM(D76:D82)</f>
        <v>11636427</v>
      </c>
      <c r="E75" s="32">
        <f t="shared" si="14"/>
        <v>5927512</v>
      </c>
      <c r="F75" s="32">
        <f t="shared" si="14"/>
        <v>0</v>
      </c>
      <c r="G75" s="32">
        <f t="shared" si="14"/>
        <v>1353501</v>
      </c>
      <c r="H75" s="32">
        <f t="shared" si="14"/>
        <v>0</v>
      </c>
      <c r="I75" s="32">
        <f t="shared" si="14"/>
        <v>1445569</v>
      </c>
      <c r="J75" s="32">
        <f t="shared" si="14"/>
        <v>6301263</v>
      </c>
      <c r="K75" s="32">
        <f t="shared" si="14"/>
        <v>250149176</v>
      </c>
      <c r="L75" s="32">
        <f t="shared" si="14"/>
        <v>0</v>
      </c>
      <c r="M75" s="32">
        <f t="shared" si="14"/>
        <v>140719</v>
      </c>
      <c r="N75" s="32">
        <f t="shared" si="13"/>
        <v>276954167</v>
      </c>
      <c r="O75" s="45">
        <f t="shared" si="11"/>
        <v>989.8679612136289</v>
      </c>
      <c r="P75" s="10"/>
    </row>
    <row r="76" spans="1:16" ht="15">
      <c r="A76" s="12"/>
      <c r="B76" s="25">
        <v>361.1</v>
      </c>
      <c r="C76" s="20" t="s">
        <v>87</v>
      </c>
      <c r="D76" s="46">
        <v>3430693</v>
      </c>
      <c r="E76" s="46">
        <v>1975865</v>
      </c>
      <c r="F76" s="46">
        <v>0</v>
      </c>
      <c r="G76" s="46">
        <v>622105</v>
      </c>
      <c r="H76" s="46">
        <v>0</v>
      </c>
      <c r="I76" s="46">
        <v>0</v>
      </c>
      <c r="J76" s="46">
        <v>0</v>
      </c>
      <c r="K76" s="46">
        <v>3225386</v>
      </c>
      <c r="L76" s="46">
        <v>0</v>
      </c>
      <c r="M76" s="46">
        <v>14105</v>
      </c>
      <c r="N76" s="46">
        <f t="shared" si="13"/>
        <v>9268154</v>
      </c>
      <c r="O76" s="47">
        <f t="shared" si="11"/>
        <v>33.12551243973137</v>
      </c>
      <c r="P76" s="9"/>
    </row>
    <row r="77" spans="1:16" ht="15">
      <c r="A77" s="12"/>
      <c r="B77" s="25">
        <v>361.2</v>
      </c>
      <c r="C77" s="20" t="s">
        <v>88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8418272</v>
      </c>
      <c r="L77" s="46">
        <v>0</v>
      </c>
      <c r="M77" s="46">
        <v>0</v>
      </c>
      <c r="N77" s="46">
        <f aca="true" t="shared" si="15" ref="N77:N82">SUM(D77:M77)</f>
        <v>8418272</v>
      </c>
      <c r="O77" s="47">
        <f t="shared" si="11"/>
        <v>30.087930547662705</v>
      </c>
      <c r="P77" s="9"/>
    </row>
    <row r="78" spans="1:16" ht="15">
      <c r="A78" s="12"/>
      <c r="B78" s="25">
        <v>361.3</v>
      </c>
      <c r="C78" s="20" t="s">
        <v>89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140286922</v>
      </c>
      <c r="L78" s="46">
        <v>0</v>
      </c>
      <c r="M78" s="46">
        <v>0</v>
      </c>
      <c r="N78" s="46">
        <f t="shared" si="15"/>
        <v>140286922</v>
      </c>
      <c r="O78" s="47">
        <f t="shared" si="11"/>
        <v>501.40256407507087</v>
      </c>
      <c r="P78" s="9"/>
    </row>
    <row r="79" spans="1:16" ht="15">
      <c r="A79" s="12"/>
      <c r="B79" s="25">
        <v>364</v>
      </c>
      <c r="C79" s="20" t="s">
        <v>167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-1301660</v>
      </c>
      <c r="J79" s="46">
        <v>-470471</v>
      </c>
      <c r="K79" s="46">
        <v>0</v>
      </c>
      <c r="L79" s="46">
        <v>0</v>
      </c>
      <c r="M79" s="46">
        <v>0</v>
      </c>
      <c r="N79" s="46">
        <f t="shared" si="15"/>
        <v>-1772131</v>
      </c>
      <c r="O79" s="47">
        <f t="shared" si="11"/>
        <v>-6.333812265671631</v>
      </c>
      <c r="P79" s="9"/>
    </row>
    <row r="80" spans="1:16" ht="15">
      <c r="A80" s="12"/>
      <c r="B80" s="25">
        <v>366</v>
      </c>
      <c r="C80" s="20" t="s">
        <v>93</v>
      </c>
      <c r="D80" s="46">
        <v>161081</v>
      </c>
      <c r="E80" s="46">
        <v>49259</v>
      </c>
      <c r="F80" s="46">
        <v>0</v>
      </c>
      <c r="G80" s="46">
        <v>352026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5"/>
        <v>562366</v>
      </c>
      <c r="O80" s="47">
        <f t="shared" si="11"/>
        <v>2.009964651934136</v>
      </c>
      <c r="P80" s="9"/>
    </row>
    <row r="81" spans="1:16" ht="15">
      <c r="A81" s="12"/>
      <c r="B81" s="25">
        <v>368</v>
      </c>
      <c r="C81" s="20" t="s">
        <v>94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98218596</v>
      </c>
      <c r="L81" s="46">
        <v>0</v>
      </c>
      <c r="M81" s="46">
        <v>0</v>
      </c>
      <c r="N81" s="46">
        <f t="shared" si="15"/>
        <v>98218596</v>
      </c>
      <c r="O81" s="47">
        <f t="shared" si="11"/>
        <v>351.0452376612376</v>
      </c>
      <c r="P81" s="9"/>
    </row>
    <row r="82" spans="1:16" ht="15">
      <c r="A82" s="12"/>
      <c r="B82" s="25">
        <v>369.9</v>
      </c>
      <c r="C82" s="20" t="s">
        <v>95</v>
      </c>
      <c r="D82" s="46">
        <v>8044653</v>
      </c>
      <c r="E82" s="46">
        <v>3902388</v>
      </c>
      <c r="F82" s="46">
        <v>0</v>
      </c>
      <c r="G82" s="46">
        <v>379370</v>
      </c>
      <c r="H82" s="46">
        <v>0</v>
      </c>
      <c r="I82" s="46">
        <v>2747229</v>
      </c>
      <c r="J82" s="46">
        <v>6771734</v>
      </c>
      <c r="K82" s="46">
        <v>0</v>
      </c>
      <c r="L82" s="46">
        <v>0</v>
      </c>
      <c r="M82" s="46">
        <v>126614</v>
      </c>
      <c r="N82" s="46">
        <f t="shared" si="15"/>
        <v>21971988</v>
      </c>
      <c r="O82" s="47">
        <f t="shared" si="11"/>
        <v>78.53056410366383</v>
      </c>
      <c r="P82" s="9"/>
    </row>
    <row r="83" spans="1:16" ht="15.75">
      <c r="A83" s="29" t="s">
        <v>62</v>
      </c>
      <c r="B83" s="30"/>
      <c r="C83" s="31"/>
      <c r="D83" s="32">
        <f aca="true" t="shared" si="16" ref="D83:M83">SUM(D84:D89)</f>
        <v>18672504</v>
      </c>
      <c r="E83" s="32">
        <f t="shared" si="16"/>
        <v>40670102</v>
      </c>
      <c r="F83" s="32">
        <f t="shared" si="16"/>
        <v>0</v>
      </c>
      <c r="G83" s="32">
        <f t="shared" si="16"/>
        <v>31588868</v>
      </c>
      <c r="H83" s="32">
        <f t="shared" si="16"/>
        <v>0</v>
      </c>
      <c r="I83" s="32">
        <f t="shared" si="16"/>
        <v>374767735</v>
      </c>
      <c r="J83" s="32">
        <f t="shared" si="16"/>
        <v>8438949</v>
      </c>
      <c r="K83" s="32">
        <f t="shared" si="16"/>
        <v>0</v>
      </c>
      <c r="L83" s="32">
        <f t="shared" si="16"/>
        <v>0</v>
      </c>
      <c r="M83" s="32">
        <f t="shared" si="16"/>
        <v>0</v>
      </c>
      <c r="N83" s="32">
        <f aca="true" t="shared" si="17" ref="N83:N90">SUM(D83:M83)</f>
        <v>474138158</v>
      </c>
      <c r="O83" s="45">
        <f t="shared" si="11"/>
        <v>1694.6275872175104</v>
      </c>
      <c r="P83" s="9"/>
    </row>
    <row r="84" spans="1:16" ht="15">
      <c r="A84" s="12"/>
      <c r="B84" s="25">
        <v>381</v>
      </c>
      <c r="C84" s="20" t="s">
        <v>96</v>
      </c>
      <c r="D84" s="46">
        <v>18672504</v>
      </c>
      <c r="E84" s="46">
        <v>40670102</v>
      </c>
      <c r="F84" s="46">
        <v>0</v>
      </c>
      <c r="G84" s="46">
        <v>29188448</v>
      </c>
      <c r="H84" s="46">
        <v>0</v>
      </c>
      <c r="I84" s="46">
        <v>12678894</v>
      </c>
      <c r="J84" s="46">
        <v>3633303</v>
      </c>
      <c r="K84" s="46">
        <v>0</v>
      </c>
      <c r="L84" s="46">
        <v>0</v>
      </c>
      <c r="M84" s="46">
        <v>0</v>
      </c>
      <c r="N84" s="46">
        <f t="shared" si="17"/>
        <v>104843251</v>
      </c>
      <c r="O84" s="47">
        <f t="shared" si="11"/>
        <v>374.7225623594923</v>
      </c>
      <c r="P84" s="9"/>
    </row>
    <row r="85" spans="1:16" ht="15">
      <c r="A85" s="12"/>
      <c r="B85" s="25">
        <v>388.1</v>
      </c>
      <c r="C85" s="20" t="s">
        <v>180</v>
      </c>
      <c r="D85" s="46">
        <v>0</v>
      </c>
      <c r="E85" s="46">
        <v>0</v>
      </c>
      <c r="F85" s="46">
        <v>0</v>
      </c>
      <c r="G85" s="46">
        <v>2400420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7"/>
        <v>2400420</v>
      </c>
      <c r="O85" s="47">
        <f t="shared" si="11"/>
        <v>8.579393757438641</v>
      </c>
      <c r="P85" s="9"/>
    </row>
    <row r="86" spans="1:16" ht="15">
      <c r="A86" s="12"/>
      <c r="B86" s="25">
        <v>389.1</v>
      </c>
      <c r="C86" s="20" t="s">
        <v>169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4164855</v>
      </c>
      <c r="J86" s="46">
        <v>1664676</v>
      </c>
      <c r="K86" s="46">
        <v>0</v>
      </c>
      <c r="L86" s="46">
        <v>0</v>
      </c>
      <c r="M86" s="46">
        <v>0</v>
      </c>
      <c r="N86" s="46">
        <f t="shared" si="17"/>
        <v>5829531</v>
      </c>
      <c r="O86" s="47">
        <f t="shared" si="11"/>
        <v>20.835454574697362</v>
      </c>
      <c r="P86" s="9"/>
    </row>
    <row r="87" spans="1:16" ht="15">
      <c r="A87" s="12"/>
      <c r="B87" s="25">
        <v>389.4</v>
      </c>
      <c r="C87" s="20" t="s">
        <v>170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38293991</v>
      </c>
      <c r="J87" s="46">
        <v>3140970</v>
      </c>
      <c r="K87" s="46">
        <v>0</v>
      </c>
      <c r="L87" s="46">
        <v>0</v>
      </c>
      <c r="M87" s="46">
        <v>0</v>
      </c>
      <c r="N87" s="46">
        <f t="shared" si="17"/>
        <v>41434961</v>
      </c>
      <c r="O87" s="47">
        <f t="shared" si="11"/>
        <v>148.0936026791618</v>
      </c>
      <c r="P87" s="9"/>
    </row>
    <row r="88" spans="1:16" ht="15">
      <c r="A88" s="12"/>
      <c r="B88" s="25">
        <v>389.7</v>
      </c>
      <c r="C88" s="20" t="s">
        <v>172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125902503</v>
      </c>
      <c r="J88" s="46">
        <v>0</v>
      </c>
      <c r="K88" s="46">
        <v>0</v>
      </c>
      <c r="L88" s="46">
        <v>0</v>
      </c>
      <c r="M88" s="46">
        <v>0</v>
      </c>
      <c r="N88" s="46">
        <f t="shared" si="17"/>
        <v>125902503</v>
      </c>
      <c r="O88" s="47">
        <f t="shared" si="11"/>
        <v>449.99089671145043</v>
      </c>
      <c r="P88" s="9"/>
    </row>
    <row r="89" spans="1:16" ht="15.75" thickBot="1">
      <c r="A89" s="48"/>
      <c r="B89" s="49">
        <v>393</v>
      </c>
      <c r="C89" s="50" t="s">
        <v>181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193727492</v>
      </c>
      <c r="J89" s="46">
        <v>0</v>
      </c>
      <c r="K89" s="46">
        <v>0</v>
      </c>
      <c r="L89" s="46">
        <v>0</v>
      </c>
      <c r="M89" s="46">
        <v>0</v>
      </c>
      <c r="N89" s="46">
        <f t="shared" si="17"/>
        <v>193727492</v>
      </c>
      <c r="O89" s="47">
        <f t="shared" si="11"/>
        <v>692.4056771352698</v>
      </c>
      <c r="P89" s="9"/>
    </row>
    <row r="90" spans="1:119" ht="16.5" thickBot="1">
      <c r="A90" s="14" t="s">
        <v>82</v>
      </c>
      <c r="B90" s="23"/>
      <c r="C90" s="22"/>
      <c r="D90" s="15">
        <f aca="true" t="shared" si="18" ref="D90:M90">SUM(D5,D17,D27,D51,D70,D75,D83)</f>
        <v>465877265</v>
      </c>
      <c r="E90" s="15">
        <f t="shared" si="18"/>
        <v>159227203</v>
      </c>
      <c r="F90" s="15">
        <f t="shared" si="18"/>
        <v>0</v>
      </c>
      <c r="G90" s="15">
        <f t="shared" si="18"/>
        <v>33484735</v>
      </c>
      <c r="H90" s="15">
        <f t="shared" si="18"/>
        <v>0</v>
      </c>
      <c r="I90" s="15">
        <f t="shared" si="18"/>
        <v>588752707</v>
      </c>
      <c r="J90" s="15">
        <f t="shared" si="18"/>
        <v>151166367</v>
      </c>
      <c r="K90" s="15">
        <f t="shared" si="18"/>
        <v>250149176</v>
      </c>
      <c r="L90" s="15">
        <f t="shared" si="18"/>
        <v>0</v>
      </c>
      <c r="M90" s="15">
        <f t="shared" si="18"/>
        <v>3554070</v>
      </c>
      <c r="N90" s="15">
        <f t="shared" si="17"/>
        <v>1652211523</v>
      </c>
      <c r="O90" s="38">
        <f t="shared" si="11"/>
        <v>5905.205433380154</v>
      </c>
      <c r="P90" s="6"/>
      <c r="Q90" s="2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</row>
    <row r="91" spans="1:15" ht="15">
      <c r="A91" s="16"/>
      <c r="B91" s="18"/>
      <c r="C91" s="18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9"/>
    </row>
    <row r="92" spans="1:15" ht="15">
      <c r="A92" s="40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51" t="s">
        <v>192</v>
      </c>
      <c r="M92" s="51"/>
      <c r="N92" s="51"/>
      <c r="O92" s="43">
        <v>279789</v>
      </c>
    </row>
    <row r="93" spans="1:15" ht="15">
      <c r="A93" s="52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4"/>
    </row>
    <row r="94" spans="1:15" ht="15.75" customHeight="1" thickBot="1">
      <c r="A94" s="55" t="s">
        <v>127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7"/>
    </row>
  </sheetData>
  <sheetProtection/>
  <mergeCells count="10">
    <mergeCell ref="L92:N92"/>
    <mergeCell ref="A93:O93"/>
    <mergeCell ref="A94:O9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113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186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104</v>
      </c>
      <c r="B3" s="65"/>
      <c r="C3" s="66"/>
      <c r="D3" s="70" t="s">
        <v>56</v>
      </c>
      <c r="E3" s="71"/>
      <c r="F3" s="71"/>
      <c r="G3" s="71"/>
      <c r="H3" s="72"/>
      <c r="I3" s="70" t="s">
        <v>57</v>
      </c>
      <c r="J3" s="72"/>
      <c r="K3" s="70" t="s">
        <v>59</v>
      </c>
      <c r="L3" s="72"/>
      <c r="M3" s="36"/>
      <c r="N3" s="37"/>
      <c r="O3" s="73" t="s">
        <v>109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105</v>
      </c>
      <c r="F4" s="34" t="s">
        <v>106</v>
      </c>
      <c r="G4" s="34" t="s">
        <v>107</v>
      </c>
      <c r="H4" s="34" t="s">
        <v>6</v>
      </c>
      <c r="I4" s="34" t="s">
        <v>7</v>
      </c>
      <c r="J4" s="35" t="s">
        <v>108</v>
      </c>
      <c r="K4" s="35" t="s">
        <v>8</v>
      </c>
      <c r="L4" s="35" t="s">
        <v>9</v>
      </c>
      <c r="M4" s="35" t="s">
        <v>10</v>
      </c>
      <c r="N4" s="35" t="s">
        <v>58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203949497</v>
      </c>
      <c r="E5" s="27">
        <f t="shared" si="0"/>
        <v>9562368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2233736</v>
      </c>
      <c r="N5" s="28">
        <f>SUM(D5:M5)</f>
        <v>215745601</v>
      </c>
      <c r="O5" s="33">
        <f aca="true" t="shared" si="1" ref="O5:O36">(N5/O$93)</f>
        <v>793.9062122817863</v>
      </c>
      <c r="P5" s="6"/>
    </row>
    <row r="6" spans="1:16" ht="15">
      <c r="A6" s="12"/>
      <c r="B6" s="25">
        <v>311</v>
      </c>
      <c r="C6" s="20" t="s">
        <v>3</v>
      </c>
      <c r="D6" s="46">
        <v>144711644</v>
      </c>
      <c r="E6" s="46">
        <v>388738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2233736</v>
      </c>
      <c r="N6" s="46">
        <f>SUM(D6:M6)</f>
        <v>147334118</v>
      </c>
      <c r="O6" s="47">
        <f t="shared" si="1"/>
        <v>542.1638773587683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8900769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8900769</v>
      </c>
      <c r="O7" s="47">
        <f t="shared" si="1"/>
        <v>32.7532787247196</v>
      </c>
      <c r="P7" s="9"/>
    </row>
    <row r="8" spans="1:16" ht="15">
      <c r="A8" s="12"/>
      <c r="B8" s="25">
        <v>312.51</v>
      </c>
      <c r="C8" s="20" t="s">
        <v>111</v>
      </c>
      <c r="D8" s="46">
        <v>2379840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2379840</v>
      </c>
      <c r="O8" s="47">
        <f t="shared" si="1"/>
        <v>8.757396449704142</v>
      </c>
      <c r="P8" s="9"/>
    </row>
    <row r="9" spans="1:16" ht="15">
      <c r="A9" s="12"/>
      <c r="B9" s="25">
        <v>312.52</v>
      </c>
      <c r="C9" s="20" t="s">
        <v>152</v>
      </c>
      <c r="D9" s="46">
        <v>1882468</v>
      </c>
      <c r="E9" s="46">
        <v>272861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2155329</v>
      </c>
      <c r="O9" s="47">
        <f t="shared" si="1"/>
        <v>7.93123509670582</v>
      </c>
      <c r="P9" s="9"/>
    </row>
    <row r="10" spans="1:16" ht="15">
      <c r="A10" s="12"/>
      <c r="B10" s="25">
        <v>314.1</v>
      </c>
      <c r="C10" s="20" t="s">
        <v>12</v>
      </c>
      <c r="D10" s="46">
        <v>29971123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29971123</v>
      </c>
      <c r="O10" s="47">
        <f t="shared" si="1"/>
        <v>110.28850937619595</v>
      </c>
      <c r="P10" s="9"/>
    </row>
    <row r="11" spans="1:16" ht="15">
      <c r="A11" s="12"/>
      <c r="B11" s="25">
        <v>314.3</v>
      </c>
      <c r="C11" s="20" t="s">
        <v>187</v>
      </c>
      <c r="D11" s="46">
        <v>275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275</v>
      </c>
      <c r="O11" s="47">
        <f t="shared" si="1"/>
        <v>0.0010119520739497777</v>
      </c>
      <c r="P11" s="9"/>
    </row>
    <row r="12" spans="1:16" ht="15">
      <c r="A12" s="12"/>
      <c r="B12" s="25">
        <v>314.4</v>
      </c>
      <c r="C12" s="20" t="s">
        <v>14</v>
      </c>
      <c r="D12" s="46">
        <v>357995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357995</v>
      </c>
      <c r="O12" s="47">
        <f t="shared" si="1"/>
        <v>1.3173592098678206</v>
      </c>
      <c r="P12" s="9"/>
    </row>
    <row r="13" spans="1:16" ht="15">
      <c r="A13" s="12"/>
      <c r="B13" s="25">
        <v>314.8</v>
      </c>
      <c r="C13" s="20" t="s">
        <v>176</v>
      </c>
      <c r="D13" s="46">
        <v>1084190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1084190</v>
      </c>
      <c r="O13" s="47">
        <f t="shared" si="1"/>
        <v>3.9896302511113073</v>
      </c>
      <c r="P13" s="9"/>
    </row>
    <row r="14" spans="1:16" ht="15">
      <c r="A14" s="12"/>
      <c r="B14" s="25">
        <v>314.9</v>
      </c>
      <c r="C14" s="20" t="s">
        <v>177</v>
      </c>
      <c r="D14" s="46">
        <v>111329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111329</v>
      </c>
      <c r="O14" s="47">
        <f t="shared" si="1"/>
        <v>0.4096713179663811</v>
      </c>
      <c r="P14" s="9"/>
    </row>
    <row r="15" spans="1:16" ht="15">
      <c r="A15" s="12"/>
      <c r="B15" s="25">
        <v>315</v>
      </c>
      <c r="C15" s="20" t="s">
        <v>153</v>
      </c>
      <c r="D15" s="46">
        <v>13708950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13708950</v>
      </c>
      <c r="O15" s="47">
        <f t="shared" si="1"/>
        <v>50.44654685154111</v>
      </c>
      <c r="P15" s="9"/>
    </row>
    <row r="16" spans="1:16" ht="15">
      <c r="A16" s="12"/>
      <c r="B16" s="25">
        <v>316</v>
      </c>
      <c r="C16" s="20" t="s">
        <v>154</v>
      </c>
      <c r="D16" s="46">
        <v>9741683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9741683</v>
      </c>
      <c r="O16" s="47">
        <f t="shared" si="1"/>
        <v>35.847695693131975</v>
      </c>
      <c r="P16" s="9"/>
    </row>
    <row r="17" spans="1:16" ht="15.75">
      <c r="A17" s="29" t="s">
        <v>17</v>
      </c>
      <c r="B17" s="30"/>
      <c r="C17" s="31"/>
      <c r="D17" s="32">
        <f aca="true" t="shared" si="3" ref="D17:M17">SUM(D18:D25)</f>
        <v>39017425</v>
      </c>
      <c r="E17" s="32">
        <f t="shared" si="3"/>
        <v>27894529</v>
      </c>
      <c r="F17" s="32">
        <f t="shared" si="3"/>
        <v>0</v>
      </c>
      <c r="G17" s="32">
        <f t="shared" si="3"/>
        <v>106650</v>
      </c>
      <c r="H17" s="32">
        <f t="shared" si="3"/>
        <v>0</v>
      </c>
      <c r="I17" s="32">
        <f t="shared" si="3"/>
        <v>4764805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71783409</v>
      </c>
      <c r="O17" s="45">
        <f t="shared" si="1"/>
        <v>264.1504349554005</v>
      </c>
      <c r="P17" s="10"/>
    </row>
    <row r="18" spans="1:16" ht="15">
      <c r="A18" s="12"/>
      <c r="B18" s="25">
        <v>322</v>
      </c>
      <c r="C18" s="20" t="s">
        <v>0</v>
      </c>
      <c r="D18" s="46">
        <v>5400763</v>
      </c>
      <c r="E18" s="46">
        <v>13482850</v>
      </c>
      <c r="F18" s="46">
        <v>0</v>
      </c>
      <c r="G18" s="46">
        <v>106650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18990263</v>
      </c>
      <c r="O18" s="47">
        <f t="shared" si="1"/>
        <v>69.88085828255174</v>
      </c>
      <c r="P18" s="9"/>
    </row>
    <row r="19" spans="1:16" ht="15">
      <c r="A19" s="12"/>
      <c r="B19" s="25">
        <v>323.1</v>
      </c>
      <c r="C19" s="20" t="s">
        <v>18</v>
      </c>
      <c r="D19" s="46">
        <v>29798589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4">SUM(D19:M19)</f>
        <v>29798589</v>
      </c>
      <c r="O19" s="47">
        <f t="shared" si="1"/>
        <v>109.65361432482558</v>
      </c>
      <c r="P19" s="9"/>
    </row>
    <row r="20" spans="1:16" ht="15">
      <c r="A20" s="12"/>
      <c r="B20" s="25">
        <v>323.4</v>
      </c>
      <c r="C20" s="20" t="s">
        <v>20</v>
      </c>
      <c r="D20" s="46">
        <v>847074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847074</v>
      </c>
      <c r="O20" s="47">
        <f t="shared" si="1"/>
        <v>3.117084694868851</v>
      </c>
      <c r="P20" s="9"/>
    </row>
    <row r="21" spans="1:16" ht="15">
      <c r="A21" s="12"/>
      <c r="B21" s="25">
        <v>323.7</v>
      </c>
      <c r="C21" s="20" t="s">
        <v>22</v>
      </c>
      <c r="D21" s="46">
        <v>1206350</v>
      </c>
      <c r="E21" s="46">
        <v>0</v>
      </c>
      <c r="F21" s="46">
        <v>0</v>
      </c>
      <c r="G21" s="46">
        <v>0</v>
      </c>
      <c r="H21" s="46">
        <v>0</v>
      </c>
      <c r="I21" s="46">
        <v>80000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1286350</v>
      </c>
      <c r="O21" s="47">
        <f t="shared" si="1"/>
        <v>4.733543819364715</v>
      </c>
      <c r="P21" s="9"/>
    </row>
    <row r="22" spans="1:16" ht="15">
      <c r="A22" s="12"/>
      <c r="B22" s="25">
        <v>324.22</v>
      </c>
      <c r="C22" s="20" t="s">
        <v>117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4632197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4632197</v>
      </c>
      <c r="O22" s="47">
        <f t="shared" si="1"/>
        <v>17.045677676705232</v>
      </c>
      <c r="P22" s="9"/>
    </row>
    <row r="23" spans="1:16" ht="15">
      <c r="A23" s="12"/>
      <c r="B23" s="25">
        <v>324.32</v>
      </c>
      <c r="C23" s="20" t="s">
        <v>118</v>
      </c>
      <c r="D23" s="46">
        <v>0</v>
      </c>
      <c r="E23" s="46">
        <v>8765497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8765497</v>
      </c>
      <c r="O23" s="47">
        <f t="shared" si="1"/>
        <v>32.255501339456565</v>
      </c>
      <c r="P23" s="9"/>
    </row>
    <row r="24" spans="1:16" ht="15">
      <c r="A24" s="12"/>
      <c r="B24" s="25">
        <v>325.1</v>
      </c>
      <c r="C24" s="20" t="s">
        <v>27</v>
      </c>
      <c r="D24" s="46">
        <v>48371</v>
      </c>
      <c r="E24" s="46">
        <v>5317249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5365620</v>
      </c>
      <c r="O24" s="47">
        <f t="shared" si="1"/>
        <v>19.744546498277842</v>
      </c>
      <c r="P24" s="9"/>
    </row>
    <row r="25" spans="1:16" ht="15">
      <c r="A25" s="12"/>
      <c r="B25" s="25">
        <v>329</v>
      </c>
      <c r="C25" s="20" t="s">
        <v>29</v>
      </c>
      <c r="D25" s="46">
        <v>1716278</v>
      </c>
      <c r="E25" s="46">
        <v>328933</v>
      </c>
      <c r="F25" s="46">
        <v>0</v>
      </c>
      <c r="G25" s="46">
        <v>0</v>
      </c>
      <c r="H25" s="46">
        <v>0</v>
      </c>
      <c r="I25" s="46">
        <v>52608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2097819</v>
      </c>
      <c r="O25" s="47">
        <f t="shared" si="1"/>
        <v>7.719608319349995</v>
      </c>
      <c r="P25" s="9"/>
    </row>
    <row r="26" spans="1:16" ht="15.75">
      <c r="A26" s="29" t="s">
        <v>32</v>
      </c>
      <c r="B26" s="30"/>
      <c r="C26" s="31"/>
      <c r="D26" s="32">
        <f aca="true" t="shared" si="5" ref="D26:M26">SUM(D27:D51)</f>
        <v>109883839</v>
      </c>
      <c r="E26" s="32">
        <f t="shared" si="5"/>
        <v>57475117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2691004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814762</v>
      </c>
      <c r="N26" s="44">
        <f>SUM(D26:M26)</f>
        <v>170864722</v>
      </c>
      <c r="O26" s="45">
        <f t="shared" si="1"/>
        <v>628.7523992463717</v>
      </c>
      <c r="P26" s="10"/>
    </row>
    <row r="27" spans="1:16" ht="15">
      <c r="A27" s="12"/>
      <c r="B27" s="25">
        <v>331.2</v>
      </c>
      <c r="C27" s="20" t="s">
        <v>31</v>
      </c>
      <c r="D27" s="46">
        <v>-3067</v>
      </c>
      <c r="E27" s="46">
        <v>1645582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1642515</v>
      </c>
      <c r="O27" s="47">
        <f t="shared" si="1"/>
        <v>6.044168948158616</v>
      </c>
      <c r="P27" s="9"/>
    </row>
    <row r="28" spans="1:16" ht="15">
      <c r="A28" s="12"/>
      <c r="B28" s="25">
        <v>331.39</v>
      </c>
      <c r="C28" s="20" t="s">
        <v>36</v>
      </c>
      <c r="D28" s="46">
        <v>0</v>
      </c>
      <c r="E28" s="46">
        <v>156867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5">SUM(D28:M28)</f>
        <v>156867</v>
      </c>
      <c r="O28" s="47">
        <f t="shared" si="1"/>
        <v>0.5772432217610174</v>
      </c>
      <c r="P28" s="9"/>
    </row>
    <row r="29" spans="1:16" ht="15">
      <c r="A29" s="12"/>
      <c r="B29" s="25">
        <v>331.42</v>
      </c>
      <c r="C29" s="20" t="s">
        <v>179</v>
      </c>
      <c r="D29" s="46">
        <v>0</v>
      </c>
      <c r="E29" s="46">
        <v>-3255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-3255</v>
      </c>
      <c r="O29" s="47">
        <f t="shared" si="1"/>
        <v>-0.011977832729841915</v>
      </c>
      <c r="P29" s="9"/>
    </row>
    <row r="30" spans="1:16" ht="15">
      <c r="A30" s="12"/>
      <c r="B30" s="25">
        <v>331.49</v>
      </c>
      <c r="C30" s="20" t="s">
        <v>37</v>
      </c>
      <c r="D30" s="46">
        <v>0</v>
      </c>
      <c r="E30" s="46">
        <v>2263574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2263574</v>
      </c>
      <c r="O30" s="47">
        <f t="shared" si="1"/>
        <v>8.32955783214107</v>
      </c>
      <c r="P30" s="9"/>
    </row>
    <row r="31" spans="1:16" ht="15">
      <c r="A31" s="12"/>
      <c r="B31" s="25">
        <v>331.5</v>
      </c>
      <c r="C31" s="20" t="s">
        <v>33</v>
      </c>
      <c r="D31" s="46">
        <v>0</v>
      </c>
      <c r="E31" s="46">
        <v>7236000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7236000</v>
      </c>
      <c r="O31" s="47">
        <f t="shared" si="1"/>
        <v>26.62721893491124</v>
      </c>
      <c r="P31" s="9"/>
    </row>
    <row r="32" spans="1:16" ht="15">
      <c r="A32" s="12"/>
      <c r="B32" s="25">
        <v>331.69</v>
      </c>
      <c r="C32" s="20" t="s">
        <v>39</v>
      </c>
      <c r="D32" s="46">
        <v>0</v>
      </c>
      <c r="E32" s="46">
        <v>812590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812590</v>
      </c>
      <c r="O32" s="47">
        <f t="shared" si="1"/>
        <v>2.9901895846212723</v>
      </c>
      <c r="P32" s="9"/>
    </row>
    <row r="33" spans="1:16" ht="15">
      <c r="A33" s="12"/>
      <c r="B33" s="25">
        <v>331.7</v>
      </c>
      <c r="C33" s="20" t="s">
        <v>137</v>
      </c>
      <c r="D33" s="46">
        <v>0</v>
      </c>
      <c r="E33" s="46">
        <v>754497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754497</v>
      </c>
      <c r="O33" s="47">
        <f t="shared" si="1"/>
        <v>2.7764174688686745</v>
      </c>
      <c r="P33" s="9"/>
    </row>
    <row r="34" spans="1:16" ht="15">
      <c r="A34" s="12"/>
      <c r="B34" s="25">
        <v>331.9</v>
      </c>
      <c r="C34" s="20" t="s">
        <v>34</v>
      </c>
      <c r="D34" s="46">
        <v>0</v>
      </c>
      <c r="E34" s="46">
        <v>344077</v>
      </c>
      <c r="F34" s="46">
        <v>0</v>
      </c>
      <c r="G34" s="46">
        <v>0</v>
      </c>
      <c r="H34" s="46">
        <v>0</v>
      </c>
      <c r="I34" s="46">
        <v>291000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635077</v>
      </c>
      <c r="O34" s="47">
        <f t="shared" si="1"/>
        <v>2.336972680973829</v>
      </c>
      <c r="P34" s="9"/>
    </row>
    <row r="35" spans="1:16" ht="15">
      <c r="A35" s="12"/>
      <c r="B35" s="25">
        <v>334.2</v>
      </c>
      <c r="C35" s="20" t="s">
        <v>35</v>
      </c>
      <c r="D35" s="46">
        <v>0</v>
      </c>
      <c r="E35" s="46">
        <v>169010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169010</v>
      </c>
      <c r="O35" s="47">
        <f t="shared" si="1"/>
        <v>0.6219273455209161</v>
      </c>
      <c r="P35" s="9"/>
    </row>
    <row r="36" spans="1:16" ht="15">
      <c r="A36" s="12"/>
      <c r="B36" s="25">
        <v>334.35</v>
      </c>
      <c r="C36" s="20" t="s">
        <v>188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400000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400000</v>
      </c>
      <c r="O36" s="47">
        <f t="shared" si="1"/>
        <v>1.471930289381495</v>
      </c>
      <c r="P36" s="9"/>
    </row>
    <row r="37" spans="1:16" ht="15">
      <c r="A37" s="12"/>
      <c r="B37" s="25">
        <v>334.39</v>
      </c>
      <c r="C37" s="20" t="s">
        <v>40</v>
      </c>
      <c r="D37" s="46">
        <v>522576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7" ref="N37:N48">SUM(D37:M37)</f>
        <v>522576</v>
      </c>
      <c r="O37" s="47">
        <f aca="true" t="shared" si="8" ref="O37:O68">(N37/O$93)</f>
        <v>1.9229886072595601</v>
      </c>
      <c r="P37" s="9"/>
    </row>
    <row r="38" spans="1:16" ht="15">
      <c r="A38" s="12"/>
      <c r="B38" s="25">
        <v>334.49</v>
      </c>
      <c r="C38" s="20" t="s">
        <v>41</v>
      </c>
      <c r="D38" s="46">
        <v>0</v>
      </c>
      <c r="E38" s="46">
        <v>1960446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1960446</v>
      </c>
      <c r="O38" s="47">
        <f t="shared" si="8"/>
        <v>7.214099620241985</v>
      </c>
      <c r="P38" s="9"/>
    </row>
    <row r="39" spans="1:16" ht="15">
      <c r="A39" s="12"/>
      <c r="B39" s="25">
        <v>334.5</v>
      </c>
      <c r="C39" s="20" t="s">
        <v>42</v>
      </c>
      <c r="D39" s="46">
        <v>0</v>
      </c>
      <c r="E39" s="46">
        <v>1203274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1203274</v>
      </c>
      <c r="O39" s="47">
        <f t="shared" si="8"/>
        <v>4.427838617563072</v>
      </c>
      <c r="P39" s="9"/>
    </row>
    <row r="40" spans="1:16" ht="15">
      <c r="A40" s="12"/>
      <c r="B40" s="25">
        <v>334.7</v>
      </c>
      <c r="C40" s="20" t="s">
        <v>44</v>
      </c>
      <c r="D40" s="46">
        <v>49400</v>
      </c>
      <c r="E40" s="46">
        <v>61580</v>
      </c>
      <c r="F40" s="46">
        <v>0</v>
      </c>
      <c r="G40" s="46">
        <v>0</v>
      </c>
      <c r="H40" s="46">
        <v>0</v>
      </c>
      <c r="I40" s="46">
        <v>2000004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2110984</v>
      </c>
      <c r="O40" s="47">
        <f t="shared" si="8"/>
        <v>7.768053224999264</v>
      </c>
      <c r="P40" s="9"/>
    </row>
    <row r="41" spans="1:16" ht="15">
      <c r="A41" s="12"/>
      <c r="B41" s="25">
        <v>334.9</v>
      </c>
      <c r="C41" s="20" t="s">
        <v>45</v>
      </c>
      <c r="D41" s="46">
        <v>626467</v>
      </c>
      <c r="E41" s="46">
        <v>82531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708998</v>
      </c>
      <c r="O41" s="47">
        <f t="shared" si="8"/>
        <v>2.608989078277253</v>
      </c>
      <c r="P41" s="9"/>
    </row>
    <row r="42" spans="1:16" ht="15">
      <c r="A42" s="12"/>
      <c r="B42" s="25">
        <v>335.12</v>
      </c>
      <c r="C42" s="20" t="s">
        <v>155</v>
      </c>
      <c r="D42" s="46">
        <v>11989740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11989740</v>
      </c>
      <c r="O42" s="47">
        <f t="shared" si="8"/>
        <v>44.12015366952221</v>
      </c>
      <c r="P42" s="9"/>
    </row>
    <row r="43" spans="1:16" ht="15">
      <c r="A43" s="12"/>
      <c r="B43" s="25">
        <v>335.14</v>
      </c>
      <c r="C43" s="20" t="s">
        <v>156</v>
      </c>
      <c r="D43" s="46">
        <v>144462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144462</v>
      </c>
      <c r="O43" s="47">
        <f t="shared" si="8"/>
        <v>0.5315949836615738</v>
      </c>
      <c r="P43" s="9"/>
    </row>
    <row r="44" spans="1:16" ht="15">
      <c r="A44" s="12"/>
      <c r="B44" s="25">
        <v>335.15</v>
      </c>
      <c r="C44" s="20" t="s">
        <v>157</v>
      </c>
      <c r="D44" s="46">
        <v>524337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524337</v>
      </c>
      <c r="O44" s="47">
        <f t="shared" si="8"/>
        <v>1.9294687803585622</v>
      </c>
      <c r="P44" s="9"/>
    </row>
    <row r="45" spans="1:16" ht="15">
      <c r="A45" s="12"/>
      <c r="B45" s="25">
        <v>335.18</v>
      </c>
      <c r="C45" s="20" t="s">
        <v>158</v>
      </c>
      <c r="D45" s="46">
        <v>39428960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39428960</v>
      </c>
      <c r="O45" s="47">
        <f t="shared" si="8"/>
        <v>145.09170125702846</v>
      </c>
      <c r="P45" s="9"/>
    </row>
    <row r="46" spans="1:16" ht="15">
      <c r="A46" s="12"/>
      <c r="B46" s="25">
        <v>335.21</v>
      </c>
      <c r="C46" s="20" t="s">
        <v>49</v>
      </c>
      <c r="D46" s="46">
        <v>197467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197467</v>
      </c>
      <c r="O46" s="47">
        <f t="shared" si="8"/>
        <v>0.7266441461332391</v>
      </c>
      <c r="P46" s="9"/>
    </row>
    <row r="47" spans="1:16" ht="15">
      <c r="A47" s="12"/>
      <c r="B47" s="25">
        <v>335.49</v>
      </c>
      <c r="C47" s="20" t="s">
        <v>130</v>
      </c>
      <c r="D47" s="46">
        <v>175377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175377</v>
      </c>
      <c r="O47" s="47">
        <f t="shared" si="8"/>
        <v>0.6453567959021461</v>
      </c>
      <c r="P47" s="9"/>
    </row>
    <row r="48" spans="1:16" ht="15">
      <c r="A48" s="12"/>
      <c r="B48" s="25">
        <v>335.9</v>
      </c>
      <c r="C48" s="20" t="s">
        <v>51</v>
      </c>
      <c r="D48" s="46">
        <v>225268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7"/>
        <v>225268</v>
      </c>
      <c r="O48" s="47">
        <f t="shared" si="8"/>
        <v>0.8289469810709765</v>
      </c>
      <c r="P48" s="9"/>
    </row>
    <row r="49" spans="1:16" ht="15">
      <c r="A49" s="12"/>
      <c r="B49" s="25">
        <v>337.7</v>
      </c>
      <c r="C49" s="20" t="s">
        <v>184</v>
      </c>
      <c r="D49" s="46">
        <v>0</v>
      </c>
      <c r="E49" s="46">
        <v>20000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20000</v>
      </c>
      <c r="O49" s="47">
        <f t="shared" si="8"/>
        <v>0.07359651446907474</v>
      </c>
      <c r="P49" s="9"/>
    </row>
    <row r="50" spans="1:16" ht="15">
      <c r="A50" s="12"/>
      <c r="B50" s="25">
        <v>338</v>
      </c>
      <c r="C50" s="20" t="s">
        <v>54</v>
      </c>
      <c r="D50" s="46">
        <v>55719368</v>
      </c>
      <c r="E50" s="46">
        <v>40616677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96336045</v>
      </c>
      <c r="O50" s="47">
        <f t="shared" si="8"/>
        <v>354.4998564867968</v>
      </c>
      <c r="P50" s="9"/>
    </row>
    <row r="51" spans="1:16" ht="15">
      <c r="A51" s="12"/>
      <c r="B51" s="25">
        <v>339</v>
      </c>
      <c r="C51" s="20" t="s">
        <v>55</v>
      </c>
      <c r="D51" s="46">
        <v>283484</v>
      </c>
      <c r="E51" s="46">
        <v>151667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814762</v>
      </c>
      <c r="N51" s="46">
        <f>SUM(D51:M51)</f>
        <v>1249913</v>
      </c>
      <c r="O51" s="47">
        <f t="shared" si="8"/>
        <v>4.599462009479231</v>
      </c>
      <c r="P51" s="9"/>
    </row>
    <row r="52" spans="1:16" ht="15.75">
      <c r="A52" s="29" t="s">
        <v>60</v>
      </c>
      <c r="B52" s="30"/>
      <c r="C52" s="31"/>
      <c r="D52" s="32">
        <f aca="true" t="shared" si="9" ref="D52:M52">SUM(D53:D70)</f>
        <v>60470852</v>
      </c>
      <c r="E52" s="32">
        <f t="shared" si="9"/>
        <v>14425890</v>
      </c>
      <c r="F52" s="32">
        <f t="shared" si="9"/>
        <v>0</v>
      </c>
      <c r="G52" s="32">
        <f t="shared" si="9"/>
        <v>231919</v>
      </c>
      <c r="H52" s="32">
        <f t="shared" si="9"/>
        <v>0</v>
      </c>
      <c r="I52" s="32">
        <f t="shared" si="9"/>
        <v>197276402</v>
      </c>
      <c r="J52" s="32">
        <f t="shared" si="9"/>
        <v>122775152</v>
      </c>
      <c r="K52" s="32">
        <f t="shared" si="9"/>
        <v>0</v>
      </c>
      <c r="L52" s="32">
        <f t="shared" si="9"/>
        <v>0</v>
      </c>
      <c r="M52" s="32">
        <f t="shared" si="9"/>
        <v>0</v>
      </c>
      <c r="N52" s="32">
        <f>SUM(D52:M52)</f>
        <v>395180215</v>
      </c>
      <c r="O52" s="45">
        <f t="shared" si="8"/>
        <v>1454.1943205569785</v>
      </c>
      <c r="P52" s="10"/>
    </row>
    <row r="53" spans="1:16" ht="15">
      <c r="A53" s="12"/>
      <c r="B53" s="25">
        <v>341.2</v>
      </c>
      <c r="C53" s="20" t="s">
        <v>160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122775152</v>
      </c>
      <c r="K53" s="46">
        <v>0</v>
      </c>
      <c r="L53" s="46">
        <v>0</v>
      </c>
      <c r="M53" s="46">
        <v>0</v>
      </c>
      <c r="N53" s="46">
        <f aca="true" t="shared" si="10" ref="N53:N70">SUM(D53:M53)</f>
        <v>122775152</v>
      </c>
      <c r="O53" s="47">
        <f t="shared" si="8"/>
        <v>451.7911625305426</v>
      </c>
      <c r="P53" s="9"/>
    </row>
    <row r="54" spans="1:16" ht="15">
      <c r="A54" s="12"/>
      <c r="B54" s="25">
        <v>341.3</v>
      </c>
      <c r="C54" s="20" t="s">
        <v>161</v>
      </c>
      <c r="D54" s="46">
        <v>17894432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17894432</v>
      </c>
      <c r="O54" s="47">
        <f t="shared" si="8"/>
        <v>65.8483911801937</v>
      </c>
      <c r="P54" s="9"/>
    </row>
    <row r="55" spans="1:16" ht="15">
      <c r="A55" s="12"/>
      <c r="B55" s="25">
        <v>341.9</v>
      </c>
      <c r="C55" s="20" t="s">
        <v>162</v>
      </c>
      <c r="D55" s="46">
        <v>11925833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11925833</v>
      </c>
      <c r="O55" s="47">
        <f t="shared" si="8"/>
        <v>43.88498704701345</v>
      </c>
      <c r="P55" s="9"/>
    </row>
    <row r="56" spans="1:16" ht="15">
      <c r="A56" s="12"/>
      <c r="B56" s="25">
        <v>342.1</v>
      </c>
      <c r="C56" s="20" t="s">
        <v>65</v>
      </c>
      <c r="D56" s="46">
        <v>2701098</v>
      </c>
      <c r="E56" s="46">
        <v>12235618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14936716</v>
      </c>
      <c r="O56" s="47">
        <f t="shared" si="8"/>
        <v>54.96451176072301</v>
      </c>
      <c r="P56" s="9"/>
    </row>
    <row r="57" spans="1:16" ht="15">
      <c r="A57" s="12"/>
      <c r="B57" s="25">
        <v>342.2</v>
      </c>
      <c r="C57" s="20" t="s">
        <v>66</v>
      </c>
      <c r="D57" s="46">
        <v>1187039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1187039</v>
      </c>
      <c r="O57" s="47">
        <f t="shared" si="8"/>
        <v>4.368096646942801</v>
      </c>
      <c r="P57" s="9"/>
    </row>
    <row r="58" spans="1:16" ht="15">
      <c r="A58" s="12"/>
      <c r="B58" s="25">
        <v>342.6</v>
      </c>
      <c r="C58" s="20" t="s">
        <v>133</v>
      </c>
      <c r="D58" s="46">
        <v>13793321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13793321</v>
      </c>
      <c r="O58" s="47">
        <f t="shared" si="8"/>
        <v>50.757017427654624</v>
      </c>
      <c r="P58" s="9"/>
    </row>
    <row r="59" spans="1:16" ht="15">
      <c r="A59" s="12"/>
      <c r="B59" s="25">
        <v>342.9</v>
      </c>
      <c r="C59" s="20" t="s">
        <v>68</v>
      </c>
      <c r="D59" s="46">
        <v>245028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245028</v>
      </c>
      <c r="O59" s="47">
        <f t="shared" si="8"/>
        <v>0.9016603373664224</v>
      </c>
      <c r="P59" s="9"/>
    </row>
    <row r="60" spans="1:16" ht="15">
      <c r="A60" s="12"/>
      <c r="B60" s="25">
        <v>343.4</v>
      </c>
      <c r="C60" s="20" t="s">
        <v>69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31906889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31906889</v>
      </c>
      <c r="O60" s="47">
        <f t="shared" si="8"/>
        <v>117.41179089758309</v>
      </c>
      <c r="P60" s="9"/>
    </row>
    <row r="61" spans="1:16" ht="15">
      <c r="A61" s="12"/>
      <c r="B61" s="25">
        <v>343.5</v>
      </c>
      <c r="C61" s="20" t="s">
        <v>70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96642128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96642128</v>
      </c>
      <c r="O61" s="47">
        <f t="shared" si="8"/>
        <v>355.62618858370865</v>
      </c>
      <c r="P61" s="9"/>
    </row>
    <row r="62" spans="1:16" ht="15">
      <c r="A62" s="12"/>
      <c r="B62" s="25">
        <v>343.8</v>
      </c>
      <c r="C62" s="20" t="s">
        <v>71</v>
      </c>
      <c r="D62" s="46">
        <v>0</v>
      </c>
      <c r="E62" s="46">
        <v>875364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875364</v>
      </c>
      <c r="O62" s="47">
        <f t="shared" si="8"/>
        <v>3.2211869645853572</v>
      </c>
      <c r="P62" s="9"/>
    </row>
    <row r="63" spans="1:16" ht="15">
      <c r="A63" s="12"/>
      <c r="B63" s="25">
        <v>343.9</v>
      </c>
      <c r="C63" s="20" t="s">
        <v>72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23047603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23047603</v>
      </c>
      <c r="O63" s="47">
        <f t="shared" si="8"/>
        <v>84.81116238334953</v>
      </c>
      <c r="P63" s="9"/>
    </row>
    <row r="64" spans="1:16" ht="15">
      <c r="A64" s="12"/>
      <c r="B64" s="25">
        <v>344.3</v>
      </c>
      <c r="C64" s="20" t="s">
        <v>163</v>
      </c>
      <c r="D64" s="46">
        <v>19676</v>
      </c>
      <c r="E64" s="46">
        <v>0</v>
      </c>
      <c r="F64" s="46">
        <v>0</v>
      </c>
      <c r="G64" s="46">
        <v>25000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44676</v>
      </c>
      <c r="O64" s="47">
        <f t="shared" si="8"/>
        <v>0.16439989402101918</v>
      </c>
      <c r="P64" s="9"/>
    </row>
    <row r="65" spans="1:16" ht="15">
      <c r="A65" s="12"/>
      <c r="B65" s="25">
        <v>344.5</v>
      </c>
      <c r="C65" s="20" t="s">
        <v>164</v>
      </c>
      <c r="D65" s="46">
        <v>232205</v>
      </c>
      <c r="E65" s="46">
        <v>0</v>
      </c>
      <c r="F65" s="46">
        <v>0</v>
      </c>
      <c r="G65" s="46">
        <v>0</v>
      </c>
      <c r="H65" s="46">
        <v>0</v>
      </c>
      <c r="I65" s="46">
        <v>13179369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13411574</v>
      </c>
      <c r="O65" s="47">
        <f t="shared" si="8"/>
        <v>49.35225499720333</v>
      </c>
      <c r="P65" s="9"/>
    </row>
    <row r="66" spans="1:16" ht="15">
      <c r="A66" s="12"/>
      <c r="B66" s="25">
        <v>347.2</v>
      </c>
      <c r="C66" s="20" t="s">
        <v>77</v>
      </c>
      <c r="D66" s="46">
        <v>2580455</v>
      </c>
      <c r="E66" s="46">
        <v>0</v>
      </c>
      <c r="F66" s="46">
        <v>0</v>
      </c>
      <c r="G66" s="46">
        <v>2957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2583412</v>
      </c>
      <c r="O66" s="47">
        <f t="shared" si="8"/>
        <v>9.506505931879067</v>
      </c>
      <c r="P66" s="9"/>
    </row>
    <row r="67" spans="1:16" ht="15">
      <c r="A67" s="12"/>
      <c r="B67" s="25">
        <v>347.4</v>
      </c>
      <c r="C67" s="20" t="s">
        <v>79</v>
      </c>
      <c r="D67" s="46">
        <v>30124</v>
      </c>
      <c r="E67" s="46">
        <v>0</v>
      </c>
      <c r="F67" s="46">
        <v>0</v>
      </c>
      <c r="G67" s="46">
        <v>1000</v>
      </c>
      <c r="H67" s="46">
        <v>0</v>
      </c>
      <c r="I67" s="46">
        <v>92733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0"/>
        <v>123857</v>
      </c>
      <c r="O67" s="47">
        <f t="shared" si="8"/>
        <v>0.4557721746298095</v>
      </c>
      <c r="P67" s="9"/>
    </row>
    <row r="68" spans="1:16" ht="15">
      <c r="A68" s="12"/>
      <c r="B68" s="25">
        <v>347.5</v>
      </c>
      <c r="C68" s="20" t="s">
        <v>80</v>
      </c>
      <c r="D68" s="46">
        <v>1790578</v>
      </c>
      <c r="E68" s="46">
        <v>0</v>
      </c>
      <c r="F68" s="46">
        <v>0</v>
      </c>
      <c r="G68" s="46">
        <v>0</v>
      </c>
      <c r="H68" s="46">
        <v>0</v>
      </c>
      <c r="I68" s="46">
        <v>32407680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0"/>
        <v>34198258</v>
      </c>
      <c r="O68" s="47">
        <f t="shared" si="8"/>
        <v>125.84362948570755</v>
      </c>
      <c r="P68" s="9"/>
    </row>
    <row r="69" spans="1:16" ht="15">
      <c r="A69" s="12"/>
      <c r="B69" s="25">
        <v>347.9</v>
      </c>
      <c r="C69" s="20" t="s">
        <v>81</v>
      </c>
      <c r="D69" s="46">
        <v>32051</v>
      </c>
      <c r="E69" s="46">
        <v>1049379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0"/>
        <v>1081430</v>
      </c>
      <c r="O69" s="47">
        <f aca="true" t="shared" si="11" ref="O69:O91">(N69/O$93)</f>
        <v>3.979473932114575</v>
      </c>
      <c r="P69" s="9"/>
    </row>
    <row r="70" spans="1:16" ht="15">
      <c r="A70" s="12"/>
      <c r="B70" s="25">
        <v>349</v>
      </c>
      <c r="C70" s="20" t="s">
        <v>1</v>
      </c>
      <c r="D70" s="46">
        <v>8039012</v>
      </c>
      <c r="E70" s="46">
        <v>265529</v>
      </c>
      <c r="F70" s="46">
        <v>0</v>
      </c>
      <c r="G70" s="46">
        <v>202962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0"/>
        <v>8507503</v>
      </c>
      <c r="O70" s="47">
        <f t="shared" si="11"/>
        <v>31.30612838175984</v>
      </c>
      <c r="P70" s="9"/>
    </row>
    <row r="71" spans="1:16" ht="15.75">
      <c r="A71" s="29" t="s">
        <v>61</v>
      </c>
      <c r="B71" s="30"/>
      <c r="C71" s="31"/>
      <c r="D71" s="32">
        <f aca="true" t="shared" si="12" ref="D71:M71">SUM(D72:D75)</f>
        <v>3828774</v>
      </c>
      <c r="E71" s="32">
        <f t="shared" si="12"/>
        <v>341177</v>
      </c>
      <c r="F71" s="32">
        <f t="shared" si="12"/>
        <v>0</v>
      </c>
      <c r="G71" s="32">
        <f t="shared" si="12"/>
        <v>0</v>
      </c>
      <c r="H71" s="32">
        <f t="shared" si="12"/>
        <v>0</v>
      </c>
      <c r="I71" s="32">
        <f t="shared" si="12"/>
        <v>2040902</v>
      </c>
      <c r="J71" s="32">
        <f t="shared" si="12"/>
        <v>0</v>
      </c>
      <c r="K71" s="32">
        <f t="shared" si="12"/>
        <v>0</v>
      </c>
      <c r="L71" s="32">
        <f t="shared" si="12"/>
        <v>0</v>
      </c>
      <c r="M71" s="32">
        <f t="shared" si="12"/>
        <v>0</v>
      </c>
      <c r="N71" s="32">
        <f aca="true" t="shared" si="13" ref="N71:N77">SUM(D71:M71)</f>
        <v>6210853</v>
      </c>
      <c r="O71" s="45">
        <f t="shared" si="11"/>
        <v>22.854856633989815</v>
      </c>
      <c r="P71" s="10"/>
    </row>
    <row r="72" spans="1:16" ht="15">
      <c r="A72" s="13"/>
      <c r="B72" s="39">
        <v>351.5</v>
      </c>
      <c r="C72" s="21" t="s">
        <v>122</v>
      </c>
      <c r="D72" s="46">
        <v>613857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613857</v>
      </c>
      <c r="O72" s="47">
        <f t="shared" si="11"/>
        <v>2.258886779122141</v>
      </c>
      <c r="P72" s="9"/>
    </row>
    <row r="73" spans="1:16" ht="15">
      <c r="A73" s="13"/>
      <c r="B73" s="39">
        <v>351.9</v>
      </c>
      <c r="C73" s="21" t="s">
        <v>165</v>
      </c>
      <c r="D73" s="46">
        <v>2245386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2245386</v>
      </c>
      <c r="O73" s="47">
        <f t="shared" si="11"/>
        <v>8.262629161882893</v>
      </c>
      <c r="P73" s="9"/>
    </row>
    <row r="74" spans="1:16" ht="15">
      <c r="A74" s="13"/>
      <c r="B74" s="39">
        <v>354</v>
      </c>
      <c r="C74" s="21" t="s">
        <v>134</v>
      </c>
      <c r="D74" s="46">
        <v>969531</v>
      </c>
      <c r="E74" s="46">
        <v>0</v>
      </c>
      <c r="F74" s="46">
        <v>0</v>
      </c>
      <c r="G74" s="46">
        <v>0</v>
      </c>
      <c r="H74" s="46">
        <v>0</v>
      </c>
      <c r="I74" s="46">
        <v>2040902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3"/>
        <v>3010433</v>
      </c>
      <c r="O74" s="47">
        <f t="shared" si="11"/>
        <v>11.077868792134005</v>
      </c>
      <c r="P74" s="9"/>
    </row>
    <row r="75" spans="1:16" ht="15">
      <c r="A75" s="13"/>
      <c r="B75" s="39">
        <v>358.2</v>
      </c>
      <c r="C75" s="21" t="s">
        <v>166</v>
      </c>
      <c r="D75" s="46">
        <v>0</v>
      </c>
      <c r="E75" s="46">
        <v>341177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3"/>
        <v>341177</v>
      </c>
      <c r="O75" s="47">
        <f t="shared" si="11"/>
        <v>1.2554719008507758</v>
      </c>
      <c r="P75" s="9"/>
    </row>
    <row r="76" spans="1:16" ht="15.75">
      <c r="A76" s="29" t="s">
        <v>4</v>
      </c>
      <c r="B76" s="30"/>
      <c r="C76" s="31"/>
      <c r="D76" s="32">
        <f aca="true" t="shared" si="14" ref="D76:M76">SUM(D77:D83)</f>
        <v>13701177</v>
      </c>
      <c r="E76" s="32">
        <f t="shared" si="14"/>
        <v>10517410</v>
      </c>
      <c r="F76" s="32">
        <f t="shared" si="14"/>
        <v>0</v>
      </c>
      <c r="G76" s="32">
        <f t="shared" si="14"/>
        <v>5154614</v>
      </c>
      <c r="H76" s="32">
        <f t="shared" si="14"/>
        <v>0</v>
      </c>
      <c r="I76" s="32">
        <f t="shared" si="14"/>
        <v>1064387</v>
      </c>
      <c r="J76" s="32">
        <f t="shared" si="14"/>
        <v>4981500</v>
      </c>
      <c r="K76" s="32">
        <f t="shared" si="14"/>
        <v>202548302</v>
      </c>
      <c r="L76" s="32">
        <f t="shared" si="14"/>
        <v>0</v>
      </c>
      <c r="M76" s="32">
        <f t="shared" si="14"/>
        <v>250234</v>
      </c>
      <c r="N76" s="32">
        <f t="shared" si="13"/>
        <v>238217624</v>
      </c>
      <c r="O76" s="45">
        <f t="shared" si="11"/>
        <v>876.5993405752304</v>
      </c>
      <c r="P76" s="10"/>
    </row>
    <row r="77" spans="1:16" ht="15">
      <c r="A77" s="12"/>
      <c r="B77" s="25">
        <v>361.1</v>
      </c>
      <c r="C77" s="20" t="s">
        <v>87</v>
      </c>
      <c r="D77" s="46">
        <v>5746996</v>
      </c>
      <c r="E77" s="46">
        <v>4543350</v>
      </c>
      <c r="F77" s="46">
        <v>0</v>
      </c>
      <c r="G77" s="46">
        <v>4577418</v>
      </c>
      <c r="H77" s="46">
        <v>0</v>
      </c>
      <c r="I77" s="46">
        <v>0</v>
      </c>
      <c r="J77" s="46">
        <v>0</v>
      </c>
      <c r="K77" s="46">
        <v>6338701</v>
      </c>
      <c r="L77" s="46">
        <v>0</v>
      </c>
      <c r="M77" s="46">
        <v>85033</v>
      </c>
      <c r="N77" s="46">
        <f t="shared" si="13"/>
        <v>21291498</v>
      </c>
      <c r="O77" s="47">
        <f t="shared" si="11"/>
        <v>78.3490020312638</v>
      </c>
      <c r="P77" s="9"/>
    </row>
    <row r="78" spans="1:16" ht="15">
      <c r="A78" s="12"/>
      <c r="B78" s="25">
        <v>361.2</v>
      </c>
      <c r="C78" s="20" t="s">
        <v>88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7331736</v>
      </c>
      <c r="L78" s="46">
        <v>0</v>
      </c>
      <c r="M78" s="46">
        <v>0</v>
      </c>
      <c r="N78" s="46">
        <f aca="true" t="shared" si="15" ref="N78:N83">SUM(D78:M78)</f>
        <v>7331736</v>
      </c>
      <c r="O78" s="47">
        <f t="shared" si="11"/>
        <v>26.97951073037181</v>
      </c>
      <c r="P78" s="9"/>
    </row>
    <row r="79" spans="1:16" ht="15">
      <c r="A79" s="12"/>
      <c r="B79" s="25">
        <v>361.3</v>
      </c>
      <c r="C79" s="20" t="s">
        <v>89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98790604</v>
      </c>
      <c r="L79" s="46">
        <v>0</v>
      </c>
      <c r="M79" s="46">
        <v>0</v>
      </c>
      <c r="N79" s="46">
        <f t="shared" si="15"/>
        <v>98790604</v>
      </c>
      <c r="O79" s="47">
        <f t="shared" si="11"/>
        <v>363.53220583473166</v>
      </c>
      <c r="P79" s="9"/>
    </row>
    <row r="80" spans="1:16" ht="15">
      <c r="A80" s="12"/>
      <c r="B80" s="25">
        <v>364</v>
      </c>
      <c r="C80" s="20" t="s">
        <v>167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-4882893</v>
      </c>
      <c r="J80" s="46">
        <v>-184499</v>
      </c>
      <c r="K80" s="46">
        <v>0</v>
      </c>
      <c r="L80" s="46">
        <v>0</v>
      </c>
      <c r="M80" s="46">
        <v>0</v>
      </c>
      <c r="N80" s="46">
        <f t="shared" si="15"/>
        <v>-5067392</v>
      </c>
      <c r="O80" s="47">
        <f t="shared" si="11"/>
        <v>-18.64711943242368</v>
      </c>
      <c r="P80" s="9"/>
    </row>
    <row r="81" spans="1:16" ht="15">
      <c r="A81" s="12"/>
      <c r="B81" s="25">
        <v>366</v>
      </c>
      <c r="C81" s="20" t="s">
        <v>93</v>
      </c>
      <c r="D81" s="46">
        <v>311162</v>
      </c>
      <c r="E81" s="46">
        <v>1620825</v>
      </c>
      <c r="F81" s="46">
        <v>0</v>
      </c>
      <c r="G81" s="46">
        <v>285763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5"/>
        <v>2217750</v>
      </c>
      <c r="O81" s="47">
        <f t="shared" si="11"/>
        <v>8.160933498189525</v>
      </c>
      <c r="P81" s="9"/>
    </row>
    <row r="82" spans="1:16" ht="15">
      <c r="A82" s="12"/>
      <c r="B82" s="25">
        <v>368</v>
      </c>
      <c r="C82" s="20" t="s">
        <v>94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90087261</v>
      </c>
      <c r="L82" s="46">
        <v>0</v>
      </c>
      <c r="M82" s="46">
        <v>0</v>
      </c>
      <c r="N82" s="46">
        <f t="shared" si="15"/>
        <v>90087261</v>
      </c>
      <c r="O82" s="47">
        <f t="shared" si="11"/>
        <v>331.50542038329064</v>
      </c>
      <c r="P82" s="9"/>
    </row>
    <row r="83" spans="1:16" ht="15">
      <c r="A83" s="12"/>
      <c r="B83" s="25">
        <v>369.9</v>
      </c>
      <c r="C83" s="20" t="s">
        <v>95</v>
      </c>
      <c r="D83" s="46">
        <v>7643019</v>
      </c>
      <c r="E83" s="46">
        <v>4353235</v>
      </c>
      <c r="F83" s="46">
        <v>0</v>
      </c>
      <c r="G83" s="46">
        <v>291433</v>
      </c>
      <c r="H83" s="46">
        <v>0</v>
      </c>
      <c r="I83" s="46">
        <v>5947280</v>
      </c>
      <c r="J83" s="46">
        <v>5165999</v>
      </c>
      <c r="K83" s="46">
        <v>0</v>
      </c>
      <c r="L83" s="46">
        <v>0</v>
      </c>
      <c r="M83" s="46">
        <v>165201</v>
      </c>
      <c r="N83" s="46">
        <f t="shared" si="15"/>
        <v>23566167</v>
      </c>
      <c r="O83" s="47">
        <f t="shared" si="11"/>
        <v>86.71938752980658</v>
      </c>
      <c r="P83" s="9"/>
    </row>
    <row r="84" spans="1:16" ht="15.75">
      <c r="A84" s="29" t="s">
        <v>62</v>
      </c>
      <c r="B84" s="30"/>
      <c r="C84" s="31"/>
      <c r="D84" s="32">
        <f aca="true" t="shared" si="16" ref="D84:M84">SUM(D85:D90)</f>
        <v>7234408</v>
      </c>
      <c r="E84" s="32">
        <f t="shared" si="16"/>
        <v>28993161</v>
      </c>
      <c r="F84" s="32">
        <f t="shared" si="16"/>
        <v>0</v>
      </c>
      <c r="G84" s="32">
        <f t="shared" si="16"/>
        <v>53791915</v>
      </c>
      <c r="H84" s="32">
        <f t="shared" si="16"/>
        <v>0</v>
      </c>
      <c r="I84" s="32">
        <f t="shared" si="16"/>
        <v>91566059</v>
      </c>
      <c r="J84" s="32">
        <f t="shared" si="16"/>
        <v>13179331</v>
      </c>
      <c r="K84" s="32">
        <f t="shared" si="16"/>
        <v>0</v>
      </c>
      <c r="L84" s="32">
        <f t="shared" si="16"/>
        <v>0</v>
      </c>
      <c r="M84" s="32">
        <f t="shared" si="16"/>
        <v>0</v>
      </c>
      <c r="N84" s="32">
        <f aca="true" t="shared" si="17" ref="N84:N91">SUM(D84:M84)</f>
        <v>194764874</v>
      </c>
      <c r="O84" s="45">
        <f t="shared" si="11"/>
        <v>716.700793370426</v>
      </c>
      <c r="P84" s="9"/>
    </row>
    <row r="85" spans="1:16" ht="15">
      <c r="A85" s="12"/>
      <c r="B85" s="25">
        <v>381</v>
      </c>
      <c r="C85" s="20" t="s">
        <v>96</v>
      </c>
      <c r="D85" s="46">
        <v>2989755</v>
      </c>
      <c r="E85" s="46">
        <v>26970859</v>
      </c>
      <c r="F85" s="46">
        <v>0</v>
      </c>
      <c r="G85" s="46">
        <v>19209076</v>
      </c>
      <c r="H85" s="46">
        <v>0</v>
      </c>
      <c r="I85" s="46">
        <v>7578087</v>
      </c>
      <c r="J85" s="46">
        <v>3528738</v>
      </c>
      <c r="K85" s="46">
        <v>0</v>
      </c>
      <c r="L85" s="46">
        <v>0</v>
      </c>
      <c r="M85" s="46">
        <v>0</v>
      </c>
      <c r="N85" s="46">
        <f t="shared" si="17"/>
        <v>60276515</v>
      </c>
      <c r="O85" s="47">
        <f t="shared" si="11"/>
        <v>221.80707041714504</v>
      </c>
      <c r="P85" s="9"/>
    </row>
    <row r="86" spans="1:16" ht="15">
      <c r="A86" s="12"/>
      <c r="B86" s="25">
        <v>384</v>
      </c>
      <c r="C86" s="20" t="s">
        <v>97</v>
      </c>
      <c r="D86" s="46">
        <v>4244653</v>
      </c>
      <c r="E86" s="46">
        <v>0</v>
      </c>
      <c r="F86" s="46">
        <v>0</v>
      </c>
      <c r="G86" s="46">
        <v>30000000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7"/>
        <v>34244653</v>
      </c>
      <c r="O86" s="47">
        <f t="shared" si="11"/>
        <v>126.01435500014719</v>
      </c>
      <c r="P86" s="9"/>
    </row>
    <row r="87" spans="1:16" ht="15">
      <c r="A87" s="12"/>
      <c r="B87" s="25">
        <v>388.1</v>
      </c>
      <c r="C87" s="20" t="s">
        <v>180</v>
      </c>
      <c r="D87" s="46">
        <v>0</v>
      </c>
      <c r="E87" s="46">
        <v>2022302</v>
      </c>
      <c r="F87" s="46">
        <v>0</v>
      </c>
      <c r="G87" s="46">
        <v>4518814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7"/>
        <v>6541116</v>
      </c>
      <c r="O87" s="47">
        <f t="shared" si="11"/>
        <v>24.070166916894816</v>
      </c>
      <c r="P87" s="9"/>
    </row>
    <row r="88" spans="1:16" ht="15">
      <c r="A88" s="12"/>
      <c r="B88" s="25">
        <v>389.1</v>
      </c>
      <c r="C88" s="20" t="s">
        <v>169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13226648</v>
      </c>
      <c r="J88" s="46">
        <v>5824027</v>
      </c>
      <c r="K88" s="46">
        <v>0</v>
      </c>
      <c r="L88" s="46">
        <v>0</v>
      </c>
      <c r="M88" s="46">
        <v>0</v>
      </c>
      <c r="N88" s="46">
        <f t="shared" si="17"/>
        <v>19050675</v>
      </c>
      <c r="O88" s="47">
        <f t="shared" si="11"/>
        <v>70.10316391415702</v>
      </c>
      <c r="P88" s="9"/>
    </row>
    <row r="89" spans="1:16" ht="15">
      <c r="A89" s="12"/>
      <c r="B89" s="25">
        <v>389.4</v>
      </c>
      <c r="C89" s="20" t="s">
        <v>170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68575550</v>
      </c>
      <c r="J89" s="46">
        <v>3815691</v>
      </c>
      <c r="K89" s="46">
        <v>0</v>
      </c>
      <c r="L89" s="46">
        <v>0</v>
      </c>
      <c r="M89" s="46">
        <v>0</v>
      </c>
      <c r="N89" s="46">
        <f t="shared" si="17"/>
        <v>72391241</v>
      </c>
      <c r="O89" s="47">
        <f t="shared" si="11"/>
        <v>266.38715078453885</v>
      </c>
      <c r="P89" s="9"/>
    </row>
    <row r="90" spans="1:16" ht="15.75" thickBot="1">
      <c r="A90" s="12"/>
      <c r="B90" s="25">
        <v>389.7</v>
      </c>
      <c r="C90" s="20" t="s">
        <v>172</v>
      </c>
      <c r="D90" s="46">
        <v>0</v>
      </c>
      <c r="E90" s="46">
        <v>0</v>
      </c>
      <c r="F90" s="46">
        <v>0</v>
      </c>
      <c r="G90" s="46">
        <v>64025</v>
      </c>
      <c r="H90" s="46">
        <v>0</v>
      </c>
      <c r="I90" s="46">
        <v>2185774</v>
      </c>
      <c r="J90" s="46">
        <v>10875</v>
      </c>
      <c r="K90" s="46">
        <v>0</v>
      </c>
      <c r="L90" s="46">
        <v>0</v>
      </c>
      <c r="M90" s="46">
        <v>0</v>
      </c>
      <c r="N90" s="46">
        <f t="shared" si="17"/>
        <v>2260674</v>
      </c>
      <c r="O90" s="47">
        <f t="shared" si="11"/>
        <v>8.318886337543054</v>
      </c>
      <c r="P90" s="9"/>
    </row>
    <row r="91" spans="1:119" ht="16.5" thickBot="1">
      <c r="A91" s="14" t="s">
        <v>82</v>
      </c>
      <c r="B91" s="23"/>
      <c r="C91" s="22"/>
      <c r="D91" s="15">
        <f aca="true" t="shared" si="18" ref="D91:M91">SUM(D5,D17,D26,D52,D71,D76,D84)</f>
        <v>438085972</v>
      </c>
      <c r="E91" s="15">
        <f t="shared" si="18"/>
        <v>149209652</v>
      </c>
      <c r="F91" s="15">
        <f t="shared" si="18"/>
        <v>0</v>
      </c>
      <c r="G91" s="15">
        <f t="shared" si="18"/>
        <v>59285098</v>
      </c>
      <c r="H91" s="15">
        <f t="shared" si="18"/>
        <v>0</v>
      </c>
      <c r="I91" s="15">
        <f t="shared" si="18"/>
        <v>299403559</v>
      </c>
      <c r="J91" s="15">
        <f t="shared" si="18"/>
        <v>140935983</v>
      </c>
      <c r="K91" s="15">
        <f t="shared" si="18"/>
        <v>202548302</v>
      </c>
      <c r="L91" s="15">
        <f t="shared" si="18"/>
        <v>0</v>
      </c>
      <c r="M91" s="15">
        <f t="shared" si="18"/>
        <v>3298732</v>
      </c>
      <c r="N91" s="15">
        <f t="shared" si="17"/>
        <v>1292767298</v>
      </c>
      <c r="O91" s="38">
        <f t="shared" si="11"/>
        <v>4757.158357620183</v>
      </c>
      <c r="P91" s="6"/>
      <c r="Q91" s="2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</row>
    <row r="92" spans="1:15" ht="15">
      <c r="A92" s="16"/>
      <c r="B92" s="18"/>
      <c r="C92" s="18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9"/>
    </row>
    <row r="93" spans="1:15" ht="15">
      <c r="A93" s="40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51" t="s">
        <v>189</v>
      </c>
      <c r="M93" s="51"/>
      <c r="N93" s="51"/>
      <c r="O93" s="43">
        <v>271752</v>
      </c>
    </row>
    <row r="94" spans="1:15" ht="15">
      <c r="A94" s="52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4"/>
    </row>
    <row r="95" spans="1:15" ht="15.75" customHeight="1" thickBot="1">
      <c r="A95" s="55" t="s">
        <v>127</v>
      </c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7"/>
    </row>
  </sheetData>
  <sheetProtection/>
  <mergeCells count="10">
    <mergeCell ref="L93:N93"/>
    <mergeCell ref="A94:O94"/>
    <mergeCell ref="A95:O9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113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104</v>
      </c>
      <c r="B3" s="65"/>
      <c r="C3" s="66"/>
      <c r="D3" s="70" t="s">
        <v>56</v>
      </c>
      <c r="E3" s="71"/>
      <c r="F3" s="71"/>
      <c r="G3" s="71"/>
      <c r="H3" s="72"/>
      <c r="I3" s="70" t="s">
        <v>57</v>
      </c>
      <c r="J3" s="72"/>
      <c r="K3" s="70" t="s">
        <v>59</v>
      </c>
      <c r="L3" s="72"/>
      <c r="M3" s="36"/>
      <c r="N3" s="37"/>
      <c r="O3" s="73" t="s">
        <v>109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105</v>
      </c>
      <c r="F4" s="34" t="s">
        <v>106</v>
      </c>
      <c r="G4" s="34" t="s">
        <v>107</v>
      </c>
      <c r="H4" s="34" t="s">
        <v>6</v>
      </c>
      <c r="I4" s="34" t="s">
        <v>7</v>
      </c>
      <c r="J4" s="35" t="s">
        <v>108</v>
      </c>
      <c r="K4" s="35" t="s">
        <v>8</v>
      </c>
      <c r="L4" s="35" t="s">
        <v>9</v>
      </c>
      <c r="M4" s="35" t="s">
        <v>10</v>
      </c>
      <c r="N4" s="35" t="s">
        <v>58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155037498</v>
      </c>
      <c r="E5" s="27">
        <f t="shared" si="0"/>
        <v>39430299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1960532</v>
      </c>
      <c r="N5" s="28">
        <f>SUM(D5:M5)</f>
        <v>196428329</v>
      </c>
      <c r="O5" s="33">
        <f aca="true" t="shared" si="1" ref="O5:O36">(N5/O$93)</f>
        <v>747.020635180206</v>
      </c>
      <c r="P5" s="6"/>
    </row>
    <row r="6" spans="1:16" ht="15">
      <c r="A6" s="12"/>
      <c r="B6" s="25">
        <v>311</v>
      </c>
      <c r="C6" s="20" t="s">
        <v>3</v>
      </c>
      <c r="D6" s="46">
        <v>128133651</v>
      </c>
      <c r="E6" s="46">
        <v>364051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1960532</v>
      </c>
      <c r="N6" s="46">
        <f>SUM(D6:M6)</f>
        <v>130458234</v>
      </c>
      <c r="O6" s="47">
        <f t="shared" si="1"/>
        <v>496.1351212592556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8471096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8471096</v>
      </c>
      <c r="O7" s="47">
        <f t="shared" si="1"/>
        <v>32.21573765254859</v>
      </c>
      <c r="P7" s="9"/>
    </row>
    <row r="8" spans="1:16" ht="15">
      <c r="A8" s="12"/>
      <c r="B8" s="25">
        <v>312.51</v>
      </c>
      <c r="C8" s="20" t="s">
        <v>111</v>
      </c>
      <c r="D8" s="46">
        <v>2345557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2345557</v>
      </c>
      <c r="O8" s="47">
        <f t="shared" si="1"/>
        <v>8.920197452737984</v>
      </c>
      <c r="P8" s="9"/>
    </row>
    <row r="9" spans="1:16" ht="15">
      <c r="A9" s="12"/>
      <c r="B9" s="25">
        <v>312.52</v>
      </c>
      <c r="C9" s="20" t="s">
        <v>152</v>
      </c>
      <c r="D9" s="46">
        <v>1901423</v>
      </c>
      <c r="E9" s="46">
        <v>253906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2155329</v>
      </c>
      <c r="O9" s="47">
        <f t="shared" si="1"/>
        <v>8.196756785536358</v>
      </c>
      <c r="P9" s="9"/>
    </row>
    <row r="10" spans="1:16" ht="15">
      <c r="A10" s="12"/>
      <c r="B10" s="25">
        <v>314.1</v>
      </c>
      <c r="C10" s="20" t="s">
        <v>12</v>
      </c>
      <c r="D10" s="46">
        <v>0</v>
      </c>
      <c r="E10" s="46">
        <v>28839457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28839457</v>
      </c>
      <c r="O10" s="47">
        <f t="shared" si="1"/>
        <v>109.6769982011721</v>
      </c>
      <c r="P10" s="9"/>
    </row>
    <row r="11" spans="1:16" ht="15">
      <c r="A11" s="12"/>
      <c r="B11" s="25">
        <v>314.4</v>
      </c>
      <c r="C11" s="20" t="s">
        <v>14</v>
      </c>
      <c r="D11" s="46">
        <v>0</v>
      </c>
      <c r="E11" s="46">
        <v>364948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364948</v>
      </c>
      <c r="O11" s="47">
        <f t="shared" si="1"/>
        <v>1.3879041182890979</v>
      </c>
      <c r="P11" s="9"/>
    </row>
    <row r="12" spans="1:16" ht="15">
      <c r="A12" s="12"/>
      <c r="B12" s="25">
        <v>314.8</v>
      </c>
      <c r="C12" s="20" t="s">
        <v>176</v>
      </c>
      <c r="D12" s="46">
        <v>0</v>
      </c>
      <c r="E12" s="46">
        <v>1017884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1017884</v>
      </c>
      <c r="O12" s="47">
        <f t="shared" si="1"/>
        <v>3.871032025221621</v>
      </c>
      <c r="P12" s="9"/>
    </row>
    <row r="13" spans="1:16" ht="15">
      <c r="A13" s="12"/>
      <c r="B13" s="25">
        <v>314.9</v>
      </c>
      <c r="C13" s="20" t="s">
        <v>177</v>
      </c>
      <c r="D13" s="46">
        <v>0</v>
      </c>
      <c r="E13" s="46">
        <v>118957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118957</v>
      </c>
      <c r="O13" s="47">
        <f t="shared" si="1"/>
        <v>0.4523957117159601</v>
      </c>
      <c r="P13" s="9"/>
    </row>
    <row r="14" spans="1:16" ht="15">
      <c r="A14" s="12"/>
      <c r="B14" s="25">
        <v>315</v>
      </c>
      <c r="C14" s="20" t="s">
        <v>153</v>
      </c>
      <c r="D14" s="46">
        <v>14221872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14221872</v>
      </c>
      <c r="O14" s="47">
        <f t="shared" si="1"/>
        <v>54.08604710419131</v>
      </c>
      <c r="P14" s="9"/>
    </row>
    <row r="15" spans="1:16" ht="15">
      <c r="A15" s="12"/>
      <c r="B15" s="25">
        <v>316</v>
      </c>
      <c r="C15" s="20" t="s">
        <v>154</v>
      </c>
      <c r="D15" s="46">
        <v>8434995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8434995</v>
      </c>
      <c r="O15" s="47">
        <f t="shared" si="1"/>
        <v>32.07844486953744</v>
      </c>
      <c r="P15" s="9"/>
    </row>
    <row r="16" spans="1:16" ht="15.75">
      <c r="A16" s="29" t="s">
        <v>17</v>
      </c>
      <c r="B16" s="30"/>
      <c r="C16" s="31"/>
      <c r="D16" s="32">
        <f aca="true" t="shared" si="3" ref="D16:M16">SUM(D17:D24)</f>
        <v>37031485</v>
      </c>
      <c r="E16" s="32">
        <f t="shared" si="3"/>
        <v>21653846</v>
      </c>
      <c r="F16" s="32">
        <f t="shared" si="3"/>
        <v>0</v>
      </c>
      <c r="G16" s="32">
        <f t="shared" si="3"/>
        <v>39836</v>
      </c>
      <c r="H16" s="32">
        <f t="shared" si="3"/>
        <v>0</v>
      </c>
      <c r="I16" s="32">
        <f t="shared" si="3"/>
        <v>5192283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63917450</v>
      </c>
      <c r="O16" s="45">
        <f t="shared" si="1"/>
        <v>243.0792663216061</v>
      </c>
      <c r="P16" s="10"/>
    </row>
    <row r="17" spans="1:16" ht="15">
      <c r="A17" s="12"/>
      <c r="B17" s="25">
        <v>322</v>
      </c>
      <c r="C17" s="20" t="s">
        <v>0</v>
      </c>
      <c r="D17" s="46">
        <v>4394865</v>
      </c>
      <c r="E17" s="46">
        <v>12104854</v>
      </c>
      <c r="F17" s="46">
        <v>0</v>
      </c>
      <c r="G17" s="46">
        <v>39836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16539555</v>
      </c>
      <c r="O17" s="47">
        <f t="shared" si="1"/>
        <v>62.90023920988481</v>
      </c>
      <c r="P17" s="9"/>
    </row>
    <row r="18" spans="1:16" ht="15">
      <c r="A18" s="12"/>
      <c r="B18" s="25">
        <v>323.1</v>
      </c>
      <c r="C18" s="20" t="s">
        <v>18</v>
      </c>
      <c r="D18" s="46">
        <v>29329613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3">SUM(D18:M18)</f>
        <v>29329613</v>
      </c>
      <c r="O18" s="47">
        <f t="shared" si="1"/>
        <v>111.54107070192319</v>
      </c>
      <c r="P18" s="9"/>
    </row>
    <row r="19" spans="1:16" ht="15">
      <c r="A19" s="12"/>
      <c r="B19" s="25">
        <v>323.4</v>
      </c>
      <c r="C19" s="20" t="s">
        <v>20</v>
      </c>
      <c r="D19" s="46">
        <v>795857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795857</v>
      </c>
      <c r="O19" s="47">
        <f t="shared" si="1"/>
        <v>3.02665916204283</v>
      </c>
      <c r="P19" s="9"/>
    </row>
    <row r="20" spans="1:16" ht="15">
      <c r="A20" s="12"/>
      <c r="B20" s="25">
        <v>323.7</v>
      </c>
      <c r="C20" s="20" t="s">
        <v>22</v>
      </c>
      <c r="D20" s="46">
        <v>951837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951837</v>
      </c>
      <c r="O20" s="47">
        <f t="shared" si="1"/>
        <v>3.619854040137061</v>
      </c>
      <c r="P20" s="9"/>
    </row>
    <row r="21" spans="1:16" ht="15">
      <c r="A21" s="12"/>
      <c r="B21" s="25">
        <v>324.22</v>
      </c>
      <c r="C21" s="20" t="s">
        <v>117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5123200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5123200</v>
      </c>
      <c r="O21" s="47">
        <f t="shared" si="1"/>
        <v>19.483626102400084</v>
      </c>
      <c r="P21" s="9"/>
    </row>
    <row r="22" spans="1:16" ht="15">
      <c r="A22" s="12"/>
      <c r="B22" s="25">
        <v>324.32</v>
      </c>
      <c r="C22" s="20" t="s">
        <v>118</v>
      </c>
      <c r="D22" s="46">
        <v>0</v>
      </c>
      <c r="E22" s="46">
        <v>7732160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7732160</v>
      </c>
      <c r="O22" s="47">
        <f t="shared" si="1"/>
        <v>29.40555012568977</v>
      </c>
      <c r="P22" s="9"/>
    </row>
    <row r="23" spans="1:16" ht="15">
      <c r="A23" s="12"/>
      <c r="B23" s="25">
        <v>325.1</v>
      </c>
      <c r="C23" s="20" t="s">
        <v>27</v>
      </c>
      <c r="D23" s="46">
        <v>39927</v>
      </c>
      <c r="E23" s="46">
        <v>1486090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1526017</v>
      </c>
      <c r="O23" s="47">
        <f t="shared" si="1"/>
        <v>5.803471395593823</v>
      </c>
      <c r="P23" s="9"/>
    </row>
    <row r="24" spans="1:16" ht="15">
      <c r="A24" s="12"/>
      <c r="B24" s="25">
        <v>329</v>
      </c>
      <c r="C24" s="20" t="s">
        <v>29</v>
      </c>
      <c r="D24" s="46">
        <v>1519386</v>
      </c>
      <c r="E24" s="46">
        <v>330742</v>
      </c>
      <c r="F24" s="46">
        <v>0</v>
      </c>
      <c r="G24" s="46">
        <v>0</v>
      </c>
      <c r="H24" s="46">
        <v>0</v>
      </c>
      <c r="I24" s="46">
        <v>69083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1919211</v>
      </c>
      <c r="O24" s="47">
        <f t="shared" si="1"/>
        <v>7.2987955839345275</v>
      </c>
      <c r="P24" s="9"/>
    </row>
    <row r="25" spans="1:16" ht="15.75">
      <c r="A25" s="29" t="s">
        <v>32</v>
      </c>
      <c r="B25" s="30"/>
      <c r="C25" s="31"/>
      <c r="D25" s="32">
        <f aca="true" t="shared" si="5" ref="D25:M25">SUM(D26:D50)</f>
        <v>105178873</v>
      </c>
      <c r="E25" s="32">
        <f t="shared" si="5"/>
        <v>47929840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2000004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945458</v>
      </c>
      <c r="N25" s="44">
        <f>SUM(D25:M25)</f>
        <v>156054175</v>
      </c>
      <c r="O25" s="45">
        <f t="shared" si="1"/>
        <v>593.4769670164177</v>
      </c>
      <c r="P25" s="10"/>
    </row>
    <row r="26" spans="1:16" ht="15">
      <c r="A26" s="12"/>
      <c r="B26" s="25">
        <v>331.2</v>
      </c>
      <c r="C26" s="20" t="s">
        <v>31</v>
      </c>
      <c r="D26" s="46">
        <v>0</v>
      </c>
      <c r="E26" s="46">
        <v>1743005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1743005</v>
      </c>
      <c r="O26" s="47">
        <f t="shared" si="1"/>
        <v>6.628680846856234</v>
      </c>
      <c r="P26" s="9"/>
    </row>
    <row r="27" spans="1:16" ht="15">
      <c r="A27" s="12"/>
      <c r="B27" s="25">
        <v>331.39</v>
      </c>
      <c r="C27" s="20" t="s">
        <v>36</v>
      </c>
      <c r="D27" s="46">
        <v>0</v>
      </c>
      <c r="E27" s="46">
        <v>155234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4">SUM(D27:M27)</f>
        <v>155234</v>
      </c>
      <c r="O27" s="47">
        <f t="shared" si="1"/>
        <v>0.5903578260423124</v>
      </c>
      <c r="P27" s="9"/>
    </row>
    <row r="28" spans="1:16" ht="15">
      <c r="A28" s="12"/>
      <c r="B28" s="25">
        <v>331.42</v>
      </c>
      <c r="C28" s="20" t="s">
        <v>179</v>
      </c>
      <c r="D28" s="46">
        <v>0</v>
      </c>
      <c r="E28" s="46">
        <v>231975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231975</v>
      </c>
      <c r="O28" s="47">
        <f t="shared" si="1"/>
        <v>0.8822052945628239</v>
      </c>
      <c r="P28" s="9"/>
    </row>
    <row r="29" spans="1:16" ht="15">
      <c r="A29" s="12"/>
      <c r="B29" s="25">
        <v>331.49</v>
      </c>
      <c r="C29" s="20" t="s">
        <v>37</v>
      </c>
      <c r="D29" s="46">
        <v>0</v>
      </c>
      <c r="E29" s="46">
        <v>3713556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3713556</v>
      </c>
      <c r="O29" s="47">
        <f t="shared" si="1"/>
        <v>14.12272341784909</v>
      </c>
      <c r="P29" s="9"/>
    </row>
    <row r="30" spans="1:16" ht="15">
      <c r="A30" s="12"/>
      <c r="B30" s="25">
        <v>331.5</v>
      </c>
      <c r="C30" s="20" t="s">
        <v>33</v>
      </c>
      <c r="D30" s="46">
        <v>0</v>
      </c>
      <c r="E30" s="46">
        <v>6154866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6154866</v>
      </c>
      <c r="O30" s="47">
        <f t="shared" si="1"/>
        <v>23.407071333224312</v>
      </c>
      <c r="P30" s="9"/>
    </row>
    <row r="31" spans="1:16" ht="15">
      <c r="A31" s="12"/>
      <c r="B31" s="25">
        <v>331.69</v>
      </c>
      <c r="C31" s="20" t="s">
        <v>39</v>
      </c>
      <c r="D31" s="46">
        <v>0</v>
      </c>
      <c r="E31" s="46">
        <v>348359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348359</v>
      </c>
      <c r="O31" s="47">
        <f t="shared" si="1"/>
        <v>1.3248158388128497</v>
      </c>
      <c r="P31" s="9"/>
    </row>
    <row r="32" spans="1:16" ht="15">
      <c r="A32" s="12"/>
      <c r="B32" s="25">
        <v>331.7</v>
      </c>
      <c r="C32" s="20" t="s">
        <v>137</v>
      </c>
      <c r="D32" s="46">
        <v>0</v>
      </c>
      <c r="E32" s="46">
        <v>393872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393872</v>
      </c>
      <c r="O32" s="47">
        <f t="shared" si="1"/>
        <v>1.4979026351117517</v>
      </c>
      <c r="P32" s="9"/>
    </row>
    <row r="33" spans="1:16" ht="15">
      <c r="A33" s="12"/>
      <c r="B33" s="25">
        <v>331.9</v>
      </c>
      <c r="C33" s="20" t="s">
        <v>34</v>
      </c>
      <c r="D33" s="46">
        <v>0</v>
      </c>
      <c r="E33" s="46">
        <v>429141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429141</v>
      </c>
      <c r="O33" s="47">
        <f t="shared" si="1"/>
        <v>1.6320313064510608</v>
      </c>
      <c r="P33" s="9"/>
    </row>
    <row r="34" spans="1:16" ht="15">
      <c r="A34" s="12"/>
      <c r="B34" s="25">
        <v>334.2</v>
      </c>
      <c r="C34" s="20" t="s">
        <v>35</v>
      </c>
      <c r="D34" s="46">
        <v>0</v>
      </c>
      <c r="E34" s="46">
        <v>72817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72817</v>
      </c>
      <c r="O34" s="47">
        <f t="shared" si="1"/>
        <v>0.27692442260666517</v>
      </c>
      <c r="P34" s="9"/>
    </row>
    <row r="35" spans="1:16" ht="15">
      <c r="A35" s="12"/>
      <c r="B35" s="25">
        <v>334.39</v>
      </c>
      <c r="C35" s="20" t="s">
        <v>40</v>
      </c>
      <c r="D35" s="46">
        <v>810010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7" ref="N35:N47">SUM(D35:M35)</f>
        <v>810010</v>
      </c>
      <c r="O35" s="47">
        <f t="shared" si="1"/>
        <v>3.0804832876337236</v>
      </c>
      <c r="P35" s="9"/>
    </row>
    <row r="36" spans="1:16" ht="15">
      <c r="A36" s="12"/>
      <c r="B36" s="25">
        <v>334.49</v>
      </c>
      <c r="C36" s="20" t="s">
        <v>41</v>
      </c>
      <c r="D36" s="46">
        <v>0</v>
      </c>
      <c r="E36" s="46">
        <v>45477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45477</v>
      </c>
      <c r="O36" s="47">
        <f t="shared" si="1"/>
        <v>0.17294988762079339</v>
      </c>
      <c r="P36" s="9"/>
    </row>
    <row r="37" spans="1:16" ht="15">
      <c r="A37" s="12"/>
      <c r="B37" s="25">
        <v>334.5</v>
      </c>
      <c r="C37" s="20" t="s">
        <v>42</v>
      </c>
      <c r="D37" s="46">
        <v>0</v>
      </c>
      <c r="E37" s="46">
        <v>1226684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1226684</v>
      </c>
      <c r="O37" s="47">
        <f aca="true" t="shared" si="8" ref="O37:O68">(N37/O$93)</f>
        <v>4.66510235825198</v>
      </c>
      <c r="P37" s="9"/>
    </row>
    <row r="38" spans="1:16" ht="15">
      <c r="A38" s="12"/>
      <c r="B38" s="25">
        <v>334.69</v>
      </c>
      <c r="C38" s="20" t="s">
        <v>138</v>
      </c>
      <c r="D38" s="46">
        <v>0</v>
      </c>
      <c r="E38" s="46">
        <v>-86847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-86847</v>
      </c>
      <c r="O38" s="47">
        <f t="shared" si="8"/>
        <v>-0.3302807768806879</v>
      </c>
      <c r="P38" s="9"/>
    </row>
    <row r="39" spans="1:16" ht="15">
      <c r="A39" s="12"/>
      <c r="B39" s="25">
        <v>334.7</v>
      </c>
      <c r="C39" s="20" t="s">
        <v>44</v>
      </c>
      <c r="D39" s="46">
        <v>22580</v>
      </c>
      <c r="E39" s="46">
        <v>201077</v>
      </c>
      <c r="F39" s="46">
        <v>0</v>
      </c>
      <c r="G39" s="46">
        <v>0</v>
      </c>
      <c r="H39" s="46">
        <v>0</v>
      </c>
      <c r="I39" s="46">
        <v>2000004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2223661</v>
      </c>
      <c r="O39" s="47">
        <f t="shared" si="8"/>
        <v>8.456624668661984</v>
      </c>
      <c r="P39" s="9"/>
    </row>
    <row r="40" spans="1:16" ht="15">
      <c r="A40" s="12"/>
      <c r="B40" s="25">
        <v>334.9</v>
      </c>
      <c r="C40" s="20" t="s">
        <v>45</v>
      </c>
      <c r="D40" s="46">
        <v>0</v>
      </c>
      <c r="E40" s="46">
        <v>59701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59701</v>
      </c>
      <c r="O40" s="47">
        <f t="shared" si="8"/>
        <v>0.22704402754906844</v>
      </c>
      <c r="P40" s="9"/>
    </row>
    <row r="41" spans="1:16" ht="15">
      <c r="A41" s="12"/>
      <c r="B41" s="25">
        <v>335.12</v>
      </c>
      <c r="C41" s="20" t="s">
        <v>155</v>
      </c>
      <c r="D41" s="46">
        <v>11525845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11525845</v>
      </c>
      <c r="O41" s="47">
        <f t="shared" si="8"/>
        <v>43.83300563987694</v>
      </c>
      <c r="P41" s="9"/>
    </row>
    <row r="42" spans="1:16" ht="15">
      <c r="A42" s="12"/>
      <c r="B42" s="25">
        <v>335.14</v>
      </c>
      <c r="C42" s="20" t="s">
        <v>156</v>
      </c>
      <c r="D42" s="46">
        <v>149723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149723</v>
      </c>
      <c r="O42" s="47">
        <f t="shared" si="8"/>
        <v>0.5693993892351749</v>
      </c>
      <c r="P42" s="9"/>
    </row>
    <row r="43" spans="1:16" ht="15">
      <c r="A43" s="12"/>
      <c r="B43" s="25">
        <v>335.15</v>
      </c>
      <c r="C43" s="20" t="s">
        <v>157</v>
      </c>
      <c r="D43" s="46">
        <v>493751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493751</v>
      </c>
      <c r="O43" s="47">
        <f t="shared" si="8"/>
        <v>1.8777443534677827</v>
      </c>
      <c r="P43" s="9"/>
    </row>
    <row r="44" spans="1:16" ht="15">
      <c r="A44" s="12"/>
      <c r="B44" s="25">
        <v>335.18</v>
      </c>
      <c r="C44" s="20" t="s">
        <v>158</v>
      </c>
      <c r="D44" s="46">
        <v>37903686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37903686</v>
      </c>
      <c r="O44" s="47">
        <f t="shared" si="8"/>
        <v>144.14843182518283</v>
      </c>
      <c r="P44" s="9"/>
    </row>
    <row r="45" spans="1:16" ht="15">
      <c r="A45" s="12"/>
      <c r="B45" s="25">
        <v>335.21</v>
      </c>
      <c r="C45" s="20" t="s">
        <v>49</v>
      </c>
      <c r="D45" s="46">
        <v>188130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188130</v>
      </c>
      <c r="O45" s="47">
        <f t="shared" si="8"/>
        <v>0.7154619336829575</v>
      </c>
      <c r="P45" s="9"/>
    </row>
    <row r="46" spans="1:16" ht="15">
      <c r="A46" s="12"/>
      <c r="B46" s="25">
        <v>335.49</v>
      </c>
      <c r="C46" s="20" t="s">
        <v>130</v>
      </c>
      <c r="D46" s="46">
        <v>347984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347984</v>
      </c>
      <c r="O46" s="47">
        <f t="shared" si="8"/>
        <v>1.3233897067492175</v>
      </c>
      <c r="P46" s="9"/>
    </row>
    <row r="47" spans="1:16" ht="15">
      <c r="A47" s="12"/>
      <c r="B47" s="25">
        <v>335.9</v>
      </c>
      <c r="C47" s="20" t="s">
        <v>51</v>
      </c>
      <c r="D47" s="46">
        <v>237152</v>
      </c>
      <c r="E47" s="46">
        <v>376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237528</v>
      </c>
      <c r="O47" s="47">
        <f t="shared" si="8"/>
        <v>0.9033234581610883</v>
      </c>
      <c r="P47" s="9"/>
    </row>
    <row r="48" spans="1:16" ht="15">
      <c r="A48" s="12"/>
      <c r="B48" s="25">
        <v>337.7</v>
      </c>
      <c r="C48" s="20" t="s">
        <v>184</v>
      </c>
      <c r="D48" s="46">
        <v>0</v>
      </c>
      <c r="E48" s="46">
        <v>16666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16666</v>
      </c>
      <c r="O48" s="47">
        <f t="shared" si="8"/>
        <v>0.06338111192664737</v>
      </c>
      <c r="P48" s="9"/>
    </row>
    <row r="49" spans="1:16" ht="15">
      <c r="A49" s="12"/>
      <c r="B49" s="25">
        <v>338</v>
      </c>
      <c r="C49" s="20" t="s">
        <v>54</v>
      </c>
      <c r="D49" s="46">
        <v>53211000</v>
      </c>
      <c r="E49" s="46">
        <v>33072214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86283214</v>
      </c>
      <c r="O49" s="47">
        <f t="shared" si="8"/>
        <v>328.1366881030162</v>
      </c>
      <c r="P49" s="9"/>
    </row>
    <row r="50" spans="1:16" ht="15">
      <c r="A50" s="12"/>
      <c r="B50" s="25">
        <v>339</v>
      </c>
      <c r="C50" s="20" t="s">
        <v>55</v>
      </c>
      <c r="D50" s="46">
        <v>289012</v>
      </c>
      <c r="E50" s="46">
        <v>151667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945458</v>
      </c>
      <c r="N50" s="46">
        <f>SUM(D50:M50)</f>
        <v>1386137</v>
      </c>
      <c r="O50" s="47">
        <f t="shared" si="8"/>
        <v>5.271505120764863</v>
      </c>
      <c r="P50" s="9"/>
    </row>
    <row r="51" spans="1:16" ht="15.75">
      <c r="A51" s="29" t="s">
        <v>60</v>
      </c>
      <c r="B51" s="30"/>
      <c r="C51" s="31"/>
      <c r="D51" s="32">
        <f aca="true" t="shared" si="9" ref="D51:M51">SUM(D52:D69)</f>
        <v>55921529</v>
      </c>
      <c r="E51" s="32">
        <f t="shared" si="9"/>
        <v>12177028</v>
      </c>
      <c r="F51" s="32">
        <f t="shared" si="9"/>
        <v>0</v>
      </c>
      <c r="G51" s="32">
        <f t="shared" si="9"/>
        <v>879273</v>
      </c>
      <c r="H51" s="32">
        <f t="shared" si="9"/>
        <v>0</v>
      </c>
      <c r="I51" s="32">
        <f t="shared" si="9"/>
        <v>187331961</v>
      </c>
      <c r="J51" s="32">
        <f t="shared" si="9"/>
        <v>117460748</v>
      </c>
      <c r="K51" s="32">
        <f t="shared" si="9"/>
        <v>0</v>
      </c>
      <c r="L51" s="32">
        <f t="shared" si="9"/>
        <v>0</v>
      </c>
      <c r="M51" s="32">
        <f t="shared" si="9"/>
        <v>0</v>
      </c>
      <c r="N51" s="32">
        <f>SUM(D51:M51)</f>
        <v>373770539</v>
      </c>
      <c r="O51" s="45">
        <f t="shared" si="8"/>
        <v>1421.4564002905506</v>
      </c>
      <c r="P51" s="10"/>
    </row>
    <row r="52" spans="1:16" ht="15">
      <c r="A52" s="12"/>
      <c r="B52" s="25">
        <v>341.2</v>
      </c>
      <c r="C52" s="20" t="s">
        <v>160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117460748</v>
      </c>
      <c r="K52" s="46">
        <v>0</v>
      </c>
      <c r="L52" s="46">
        <v>0</v>
      </c>
      <c r="M52" s="46">
        <v>0</v>
      </c>
      <c r="N52" s="46">
        <f aca="true" t="shared" si="10" ref="N52:N69">SUM(D52:M52)</f>
        <v>117460748</v>
      </c>
      <c r="O52" s="47">
        <f t="shared" si="8"/>
        <v>446.70543717603033</v>
      </c>
      <c r="P52" s="9"/>
    </row>
    <row r="53" spans="1:16" ht="15">
      <c r="A53" s="12"/>
      <c r="B53" s="25">
        <v>341.3</v>
      </c>
      <c r="C53" s="20" t="s">
        <v>161</v>
      </c>
      <c r="D53" s="46">
        <v>14636203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14636203</v>
      </c>
      <c r="O53" s="47">
        <f t="shared" si="8"/>
        <v>55.66175570167599</v>
      </c>
      <c r="P53" s="9"/>
    </row>
    <row r="54" spans="1:16" ht="15">
      <c r="A54" s="12"/>
      <c r="B54" s="25">
        <v>341.9</v>
      </c>
      <c r="C54" s="20" t="s">
        <v>162</v>
      </c>
      <c r="D54" s="46">
        <v>11328122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11328122</v>
      </c>
      <c r="O54" s="47">
        <f t="shared" si="8"/>
        <v>43.08106134649685</v>
      </c>
      <c r="P54" s="9"/>
    </row>
    <row r="55" spans="1:16" ht="15">
      <c r="A55" s="12"/>
      <c r="B55" s="25">
        <v>342.1</v>
      </c>
      <c r="C55" s="20" t="s">
        <v>65</v>
      </c>
      <c r="D55" s="46">
        <v>2293386</v>
      </c>
      <c r="E55" s="46">
        <v>10163569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12456955</v>
      </c>
      <c r="O55" s="47">
        <f t="shared" si="8"/>
        <v>47.37403450859292</v>
      </c>
      <c r="P55" s="9"/>
    </row>
    <row r="56" spans="1:16" ht="15">
      <c r="A56" s="12"/>
      <c r="B56" s="25">
        <v>342.2</v>
      </c>
      <c r="C56" s="20" t="s">
        <v>66</v>
      </c>
      <c r="D56" s="46">
        <v>1215606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1215606</v>
      </c>
      <c r="O56" s="47">
        <f t="shared" si="8"/>
        <v>4.62297251558287</v>
      </c>
      <c r="P56" s="9"/>
    </row>
    <row r="57" spans="1:16" ht="15">
      <c r="A57" s="12"/>
      <c r="B57" s="25">
        <v>342.6</v>
      </c>
      <c r="C57" s="20" t="s">
        <v>133</v>
      </c>
      <c r="D57" s="46">
        <v>13859267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13859267</v>
      </c>
      <c r="O57" s="47">
        <f t="shared" si="8"/>
        <v>52.707053459035784</v>
      </c>
      <c r="P57" s="9"/>
    </row>
    <row r="58" spans="1:16" ht="15">
      <c r="A58" s="12"/>
      <c r="B58" s="25">
        <v>342.9</v>
      </c>
      <c r="C58" s="20" t="s">
        <v>68</v>
      </c>
      <c r="D58" s="46">
        <v>345982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345982</v>
      </c>
      <c r="O58" s="47">
        <f t="shared" si="8"/>
        <v>1.3157760630388402</v>
      </c>
      <c r="P58" s="9"/>
    </row>
    <row r="59" spans="1:16" ht="15">
      <c r="A59" s="12"/>
      <c r="B59" s="25">
        <v>343.4</v>
      </c>
      <c r="C59" s="20" t="s">
        <v>69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30667982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30667982</v>
      </c>
      <c r="O59" s="47">
        <f t="shared" si="8"/>
        <v>116.63091321891318</v>
      </c>
      <c r="P59" s="9"/>
    </row>
    <row r="60" spans="1:16" ht="15">
      <c r="A60" s="12"/>
      <c r="B60" s="25">
        <v>343.5</v>
      </c>
      <c r="C60" s="20" t="s">
        <v>70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89875758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89875758</v>
      </c>
      <c r="O60" s="47">
        <f t="shared" si="8"/>
        <v>341.7992006054406</v>
      </c>
      <c r="P60" s="9"/>
    </row>
    <row r="61" spans="1:16" ht="15">
      <c r="A61" s="12"/>
      <c r="B61" s="25">
        <v>343.8</v>
      </c>
      <c r="C61" s="20" t="s">
        <v>71</v>
      </c>
      <c r="D61" s="46">
        <v>1465</v>
      </c>
      <c r="E61" s="46">
        <v>855749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857214</v>
      </c>
      <c r="O61" s="47">
        <f t="shared" si="8"/>
        <v>3.2600009887848973</v>
      </c>
      <c r="P61" s="9"/>
    </row>
    <row r="62" spans="1:16" ht="15">
      <c r="A62" s="12"/>
      <c r="B62" s="25">
        <v>343.9</v>
      </c>
      <c r="C62" s="20" t="s">
        <v>72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22933907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22933907</v>
      </c>
      <c r="O62" s="47">
        <f t="shared" si="8"/>
        <v>87.21808031215178</v>
      </c>
      <c r="P62" s="9"/>
    </row>
    <row r="63" spans="1:16" ht="15">
      <c r="A63" s="12"/>
      <c r="B63" s="25">
        <v>344.3</v>
      </c>
      <c r="C63" s="20" t="s">
        <v>163</v>
      </c>
      <c r="D63" s="46">
        <v>22318</v>
      </c>
      <c r="E63" s="46">
        <v>0</v>
      </c>
      <c r="F63" s="46">
        <v>0</v>
      </c>
      <c r="G63" s="46">
        <v>25000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47318</v>
      </c>
      <c r="O63" s="47">
        <f t="shared" si="8"/>
        <v>0.17995124529851797</v>
      </c>
      <c r="P63" s="9"/>
    </row>
    <row r="64" spans="1:16" ht="15">
      <c r="A64" s="12"/>
      <c r="B64" s="25">
        <v>344.5</v>
      </c>
      <c r="C64" s="20" t="s">
        <v>164</v>
      </c>
      <c r="D64" s="46">
        <v>275184</v>
      </c>
      <c r="E64" s="46">
        <v>0</v>
      </c>
      <c r="F64" s="46">
        <v>0</v>
      </c>
      <c r="G64" s="46">
        <v>0</v>
      </c>
      <c r="H64" s="46">
        <v>0</v>
      </c>
      <c r="I64" s="46">
        <v>13097649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13372833</v>
      </c>
      <c r="O64" s="47">
        <f t="shared" si="8"/>
        <v>50.85713579439359</v>
      </c>
      <c r="P64" s="9"/>
    </row>
    <row r="65" spans="1:16" ht="15">
      <c r="A65" s="12"/>
      <c r="B65" s="25">
        <v>347.2</v>
      </c>
      <c r="C65" s="20" t="s">
        <v>77</v>
      </c>
      <c r="D65" s="46">
        <v>2583042</v>
      </c>
      <c r="E65" s="46">
        <v>0</v>
      </c>
      <c r="F65" s="46">
        <v>0</v>
      </c>
      <c r="G65" s="46">
        <v>3427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2586469</v>
      </c>
      <c r="O65" s="47">
        <f t="shared" si="8"/>
        <v>9.836390326641288</v>
      </c>
      <c r="P65" s="9"/>
    </row>
    <row r="66" spans="1:16" ht="15">
      <c r="A66" s="12"/>
      <c r="B66" s="25">
        <v>347.4</v>
      </c>
      <c r="C66" s="20" t="s">
        <v>79</v>
      </c>
      <c r="D66" s="46">
        <v>58220</v>
      </c>
      <c r="E66" s="46">
        <v>0</v>
      </c>
      <c r="F66" s="46">
        <v>0</v>
      </c>
      <c r="G66" s="46">
        <v>5000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63220</v>
      </c>
      <c r="O66" s="47">
        <f t="shared" si="8"/>
        <v>0.24042685083419219</v>
      </c>
      <c r="P66" s="9"/>
    </row>
    <row r="67" spans="1:16" ht="15">
      <c r="A67" s="12"/>
      <c r="B67" s="25">
        <v>347.5</v>
      </c>
      <c r="C67" s="20" t="s">
        <v>80</v>
      </c>
      <c r="D67" s="46">
        <v>1725215</v>
      </c>
      <c r="E67" s="46">
        <v>0</v>
      </c>
      <c r="F67" s="46">
        <v>0</v>
      </c>
      <c r="G67" s="46">
        <v>0</v>
      </c>
      <c r="H67" s="46">
        <v>0</v>
      </c>
      <c r="I67" s="46">
        <v>30756665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0"/>
        <v>32481880</v>
      </c>
      <c r="O67" s="47">
        <f t="shared" si="8"/>
        <v>123.52920148013493</v>
      </c>
      <c r="P67" s="9"/>
    </row>
    <row r="68" spans="1:16" ht="15">
      <c r="A68" s="12"/>
      <c r="B68" s="25">
        <v>347.9</v>
      </c>
      <c r="C68" s="20" t="s">
        <v>81</v>
      </c>
      <c r="D68" s="46">
        <v>29890</v>
      </c>
      <c r="E68" s="46">
        <v>913668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0"/>
        <v>943558</v>
      </c>
      <c r="O68" s="47">
        <f t="shared" si="8"/>
        <v>3.5883688471909</v>
      </c>
      <c r="P68" s="9"/>
    </row>
    <row r="69" spans="1:16" ht="15">
      <c r="A69" s="12"/>
      <c r="B69" s="25">
        <v>349</v>
      </c>
      <c r="C69" s="20" t="s">
        <v>1</v>
      </c>
      <c r="D69" s="46">
        <v>7547629</v>
      </c>
      <c r="E69" s="46">
        <v>244042</v>
      </c>
      <c r="F69" s="46">
        <v>0</v>
      </c>
      <c r="G69" s="46">
        <v>845846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0"/>
        <v>8637517</v>
      </c>
      <c r="O69" s="47">
        <f aca="true" t="shared" si="11" ref="O69:O91">(N69/O$93)</f>
        <v>32.84863985031318</v>
      </c>
      <c r="P69" s="9"/>
    </row>
    <row r="70" spans="1:16" ht="15.75">
      <c r="A70" s="29" t="s">
        <v>61</v>
      </c>
      <c r="B70" s="30"/>
      <c r="C70" s="31"/>
      <c r="D70" s="32">
        <f aca="true" t="shared" si="12" ref="D70:M70">SUM(D71:D74)</f>
        <v>3274638</v>
      </c>
      <c r="E70" s="32">
        <f t="shared" si="12"/>
        <v>269404</v>
      </c>
      <c r="F70" s="32">
        <f t="shared" si="12"/>
        <v>0</v>
      </c>
      <c r="G70" s="32">
        <f t="shared" si="12"/>
        <v>0</v>
      </c>
      <c r="H70" s="32">
        <f t="shared" si="12"/>
        <v>0</v>
      </c>
      <c r="I70" s="32">
        <f t="shared" si="12"/>
        <v>1737359</v>
      </c>
      <c r="J70" s="32">
        <f t="shared" si="12"/>
        <v>0</v>
      </c>
      <c r="K70" s="32">
        <f t="shared" si="12"/>
        <v>0</v>
      </c>
      <c r="L70" s="32">
        <f t="shared" si="12"/>
        <v>0</v>
      </c>
      <c r="M70" s="32">
        <f t="shared" si="12"/>
        <v>0</v>
      </c>
      <c r="N70" s="32">
        <f aca="true" t="shared" si="13" ref="N70:N76">SUM(D70:M70)</f>
        <v>5281401</v>
      </c>
      <c r="O70" s="45">
        <f t="shared" si="11"/>
        <v>20.085267485329855</v>
      </c>
      <c r="P70" s="10"/>
    </row>
    <row r="71" spans="1:16" ht="15">
      <c r="A71" s="13"/>
      <c r="B71" s="39">
        <v>351.5</v>
      </c>
      <c r="C71" s="21" t="s">
        <v>122</v>
      </c>
      <c r="D71" s="46">
        <v>586833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586833</v>
      </c>
      <c r="O71" s="47">
        <f t="shared" si="11"/>
        <v>2.2317369527931272</v>
      </c>
      <c r="P71" s="9"/>
    </row>
    <row r="72" spans="1:16" ht="15">
      <c r="A72" s="13"/>
      <c r="B72" s="39">
        <v>351.9</v>
      </c>
      <c r="C72" s="21" t="s">
        <v>165</v>
      </c>
      <c r="D72" s="46">
        <v>1469148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1469148</v>
      </c>
      <c r="O72" s="47">
        <f t="shared" si="11"/>
        <v>5.587197517389304</v>
      </c>
      <c r="P72" s="9"/>
    </row>
    <row r="73" spans="1:16" ht="15">
      <c r="A73" s="13"/>
      <c r="B73" s="39">
        <v>354</v>
      </c>
      <c r="C73" s="21" t="s">
        <v>134</v>
      </c>
      <c r="D73" s="46">
        <v>1218657</v>
      </c>
      <c r="E73" s="46">
        <v>0</v>
      </c>
      <c r="F73" s="46">
        <v>0</v>
      </c>
      <c r="G73" s="46">
        <v>0</v>
      </c>
      <c r="H73" s="46">
        <v>0</v>
      </c>
      <c r="I73" s="46">
        <v>1737359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2956016</v>
      </c>
      <c r="O73" s="47">
        <f t="shared" si="11"/>
        <v>11.24178452855877</v>
      </c>
      <c r="P73" s="9"/>
    </row>
    <row r="74" spans="1:16" ht="15">
      <c r="A74" s="13"/>
      <c r="B74" s="39">
        <v>358.2</v>
      </c>
      <c r="C74" s="21" t="s">
        <v>166</v>
      </c>
      <c r="D74" s="46">
        <v>0</v>
      </c>
      <c r="E74" s="46">
        <v>269404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3"/>
        <v>269404</v>
      </c>
      <c r="O74" s="47">
        <f t="shared" si="11"/>
        <v>1.024548486588654</v>
      </c>
      <c r="P74" s="9"/>
    </row>
    <row r="75" spans="1:16" ht="15.75">
      <c r="A75" s="29" t="s">
        <v>4</v>
      </c>
      <c r="B75" s="30"/>
      <c r="C75" s="31"/>
      <c r="D75" s="32">
        <f aca="true" t="shared" si="14" ref="D75:M75">SUM(D76:D82)</f>
        <v>6915844</v>
      </c>
      <c r="E75" s="32">
        <f t="shared" si="14"/>
        <v>6430217</v>
      </c>
      <c r="F75" s="32">
        <f t="shared" si="14"/>
        <v>0</v>
      </c>
      <c r="G75" s="32">
        <f t="shared" si="14"/>
        <v>1495373</v>
      </c>
      <c r="H75" s="32">
        <f t="shared" si="14"/>
        <v>0</v>
      </c>
      <c r="I75" s="32">
        <f t="shared" si="14"/>
        <v>5770569</v>
      </c>
      <c r="J75" s="32">
        <f t="shared" si="14"/>
        <v>4900688</v>
      </c>
      <c r="K75" s="32">
        <f t="shared" si="14"/>
        <v>85988242</v>
      </c>
      <c r="L75" s="32">
        <f t="shared" si="14"/>
        <v>0</v>
      </c>
      <c r="M75" s="32">
        <f t="shared" si="14"/>
        <v>192191</v>
      </c>
      <c r="N75" s="32">
        <f t="shared" si="13"/>
        <v>111693124</v>
      </c>
      <c r="O75" s="45">
        <f t="shared" si="11"/>
        <v>424.7710544630328</v>
      </c>
      <c r="P75" s="10"/>
    </row>
    <row r="76" spans="1:16" ht="15">
      <c r="A76" s="12"/>
      <c r="B76" s="25">
        <v>361.1</v>
      </c>
      <c r="C76" s="20" t="s">
        <v>87</v>
      </c>
      <c r="D76" s="46">
        <v>1548800</v>
      </c>
      <c r="E76" s="46">
        <v>1674146</v>
      </c>
      <c r="F76" s="46">
        <v>0</v>
      </c>
      <c r="G76" s="46">
        <v>1185127</v>
      </c>
      <c r="H76" s="46">
        <v>0</v>
      </c>
      <c r="I76" s="46">
        <v>0</v>
      </c>
      <c r="J76" s="46">
        <v>0</v>
      </c>
      <c r="K76" s="46">
        <v>4638391</v>
      </c>
      <c r="L76" s="46">
        <v>0</v>
      </c>
      <c r="M76" s="46">
        <v>29003</v>
      </c>
      <c r="N76" s="46">
        <f t="shared" si="13"/>
        <v>9075467</v>
      </c>
      <c r="O76" s="47">
        <f t="shared" si="11"/>
        <v>34.51417194969367</v>
      </c>
      <c r="P76" s="9"/>
    </row>
    <row r="77" spans="1:16" ht="15">
      <c r="A77" s="12"/>
      <c r="B77" s="25">
        <v>361.2</v>
      </c>
      <c r="C77" s="20" t="s">
        <v>88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10819199</v>
      </c>
      <c r="L77" s="46">
        <v>0</v>
      </c>
      <c r="M77" s="46">
        <v>0</v>
      </c>
      <c r="N77" s="46">
        <f aca="true" t="shared" si="15" ref="N77:N82">SUM(D77:M77)</f>
        <v>10819199</v>
      </c>
      <c r="O77" s="47">
        <f t="shared" si="11"/>
        <v>41.145617591243926</v>
      </c>
      <c r="P77" s="9"/>
    </row>
    <row r="78" spans="1:16" ht="15">
      <c r="A78" s="12"/>
      <c r="B78" s="25">
        <v>361.3</v>
      </c>
      <c r="C78" s="20" t="s">
        <v>89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-17374864</v>
      </c>
      <c r="L78" s="46">
        <v>0</v>
      </c>
      <c r="M78" s="46">
        <v>0</v>
      </c>
      <c r="N78" s="46">
        <f t="shared" si="15"/>
        <v>-17374864</v>
      </c>
      <c r="O78" s="47">
        <f t="shared" si="11"/>
        <v>-66.07693507105941</v>
      </c>
      <c r="P78" s="9"/>
    </row>
    <row r="79" spans="1:16" ht="15">
      <c r="A79" s="12"/>
      <c r="B79" s="25">
        <v>364</v>
      </c>
      <c r="C79" s="20" t="s">
        <v>167</v>
      </c>
      <c r="D79" s="46">
        <v>-9419</v>
      </c>
      <c r="E79" s="46">
        <v>0</v>
      </c>
      <c r="F79" s="46">
        <v>0</v>
      </c>
      <c r="G79" s="46">
        <v>-267</v>
      </c>
      <c r="H79" s="46">
        <v>0</v>
      </c>
      <c r="I79" s="46">
        <v>2901802</v>
      </c>
      <c r="J79" s="46">
        <v>959045</v>
      </c>
      <c r="K79" s="46">
        <v>0</v>
      </c>
      <c r="L79" s="46">
        <v>0</v>
      </c>
      <c r="M79" s="46">
        <v>0</v>
      </c>
      <c r="N79" s="46">
        <f t="shared" si="15"/>
        <v>3851161</v>
      </c>
      <c r="O79" s="47">
        <f t="shared" si="11"/>
        <v>14.646037824825346</v>
      </c>
      <c r="P79" s="9"/>
    </row>
    <row r="80" spans="1:16" ht="15">
      <c r="A80" s="12"/>
      <c r="B80" s="25">
        <v>366</v>
      </c>
      <c r="C80" s="20" t="s">
        <v>93</v>
      </c>
      <c r="D80" s="46">
        <v>729995</v>
      </c>
      <c r="E80" s="46">
        <v>926515</v>
      </c>
      <c r="F80" s="46">
        <v>0</v>
      </c>
      <c r="G80" s="46">
        <v>110513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5"/>
        <v>1767023</v>
      </c>
      <c r="O80" s="47">
        <f t="shared" si="11"/>
        <v>6.720021753267744</v>
      </c>
      <c r="P80" s="9"/>
    </row>
    <row r="81" spans="1:16" ht="15">
      <c r="A81" s="12"/>
      <c r="B81" s="25">
        <v>368</v>
      </c>
      <c r="C81" s="20" t="s">
        <v>94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87905516</v>
      </c>
      <c r="L81" s="46">
        <v>0</v>
      </c>
      <c r="M81" s="46">
        <v>0</v>
      </c>
      <c r="N81" s="46">
        <f t="shared" si="15"/>
        <v>87905516</v>
      </c>
      <c r="O81" s="47">
        <f t="shared" si="11"/>
        <v>334.3063331672682</v>
      </c>
      <c r="P81" s="9"/>
    </row>
    <row r="82" spans="1:16" ht="15">
      <c r="A82" s="12"/>
      <c r="B82" s="25">
        <v>369.9</v>
      </c>
      <c r="C82" s="20" t="s">
        <v>95</v>
      </c>
      <c r="D82" s="46">
        <v>4646468</v>
      </c>
      <c r="E82" s="46">
        <v>3829556</v>
      </c>
      <c r="F82" s="46">
        <v>0</v>
      </c>
      <c r="G82" s="46">
        <v>200000</v>
      </c>
      <c r="H82" s="46">
        <v>0</v>
      </c>
      <c r="I82" s="46">
        <v>2868767</v>
      </c>
      <c r="J82" s="46">
        <v>3941643</v>
      </c>
      <c r="K82" s="46">
        <v>0</v>
      </c>
      <c r="L82" s="46">
        <v>0</v>
      </c>
      <c r="M82" s="46">
        <v>163188</v>
      </c>
      <c r="N82" s="46">
        <f t="shared" si="15"/>
        <v>15649622</v>
      </c>
      <c r="O82" s="47">
        <f t="shared" si="11"/>
        <v>59.5158072477933</v>
      </c>
      <c r="P82" s="9"/>
    </row>
    <row r="83" spans="1:16" ht="15.75">
      <c r="A83" s="29" t="s">
        <v>62</v>
      </c>
      <c r="B83" s="30"/>
      <c r="C83" s="31"/>
      <c r="D83" s="32">
        <f aca="true" t="shared" si="16" ref="D83:M83">SUM(D84:D90)</f>
        <v>40345662</v>
      </c>
      <c r="E83" s="32">
        <f t="shared" si="16"/>
        <v>25431524</v>
      </c>
      <c r="F83" s="32">
        <f t="shared" si="16"/>
        <v>0</v>
      </c>
      <c r="G83" s="32">
        <f t="shared" si="16"/>
        <v>103131579</v>
      </c>
      <c r="H83" s="32">
        <f t="shared" si="16"/>
        <v>0</v>
      </c>
      <c r="I83" s="32">
        <f t="shared" si="16"/>
        <v>62049196</v>
      </c>
      <c r="J83" s="32">
        <f t="shared" si="16"/>
        <v>8565600</v>
      </c>
      <c r="K83" s="32">
        <f t="shared" si="16"/>
        <v>0</v>
      </c>
      <c r="L83" s="32">
        <f t="shared" si="16"/>
        <v>0</v>
      </c>
      <c r="M83" s="32">
        <f t="shared" si="16"/>
        <v>0</v>
      </c>
      <c r="N83" s="32">
        <f>SUM(D83:M83)</f>
        <v>239523561</v>
      </c>
      <c r="O83" s="45">
        <f t="shared" si="11"/>
        <v>910.9126142331783</v>
      </c>
      <c r="P83" s="9"/>
    </row>
    <row r="84" spans="1:16" ht="15">
      <c r="A84" s="12"/>
      <c r="B84" s="25">
        <v>381</v>
      </c>
      <c r="C84" s="20" t="s">
        <v>96</v>
      </c>
      <c r="D84" s="46">
        <v>35472766</v>
      </c>
      <c r="E84" s="46">
        <v>25431524</v>
      </c>
      <c r="F84" s="46">
        <v>0</v>
      </c>
      <c r="G84" s="46">
        <v>17312716</v>
      </c>
      <c r="H84" s="46">
        <v>0</v>
      </c>
      <c r="I84" s="46">
        <v>6639814</v>
      </c>
      <c r="J84" s="46">
        <v>3059064</v>
      </c>
      <c r="K84" s="46">
        <v>0</v>
      </c>
      <c r="L84" s="46">
        <v>0</v>
      </c>
      <c r="M84" s="46">
        <v>0</v>
      </c>
      <c r="N84" s="46">
        <f>SUM(D84:M84)</f>
        <v>87915884</v>
      </c>
      <c r="O84" s="47">
        <f t="shared" si="11"/>
        <v>334.34576286656346</v>
      </c>
      <c r="P84" s="9"/>
    </row>
    <row r="85" spans="1:16" ht="15">
      <c r="A85" s="12"/>
      <c r="B85" s="25">
        <v>384</v>
      </c>
      <c r="C85" s="20" t="s">
        <v>97</v>
      </c>
      <c r="D85" s="46">
        <v>4872896</v>
      </c>
      <c r="E85" s="46">
        <v>0</v>
      </c>
      <c r="F85" s="46">
        <v>0</v>
      </c>
      <c r="G85" s="46">
        <v>67350000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aca="true" t="shared" si="17" ref="N85:N90">SUM(D85:M85)</f>
        <v>72222896</v>
      </c>
      <c r="O85" s="47">
        <f t="shared" si="11"/>
        <v>274.6650339039129</v>
      </c>
      <c r="P85" s="9"/>
    </row>
    <row r="86" spans="1:16" ht="15">
      <c r="A86" s="12"/>
      <c r="B86" s="25">
        <v>388.1</v>
      </c>
      <c r="C86" s="20" t="s">
        <v>180</v>
      </c>
      <c r="D86" s="46">
        <v>0</v>
      </c>
      <c r="E86" s="46">
        <v>0</v>
      </c>
      <c r="F86" s="46">
        <v>0</v>
      </c>
      <c r="G86" s="46">
        <v>18468863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7"/>
        <v>18468863</v>
      </c>
      <c r="O86" s="47">
        <f t="shared" si="11"/>
        <v>70.23743387500998</v>
      </c>
      <c r="P86" s="9"/>
    </row>
    <row r="87" spans="1:16" ht="15">
      <c r="A87" s="12"/>
      <c r="B87" s="25">
        <v>389.1</v>
      </c>
      <c r="C87" s="20" t="s">
        <v>169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5925048</v>
      </c>
      <c r="J87" s="46">
        <v>2095426</v>
      </c>
      <c r="K87" s="46">
        <v>0</v>
      </c>
      <c r="L87" s="46">
        <v>0</v>
      </c>
      <c r="M87" s="46">
        <v>0</v>
      </c>
      <c r="N87" s="46">
        <f t="shared" si="17"/>
        <v>8020474</v>
      </c>
      <c r="O87" s="47">
        <f t="shared" si="11"/>
        <v>30.50201369847385</v>
      </c>
      <c r="P87" s="9"/>
    </row>
    <row r="88" spans="1:16" ht="15">
      <c r="A88" s="12"/>
      <c r="B88" s="25">
        <v>389.4</v>
      </c>
      <c r="C88" s="20" t="s">
        <v>170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44844166</v>
      </c>
      <c r="J88" s="46">
        <v>3385620</v>
      </c>
      <c r="K88" s="46">
        <v>0</v>
      </c>
      <c r="L88" s="46">
        <v>0</v>
      </c>
      <c r="M88" s="46">
        <v>0</v>
      </c>
      <c r="N88" s="46">
        <f t="shared" si="17"/>
        <v>48229786</v>
      </c>
      <c r="O88" s="47">
        <f t="shared" si="11"/>
        <v>183.41878463124027</v>
      </c>
      <c r="P88" s="9"/>
    </row>
    <row r="89" spans="1:16" ht="15">
      <c r="A89" s="12"/>
      <c r="B89" s="25">
        <v>389.7</v>
      </c>
      <c r="C89" s="20" t="s">
        <v>172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4628772</v>
      </c>
      <c r="J89" s="46">
        <v>25490</v>
      </c>
      <c r="K89" s="46">
        <v>0</v>
      </c>
      <c r="L89" s="46">
        <v>0</v>
      </c>
      <c r="M89" s="46">
        <v>0</v>
      </c>
      <c r="N89" s="46">
        <f t="shared" si="17"/>
        <v>4654262</v>
      </c>
      <c r="O89" s="47">
        <f t="shared" si="11"/>
        <v>17.70024605531871</v>
      </c>
      <c r="P89" s="9"/>
    </row>
    <row r="90" spans="1:16" ht="15.75" thickBot="1">
      <c r="A90" s="12"/>
      <c r="B90" s="25">
        <v>389.8</v>
      </c>
      <c r="C90" s="20" t="s">
        <v>173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11396</v>
      </c>
      <c r="J90" s="46">
        <v>0</v>
      </c>
      <c r="K90" s="46">
        <v>0</v>
      </c>
      <c r="L90" s="46">
        <v>0</v>
      </c>
      <c r="M90" s="46">
        <v>0</v>
      </c>
      <c r="N90" s="46">
        <f t="shared" si="17"/>
        <v>11396</v>
      </c>
      <c r="O90" s="47">
        <f t="shared" si="11"/>
        <v>0.04333920265907077</v>
      </c>
      <c r="P90" s="9"/>
    </row>
    <row r="91" spans="1:119" ht="16.5" thickBot="1">
      <c r="A91" s="14" t="s">
        <v>82</v>
      </c>
      <c r="B91" s="23"/>
      <c r="C91" s="22"/>
      <c r="D91" s="15">
        <f aca="true" t="shared" si="18" ref="D91:M91">SUM(D5,D16,D25,D51,D70,D75,D83)</f>
        <v>403705529</v>
      </c>
      <c r="E91" s="15">
        <f t="shared" si="18"/>
        <v>153322158</v>
      </c>
      <c r="F91" s="15">
        <f t="shared" si="18"/>
        <v>0</v>
      </c>
      <c r="G91" s="15">
        <f t="shared" si="18"/>
        <v>105546061</v>
      </c>
      <c r="H91" s="15">
        <f t="shared" si="18"/>
        <v>0</v>
      </c>
      <c r="I91" s="15">
        <f t="shared" si="18"/>
        <v>264081372</v>
      </c>
      <c r="J91" s="15">
        <f t="shared" si="18"/>
        <v>130927036</v>
      </c>
      <c r="K91" s="15">
        <f t="shared" si="18"/>
        <v>85988242</v>
      </c>
      <c r="L91" s="15">
        <f t="shared" si="18"/>
        <v>0</v>
      </c>
      <c r="M91" s="15">
        <f t="shared" si="18"/>
        <v>3098181</v>
      </c>
      <c r="N91" s="15">
        <f>SUM(D91:M91)</f>
        <v>1146668579</v>
      </c>
      <c r="O91" s="38">
        <f t="shared" si="11"/>
        <v>4360.802204990321</v>
      </c>
      <c r="P91" s="6"/>
      <c r="Q91" s="2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</row>
    <row r="92" spans="1:15" ht="15">
      <c r="A92" s="16"/>
      <c r="B92" s="18"/>
      <c r="C92" s="18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9"/>
    </row>
    <row r="93" spans="1:15" ht="15">
      <c r="A93" s="40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51" t="s">
        <v>185</v>
      </c>
      <c r="M93" s="51"/>
      <c r="N93" s="51"/>
      <c r="O93" s="43">
        <v>262949</v>
      </c>
    </row>
    <row r="94" spans="1:15" ht="15">
      <c r="A94" s="52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4"/>
    </row>
    <row r="95" spans="1:15" ht="15.75" customHeight="1" thickBot="1">
      <c r="A95" s="55" t="s">
        <v>127</v>
      </c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7"/>
    </row>
  </sheetData>
  <sheetProtection/>
  <mergeCells count="10">
    <mergeCell ref="L93:N93"/>
    <mergeCell ref="A94:O94"/>
    <mergeCell ref="A95:O9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113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175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104</v>
      </c>
      <c r="B3" s="65"/>
      <c r="C3" s="66"/>
      <c r="D3" s="70" t="s">
        <v>56</v>
      </c>
      <c r="E3" s="71"/>
      <c r="F3" s="71"/>
      <c r="G3" s="71"/>
      <c r="H3" s="72"/>
      <c r="I3" s="70" t="s">
        <v>57</v>
      </c>
      <c r="J3" s="72"/>
      <c r="K3" s="70" t="s">
        <v>59</v>
      </c>
      <c r="L3" s="72"/>
      <c r="M3" s="36"/>
      <c r="N3" s="37"/>
      <c r="O3" s="73" t="s">
        <v>109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105</v>
      </c>
      <c r="F4" s="34" t="s">
        <v>106</v>
      </c>
      <c r="G4" s="34" t="s">
        <v>107</v>
      </c>
      <c r="H4" s="34" t="s">
        <v>6</v>
      </c>
      <c r="I4" s="34" t="s">
        <v>7</v>
      </c>
      <c r="J4" s="35" t="s">
        <v>108</v>
      </c>
      <c r="K4" s="35" t="s">
        <v>8</v>
      </c>
      <c r="L4" s="35" t="s">
        <v>9</v>
      </c>
      <c r="M4" s="35" t="s">
        <v>10</v>
      </c>
      <c r="N4" s="35" t="s">
        <v>58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129337700</v>
      </c>
      <c r="E5" s="27">
        <f t="shared" si="0"/>
        <v>38333423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1853729</v>
      </c>
      <c r="N5" s="28">
        <f>SUM(D5:M5)</f>
        <v>169524852</v>
      </c>
      <c r="O5" s="33">
        <f aca="true" t="shared" si="1" ref="O5:O36">(N5/O$93)</f>
        <v>663.1493686335258</v>
      </c>
      <c r="P5" s="6"/>
    </row>
    <row r="6" spans="1:16" ht="15">
      <c r="A6" s="12"/>
      <c r="B6" s="25">
        <v>311</v>
      </c>
      <c r="C6" s="20" t="s">
        <v>3</v>
      </c>
      <c r="D6" s="46">
        <v>102110952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1853729</v>
      </c>
      <c r="N6" s="46">
        <f>SUM(D6:M6)</f>
        <v>103964681</v>
      </c>
      <c r="O6" s="47">
        <f t="shared" si="1"/>
        <v>406.69029792361016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8218805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8218805</v>
      </c>
      <c r="O7" s="47">
        <f t="shared" si="1"/>
        <v>32.1504209109828</v>
      </c>
      <c r="P7" s="9"/>
    </row>
    <row r="8" spans="1:16" ht="15">
      <c r="A8" s="12"/>
      <c r="B8" s="25">
        <v>312.51</v>
      </c>
      <c r="C8" s="20" t="s">
        <v>111</v>
      </c>
      <c r="D8" s="46">
        <v>2410006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2410006</v>
      </c>
      <c r="O8" s="47">
        <f t="shared" si="1"/>
        <v>9.427490650769062</v>
      </c>
      <c r="P8" s="9"/>
    </row>
    <row r="9" spans="1:16" ht="15">
      <c r="A9" s="12"/>
      <c r="B9" s="25">
        <v>312.52</v>
      </c>
      <c r="C9" s="20" t="s">
        <v>152</v>
      </c>
      <c r="D9" s="46">
        <v>2155329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2155329</v>
      </c>
      <c r="O9" s="47">
        <f t="shared" si="1"/>
        <v>8.431242078580482</v>
      </c>
      <c r="P9" s="9"/>
    </row>
    <row r="10" spans="1:16" ht="15">
      <c r="A10" s="12"/>
      <c r="B10" s="25">
        <v>314.1</v>
      </c>
      <c r="C10" s="20" t="s">
        <v>12</v>
      </c>
      <c r="D10" s="46">
        <v>0</v>
      </c>
      <c r="E10" s="46">
        <v>28833231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28833231</v>
      </c>
      <c r="O10" s="47">
        <f t="shared" si="1"/>
        <v>112.79018213397174</v>
      </c>
      <c r="P10" s="9"/>
    </row>
    <row r="11" spans="1:16" ht="15">
      <c r="A11" s="12"/>
      <c r="B11" s="25">
        <v>314.4</v>
      </c>
      <c r="C11" s="20" t="s">
        <v>14</v>
      </c>
      <c r="D11" s="46">
        <v>0</v>
      </c>
      <c r="E11" s="46">
        <v>574505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574505</v>
      </c>
      <c r="O11" s="47">
        <f t="shared" si="1"/>
        <v>2.2473556150150995</v>
      </c>
      <c r="P11" s="9"/>
    </row>
    <row r="12" spans="1:16" ht="15">
      <c r="A12" s="12"/>
      <c r="B12" s="25">
        <v>314.7</v>
      </c>
      <c r="C12" s="20" t="s">
        <v>15</v>
      </c>
      <c r="D12" s="46">
        <v>0</v>
      </c>
      <c r="E12" s="46">
        <v>636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636</v>
      </c>
      <c r="O12" s="47">
        <f t="shared" si="1"/>
        <v>0.002487912500586772</v>
      </c>
      <c r="P12" s="9"/>
    </row>
    <row r="13" spans="1:16" ht="15">
      <c r="A13" s="12"/>
      <c r="B13" s="25">
        <v>314.8</v>
      </c>
      <c r="C13" s="20" t="s">
        <v>176</v>
      </c>
      <c r="D13" s="46">
        <v>0</v>
      </c>
      <c r="E13" s="46">
        <v>600560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600560</v>
      </c>
      <c r="O13" s="47">
        <f t="shared" si="1"/>
        <v>2.3492778794848928</v>
      </c>
      <c r="P13" s="9"/>
    </row>
    <row r="14" spans="1:16" ht="15">
      <c r="A14" s="12"/>
      <c r="B14" s="25">
        <v>314.9</v>
      </c>
      <c r="C14" s="20" t="s">
        <v>177</v>
      </c>
      <c r="D14" s="46">
        <v>0</v>
      </c>
      <c r="E14" s="46">
        <v>105686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105686</v>
      </c>
      <c r="O14" s="47">
        <f t="shared" si="1"/>
        <v>0.4134237744292666</v>
      </c>
      <c r="P14" s="9"/>
    </row>
    <row r="15" spans="1:16" ht="15">
      <c r="A15" s="12"/>
      <c r="B15" s="25">
        <v>315</v>
      </c>
      <c r="C15" s="20" t="s">
        <v>153</v>
      </c>
      <c r="D15" s="46">
        <v>14559994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14559994</v>
      </c>
      <c r="O15" s="47">
        <f t="shared" si="1"/>
        <v>56.95596081928993</v>
      </c>
      <c r="P15" s="9"/>
    </row>
    <row r="16" spans="1:16" ht="15">
      <c r="A16" s="12"/>
      <c r="B16" s="25">
        <v>316</v>
      </c>
      <c r="C16" s="20" t="s">
        <v>154</v>
      </c>
      <c r="D16" s="46">
        <v>8101419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8101419</v>
      </c>
      <c r="O16" s="47">
        <f t="shared" si="1"/>
        <v>31.6912289348918</v>
      </c>
      <c r="P16" s="9"/>
    </row>
    <row r="17" spans="1:16" ht="15.75">
      <c r="A17" s="29" t="s">
        <v>17</v>
      </c>
      <c r="B17" s="30"/>
      <c r="C17" s="31"/>
      <c r="D17" s="32">
        <f aca="true" t="shared" si="3" ref="D17:M17">SUM(D18:D26)</f>
        <v>35590338</v>
      </c>
      <c r="E17" s="32">
        <f t="shared" si="3"/>
        <v>28751325</v>
      </c>
      <c r="F17" s="32">
        <f t="shared" si="3"/>
        <v>0</v>
      </c>
      <c r="G17" s="32">
        <f t="shared" si="3"/>
        <v>28866</v>
      </c>
      <c r="H17" s="32">
        <f t="shared" si="3"/>
        <v>0</v>
      </c>
      <c r="I17" s="32">
        <f t="shared" si="3"/>
        <v>5222454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69592983</v>
      </c>
      <c r="O17" s="45">
        <f t="shared" si="1"/>
        <v>272.2346735201615</v>
      </c>
      <c r="P17" s="10"/>
    </row>
    <row r="18" spans="1:16" ht="15">
      <c r="A18" s="12"/>
      <c r="B18" s="25">
        <v>322</v>
      </c>
      <c r="C18" s="20" t="s">
        <v>0</v>
      </c>
      <c r="D18" s="46">
        <v>4128073</v>
      </c>
      <c r="E18" s="46">
        <v>10637074</v>
      </c>
      <c r="F18" s="46">
        <v>0</v>
      </c>
      <c r="G18" s="46">
        <v>28866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14794013</v>
      </c>
      <c r="O18" s="47">
        <f t="shared" si="1"/>
        <v>57.87139917695473</v>
      </c>
      <c r="P18" s="9"/>
    </row>
    <row r="19" spans="1:16" ht="15">
      <c r="A19" s="12"/>
      <c r="B19" s="25">
        <v>323.1</v>
      </c>
      <c r="C19" s="20" t="s">
        <v>18</v>
      </c>
      <c r="D19" s="46">
        <v>28312077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5">SUM(D19:M19)</f>
        <v>28312077</v>
      </c>
      <c r="O19" s="47">
        <f t="shared" si="1"/>
        <v>110.75152560672205</v>
      </c>
      <c r="P19" s="9"/>
    </row>
    <row r="20" spans="1:16" ht="15">
      <c r="A20" s="12"/>
      <c r="B20" s="25">
        <v>323.2</v>
      </c>
      <c r="C20" s="20" t="s">
        <v>19</v>
      </c>
      <c r="D20" s="46">
        <v>322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322</v>
      </c>
      <c r="O20" s="47">
        <f t="shared" si="1"/>
        <v>0.0012596034987247492</v>
      </c>
      <c r="P20" s="9"/>
    </row>
    <row r="21" spans="1:16" ht="15">
      <c r="A21" s="12"/>
      <c r="B21" s="25">
        <v>323.4</v>
      </c>
      <c r="C21" s="20" t="s">
        <v>20</v>
      </c>
      <c r="D21" s="46">
        <v>628223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628223</v>
      </c>
      <c r="O21" s="47">
        <f t="shared" si="1"/>
        <v>2.4574903378240935</v>
      </c>
      <c r="P21" s="9"/>
    </row>
    <row r="22" spans="1:16" ht="15">
      <c r="A22" s="12"/>
      <c r="B22" s="25">
        <v>323.7</v>
      </c>
      <c r="C22" s="20" t="s">
        <v>22</v>
      </c>
      <c r="D22" s="46">
        <v>1091931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1091931</v>
      </c>
      <c r="O22" s="47">
        <f t="shared" si="1"/>
        <v>4.271428906726752</v>
      </c>
      <c r="P22" s="9"/>
    </row>
    <row r="23" spans="1:16" ht="15">
      <c r="A23" s="12"/>
      <c r="B23" s="25">
        <v>324.22</v>
      </c>
      <c r="C23" s="20" t="s">
        <v>117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5222454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5222454</v>
      </c>
      <c r="O23" s="47">
        <f t="shared" si="1"/>
        <v>20.429258789841807</v>
      </c>
      <c r="P23" s="9"/>
    </row>
    <row r="24" spans="1:16" ht="15">
      <c r="A24" s="12"/>
      <c r="B24" s="25">
        <v>324.32</v>
      </c>
      <c r="C24" s="20" t="s">
        <v>118</v>
      </c>
      <c r="D24" s="46">
        <v>0</v>
      </c>
      <c r="E24" s="46">
        <v>6817875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6817875</v>
      </c>
      <c r="O24" s="47">
        <f t="shared" si="1"/>
        <v>26.67024597474534</v>
      </c>
      <c r="P24" s="9"/>
    </row>
    <row r="25" spans="1:16" ht="15">
      <c r="A25" s="12"/>
      <c r="B25" s="25">
        <v>325.1</v>
      </c>
      <c r="C25" s="20" t="s">
        <v>27</v>
      </c>
      <c r="D25" s="46">
        <v>32219</v>
      </c>
      <c r="E25" s="46">
        <v>10993386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11025605</v>
      </c>
      <c r="O25" s="47">
        <f t="shared" si="1"/>
        <v>43.130095135270466</v>
      </c>
      <c r="P25" s="9"/>
    </row>
    <row r="26" spans="1:16" ht="15">
      <c r="A26" s="12"/>
      <c r="B26" s="25">
        <v>329</v>
      </c>
      <c r="C26" s="20" t="s">
        <v>29</v>
      </c>
      <c r="D26" s="46">
        <v>1397493</v>
      </c>
      <c r="E26" s="46">
        <v>302990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1700483</v>
      </c>
      <c r="O26" s="47">
        <f t="shared" si="1"/>
        <v>6.651969988577509</v>
      </c>
      <c r="P26" s="9"/>
    </row>
    <row r="27" spans="1:16" ht="15.75">
      <c r="A27" s="29" t="s">
        <v>32</v>
      </c>
      <c r="B27" s="30"/>
      <c r="C27" s="31"/>
      <c r="D27" s="32">
        <f aca="true" t="shared" si="5" ref="D27:M27">SUM(D28:D49)</f>
        <v>97242087</v>
      </c>
      <c r="E27" s="32">
        <f t="shared" si="5"/>
        <v>41363357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2195873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1035787</v>
      </c>
      <c r="N27" s="44">
        <f>SUM(D27:M27)</f>
        <v>141837104</v>
      </c>
      <c r="O27" s="45">
        <f t="shared" si="1"/>
        <v>554.8401007682799</v>
      </c>
      <c r="P27" s="10"/>
    </row>
    <row r="28" spans="1:16" ht="15">
      <c r="A28" s="12"/>
      <c r="B28" s="25">
        <v>331.1</v>
      </c>
      <c r="C28" s="20" t="s">
        <v>30</v>
      </c>
      <c r="D28" s="46">
        <v>0</v>
      </c>
      <c r="E28" s="46">
        <v>6515158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6515158</v>
      </c>
      <c r="O28" s="47">
        <f t="shared" si="1"/>
        <v>25.486073948896088</v>
      </c>
      <c r="P28" s="9"/>
    </row>
    <row r="29" spans="1:16" ht="15">
      <c r="A29" s="12"/>
      <c r="B29" s="25">
        <v>331.2</v>
      </c>
      <c r="C29" s="20" t="s">
        <v>31</v>
      </c>
      <c r="D29" s="46">
        <v>70062</v>
      </c>
      <c r="E29" s="46">
        <v>3746730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3816792</v>
      </c>
      <c r="O29" s="47">
        <f t="shared" si="1"/>
        <v>14.930573158710041</v>
      </c>
      <c r="P29" s="9"/>
    </row>
    <row r="30" spans="1:16" ht="15">
      <c r="A30" s="12"/>
      <c r="B30" s="25">
        <v>331.35</v>
      </c>
      <c r="C30" s="20" t="s">
        <v>178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195800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6" ref="N30:N37">SUM(D30:M30)</f>
        <v>195800</v>
      </c>
      <c r="O30" s="47">
        <f t="shared" si="1"/>
        <v>0.7659328107152358</v>
      </c>
      <c r="P30" s="9"/>
    </row>
    <row r="31" spans="1:16" ht="15">
      <c r="A31" s="12"/>
      <c r="B31" s="25">
        <v>331.39</v>
      </c>
      <c r="C31" s="20" t="s">
        <v>36</v>
      </c>
      <c r="D31" s="46">
        <v>0</v>
      </c>
      <c r="E31" s="46">
        <v>211084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211084</v>
      </c>
      <c r="O31" s="47">
        <f t="shared" si="1"/>
        <v>0.825720946971475</v>
      </c>
      <c r="P31" s="9"/>
    </row>
    <row r="32" spans="1:16" ht="15">
      <c r="A32" s="12"/>
      <c r="B32" s="25">
        <v>331.42</v>
      </c>
      <c r="C32" s="20" t="s">
        <v>179</v>
      </c>
      <c r="D32" s="46">
        <v>0</v>
      </c>
      <c r="E32" s="46">
        <v>1051786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1051786</v>
      </c>
      <c r="O32" s="47">
        <f t="shared" si="1"/>
        <v>4.114389209657482</v>
      </c>
      <c r="P32" s="9"/>
    </row>
    <row r="33" spans="1:16" ht="15">
      <c r="A33" s="12"/>
      <c r="B33" s="25">
        <v>331.49</v>
      </c>
      <c r="C33" s="20" t="s">
        <v>37</v>
      </c>
      <c r="D33" s="46">
        <v>0</v>
      </c>
      <c r="E33" s="46">
        <v>5436086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5436086</v>
      </c>
      <c r="O33" s="47">
        <f t="shared" si="1"/>
        <v>21.26494703406406</v>
      </c>
      <c r="P33" s="9"/>
    </row>
    <row r="34" spans="1:16" ht="15">
      <c r="A34" s="12"/>
      <c r="B34" s="25">
        <v>331.69</v>
      </c>
      <c r="C34" s="20" t="s">
        <v>39</v>
      </c>
      <c r="D34" s="46">
        <v>0</v>
      </c>
      <c r="E34" s="46">
        <v>2438868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2438868</v>
      </c>
      <c r="O34" s="47">
        <f t="shared" si="1"/>
        <v>9.540393371825564</v>
      </c>
      <c r="P34" s="9"/>
    </row>
    <row r="35" spans="1:16" ht="15">
      <c r="A35" s="12"/>
      <c r="B35" s="25">
        <v>331.7</v>
      </c>
      <c r="C35" s="20" t="s">
        <v>137</v>
      </c>
      <c r="D35" s="46">
        <v>0</v>
      </c>
      <c r="E35" s="46">
        <v>13167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13167</v>
      </c>
      <c r="O35" s="47">
        <f t="shared" si="1"/>
        <v>0.05150683002394029</v>
      </c>
      <c r="P35" s="9"/>
    </row>
    <row r="36" spans="1:16" ht="15">
      <c r="A36" s="12"/>
      <c r="B36" s="25">
        <v>331.9</v>
      </c>
      <c r="C36" s="20" t="s">
        <v>34</v>
      </c>
      <c r="D36" s="46">
        <v>0</v>
      </c>
      <c r="E36" s="46">
        <v>115329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115329</v>
      </c>
      <c r="O36" s="47">
        <f t="shared" si="1"/>
        <v>0.4511453785851758</v>
      </c>
      <c r="P36" s="9"/>
    </row>
    <row r="37" spans="1:16" ht="15">
      <c r="A37" s="12"/>
      <c r="B37" s="25">
        <v>334.1</v>
      </c>
      <c r="C37" s="20" t="s">
        <v>145</v>
      </c>
      <c r="D37" s="46">
        <v>0</v>
      </c>
      <c r="E37" s="46">
        <v>114310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114310</v>
      </c>
      <c r="O37" s="47">
        <f aca="true" t="shared" si="7" ref="O37:O68">(N37/O$93)</f>
        <v>0.44715924204728597</v>
      </c>
      <c r="P37" s="9"/>
    </row>
    <row r="38" spans="1:16" ht="15">
      <c r="A38" s="12"/>
      <c r="B38" s="25">
        <v>334.39</v>
      </c>
      <c r="C38" s="20" t="s">
        <v>40</v>
      </c>
      <c r="D38" s="46">
        <v>794549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8" ref="N38:N47">SUM(D38:M38)</f>
        <v>794549</v>
      </c>
      <c r="O38" s="47">
        <f t="shared" si="7"/>
        <v>3.1081263984728285</v>
      </c>
      <c r="P38" s="9"/>
    </row>
    <row r="39" spans="1:16" ht="15">
      <c r="A39" s="12"/>
      <c r="B39" s="25">
        <v>334.49</v>
      </c>
      <c r="C39" s="20" t="s">
        <v>41</v>
      </c>
      <c r="D39" s="46">
        <v>0</v>
      </c>
      <c r="E39" s="46">
        <v>515076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515076</v>
      </c>
      <c r="O39" s="47">
        <f t="shared" si="7"/>
        <v>2.0148805332582267</v>
      </c>
      <c r="P39" s="9"/>
    </row>
    <row r="40" spans="1:16" ht="15">
      <c r="A40" s="12"/>
      <c r="B40" s="25">
        <v>334.7</v>
      </c>
      <c r="C40" s="20" t="s">
        <v>44</v>
      </c>
      <c r="D40" s="46">
        <v>0</v>
      </c>
      <c r="E40" s="46">
        <v>709028</v>
      </c>
      <c r="F40" s="46">
        <v>0</v>
      </c>
      <c r="G40" s="46">
        <v>0</v>
      </c>
      <c r="H40" s="46">
        <v>0</v>
      </c>
      <c r="I40" s="46">
        <v>2000073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2709101</v>
      </c>
      <c r="O40" s="47">
        <f t="shared" si="7"/>
        <v>10.597494093163718</v>
      </c>
      <c r="P40" s="9"/>
    </row>
    <row r="41" spans="1:16" ht="15">
      <c r="A41" s="12"/>
      <c r="B41" s="25">
        <v>335.12</v>
      </c>
      <c r="C41" s="20" t="s">
        <v>155</v>
      </c>
      <c r="D41" s="46">
        <v>10505778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10505778</v>
      </c>
      <c r="O41" s="47">
        <f t="shared" si="7"/>
        <v>41.09662958268788</v>
      </c>
      <c r="P41" s="9"/>
    </row>
    <row r="42" spans="1:16" ht="15">
      <c r="A42" s="12"/>
      <c r="B42" s="25">
        <v>335.14</v>
      </c>
      <c r="C42" s="20" t="s">
        <v>156</v>
      </c>
      <c r="D42" s="46">
        <v>149094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149094</v>
      </c>
      <c r="O42" s="47">
        <f t="shared" si="7"/>
        <v>0.5832277144064216</v>
      </c>
      <c r="P42" s="9"/>
    </row>
    <row r="43" spans="1:16" ht="15">
      <c r="A43" s="12"/>
      <c r="B43" s="25">
        <v>335.15</v>
      </c>
      <c r="C43" s="20" t="s">
        <v>157</v>
      </c>
      <c r="D43" s="46">
        <v>498213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498213</v>
      </c>
      <c r="O43" s="47">
        <f t="shared" si="7"/>
        <v>1.9489156456837065</v>
      </c>
      <c r="P43" s="9"/>
    </row>
    <row r="44" spans="1:16" ht="15">
      <c r="A44" s="12"/>
      <c r="B44" s="25">
        <v>335.18</v>
      </c>
      <c r="C44" s="20" t="s">
        <v>158</v>
      </c>
      <c r="D44" s="46">
        <v>35612928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35612928</v>
      </c>
      <c r="O44" s="47">
        <f t="shared" si="7"/>
        <v>139.31108294606395</v>
      </c>
      <c r="P44" s="9"/>
    </row>
    <row r="45" spans="1:16" ht="15">
      <c r="A45" s="12"/>
      <c r="B45" s="25">
        <v>335.21</v>
      </c>
      <c r="C45" s="20" t="s">
        <v>49</v>
      </c>
      <c r="D45" s="46">
        <v>187059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187059</v>
      </c>
      <c r="O45" s="47">
        <f t="shared" si="7"/>
        <v>0.731739661080599</v>
      </c>
      <c r="P45" s="9"/>
    </row>
    <row r="46" spans="1:16" ht="15">
      <c r="A46" s="12"/>
      <c r="B46" s="25">
        <v>335.49</v>
      </c>
      <c r="C46" s="20" t="s">
        <v>130</v>
      </c>
      <c r="D46" s="46">
        <v>235349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235349</v>
      </c>
      <c r="O46" s="47">
        <f t="shared" si="7"/>
        <v>0.920641067768233</v>
      </c>
      <c r="P46" s="9"/>
    </row>
    <row r="47" spans="1:16" ht="15">
      <c r="A47" s="12"/>
      <c r="B47" s="25">
        <v>335.9</v>
      </c>
      <c r="C47" s="20" t="s">
        <v>51</v>
      </c>
      <c r="D47" s="46">
        <v>71478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71478</v>
      </c>
      <c r="O47" s="47">
        <f t="shared" si="7"/>
        <v>0.2796085058442473</v>
      </c>
      <c r="P47" s="9"/>
    </row>
    <row r="48" spans="1:16" ht="15">
      <c r="A48" s="12"/>
      <c r="B48" s="25">
        <v>338</v>
      </c>
      <c r="C48" s="20" t="s">
        <v>54</v>
      </c>
      <c r="D48" s="46">
        <v>48622308</v>
      </c>
      <c r="E48" s="46">
        <v>20496735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69119043</v>
      </c>
      <c r="O48" s="47">
        <f t="shared" si="7"/>
        <v>270.3807092897714</v>
      </c>
      <c r="P48" s="9"/>
    </row>
    <row r="49" spans="1:16" ht="15">
      <c r="A49" s="12"/>
      <c r="B49" s="25">
        <v>339</v>
      </c>
      <c r="C49" s="20" t="s">
        <v>55</v>
      </c>
      <c r="D49" s="46">
        <v>495269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1035787</v>
      </c>
      <c r="N49" s="46">
        <f>SUM(D49:M49)</f>
        <v>1531056</v>
      </c>
      <c r="O49" s="47">
        <f t="shared" si="7"/>
        <v>5.989203398582359</v>
      </c>
      <c r="P49" s="9"/>
    </row>
    <row r="50" spans="1:16" ht="15.75">
      <c r="A50" s="29" t="s">
        <v>60</v>
      </c>
      <c r="B50" s="30"/>
      <c r="C50" s="31"/>
      <c r="D50" s="32">
        <f aca="true" t="shared" si="9" ref="D50:M50">SUM(D51:D68)</f>
        <v>58520643</v>
      </c>
      <c r="E50" s="32">
        <f t="shared" si="9"/>
        <v>11500553</v>
      </c>
      <c r="F50" s="32">
        <f t="shared" si="9"/>
        <v>0</v>
      </c>
      <c r="G50" s="32">
        <f t="shared" si="9"/>
        <v>170546</v>
      </c>
      <c r="H50" s="32">
        <f t="shared" si="9"/>
        <v>0</v>
      </c>
      <c r="I50" s="32">
        <f t="shared" si="9"/>
        <v>172353324</v>
      </c>
      <c r="J50" s="32">
        <f t="shared" si="9"/>
        <v>112848736</v>
      </c>
      <c r="K50" s="32">
        <f t="shared" si="9"/>
        <v>0</v>
      </c>
      <c r="L50" s="32">
        <f t="shared" si="9"/>
        <v>0</v>
      </c>
      <c r="M50" s="32">
        <f t="shared" si="9"/>
        <v>0</v>
      </c>
      <c r="N50" s="32">
        <f>SUM(D50:M50)</f>
        <v>355393802</v>
      </c>
      <c r="O50" s="45">
        <f t="shared" si="7"/>
        <v>1390.2337777151888</v>
      </c>
      <c r="P50" s="10"/>
    </row>
    <row r="51" spans="1:16" ht="15">
      <c r="A51" s="12"/>
      <c r="B51" s="25">
        <v>341.2</v>
      </c>
      <c r="C51" s="20" t="s">
        <v>160</v>
      </c>
      <c r="D51" s="46">
        <v>10200611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112848736</v>
      </c>
      <c r="K51" s="46">
        <v>0</v>
      </c>
      <c r="L51" s="46">
        <v>0</v>
      </c>
      <c r="M51" s="46">
        <v>0</v>
      </c>
      <c r="N51" s="46">
        <f aca="true" t="shared" si="10" ref="N51:N68">SUM(D51:M51)</f>
        <v>123049347</v>
      </c>
      <c r="O51" s="47">
        <f t="shared" si="7"/>
        <v>481.3459254565085</v>
      </c>
      <c r="P51" s="9"/>
    </row>
    <row r="52" spans="1:16" ht="15">
      <c r="A52" s="12"/>
      <c r="B52" s="25">
        <v>341.3</v>
      </c>
      <c r="C52" s="20" t="s">
        <v>161</v>
      </c>
      <c r="D52" s="46">
        <v>15227542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15227542</v>
      </c>
      <c r="O52" s="47">
        <f t="shared" si="7"/>
        <v>59.56728316825486</v>
      </c>
      <c r="P52" s="9"/>
    </row>
    <row r="53" spans="1:16" ht="15">
      <c r="A53" s="12"/>
      <c r="B53" s="25">
        <v>342.1</v>
      </c>
      <c r="C53" s="20" t="s">
        <v>65</v>
      </c>
      <c r="D53" s="46">
        <v>2136892</v>
      </c>
      <c r="E53" s="46">
        <v>9721490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11858382</v>
      </c>
      <c r="O53" s="47">
        <f t="shared" si="7"/>
        <v>46.387762287001834</v>
      </c>
      <c r="P53" s="9"/>
    </row>
    <row r="54" spans="1:16" ht="15">
      <c r="A54" s="12"/>
      <c r="B54" s="25">
        <v>342.2</v>
      </c>
      <c r="C54" s="20" t="s">
        <v>66</v>
      </c>
      <c r="D54" s="46">
        <v>1141232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1141232</v>
      </c>
      <c r="O54" s="47">
        <f t="shared" si="7"/>
        <v>4.464285155455413</v>
      </c>
      <c r="P54" s="9"/>
    </row>
    <row r="55" spans="1:16" ht="15">
      <c r="A55" s="12"/>
      <c r="B55" s="25">
        <v>342.6</v>
      </c>
      <c r="C55" s="20" t="s">
        <v>133</v>
      </c>
      <c r="D55" s="46">
        <v>19259314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19259314</v>
      </c>
      <c r="O55" s="47">
        <f t="shared" si="7"/>
        <v>75.33881769390852</v>
      </c>
      <c r="P55" s="9"/>
    </row>
    <row r="56" spans="1:16" ht="15">
      <c r="A56" s="12"/>
      <c r="B56" s="25">
        <v>342.9</v>
      </c>
      <c r="C56" s="20" t="s">
        <v>68</v>
      </c>
      <c r="D56" s="46">
        <v>383079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383079</v>
      </c>
      <c r="O56" s="47">
        <f t="shared" si="7"/>
        <v>1.4985330704595596</v>
      </c>
      <c r="P56" s="9"/>
    </row>
    <row r="57" spans="1:16" ht="15">
      <c r="A57" s="12"/>
      <c r="B57" s="25">
        <v>343.4</v>
      </c>
      <c r="C57" s="20" t="s">
        <v>69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28734347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28734347</v>
      </c>
      <c r="O57" s="47">
        <f t="shared" si="7"/>
        <v>112.4033665055</v>
      </c>
      <c r="P57" s="9"/>
    </row>
    <row r="58" spans="1:16" ht="15">
      <c r="A58" s="12"/>
      <c r="B58" s="25">
        <v>343.5</v>
      </c>
      <c r="C58" s="20" t="s">
        <v>70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83225717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83225717</v>
      </c>
      <c r="O58" s="47">
        <f t="shared" si="7"/>
        <v>325.5633674443349</v>
      </c>
      <c r="P58" s="9"/>
    </row>
    <row r="59" spans="1:16" ht="15">
      <c r="A59" s="12"/>
      <c r="B59" s="25">
        <v>343.8</v>
      </c>
      <c r="C59" s="20" t="s">
        <v>71</v>
      </c>
      <c r="D59" s="46">
        <v>915</v>
      </c>
      <c r="E59" s="46">
        <v>742403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743318</v>
      </c>
      <c r="O59" s="47">
        <f t="shared" si="7"/>
        <v>2.907720352376035</v>
      </c>
      <c r="P59" s="9"/>
    </row>
    <row r="60" spans="1:16" ht="15">
      <c r="A60" s="12"/>
      <c r="B60" s="25">
        <v>343.9</v>
      </c>
      <c r="C60" s="20" t="s">
        <v>72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22796922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22796922</v>
      </c>
      <c r="O60" s="47">
        <f t="shared" si="7"/>
        <v>89.17727550110313</v>
      </c>
      <c r="P60" s="9"/>
    </row>
    <row r="61" spans="1:16" ht="15">
      <c r="A61" s="12"/>
      <c r="B61" s="25">
        <v>344.3</v>
      </c>
      <c r="C61" s="20" t="s">
        <v>163</v>
      </c>
      <c r="D61" s="46">
        <v>28532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28532</v>
      </c>
      <c r="O61" s="47">
        <f t="shared" si="7"/>
        <v>0.11161182306091474</v>
      </c>
      <c r="P61" s="9"/>
    </row>
    <row r="62" spans="1:16" ht="15">
      <c r="A62" s="12"/>
      <c r="B62" s="25">
        <v>344.5</v>
      </c>
      <c r="C62" s="20" t="s">
        <v>164</v>
      </c>
      <c r="D62" s="46">
        <v>138705</v>
      </c>
      <c r="E62" s="46">
        <v>0</v>
      </c>
      <c r="F62" s="46">
        <v>0</v>
      </c>
      <c r="G62" s="46">
        <v>0</v>
      </c>
      <c r="H62" s="46">
        <v>0</v>
      </c>
      <c r="I62" s="46">
        <v>14812585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14951290</v>
      </c>
      <c r="O62" s="47">
        <f t="shared" si="7"/>
        <v>58.48663724983962</v>
      </c>
      <c r="P62" s="9"/>
    </row>
    <row r="63" spans="1:16" ht="15">
      <c r="A63" s="12"/>
      <c r="B63" s="25">
        <v>347.2</v>
      </c>
      <c r="C63" s="20" t="s">
        <v>77</v>
      </c>
      <c r="D63" s="46">
        <v>2275323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2275323</v>
      </c>
      <c r="O63" s="47">
        <f t="shared" si="7"/>
        <v>8.900636060648734</v>
      </c>
      <c r="P63" s="9"/>
    </row>
    <row r="64" spans="1:16" ht="15">
      <c r="A64" s="12"/>
      <c r="B64" s="25">
        <v>347.3</v>
      </c>
      <c r="C64" s="20" t="s">
        <v>78</v>
      </c>
      <c r="D64" s="46">
        <v>28686</v>
      </c>
      <c r="E64" s="46">
        <v>524175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552861</v>
      </c>
      <c r="O64" s="47">
        <f t="shared" si="7"/>
        <v>2.1626883537529924</v>
      </c>
      <c r="P64" s="9"/>
    </row>
    <row r="65" spans="1:16" ht="15">
      <c r="A65" s="12"/>
      <c r="B65" s="25">
        <v>347.4</v>
      </c>
      <c r="C65" s="20" t="s">
        <v>79</v>
      </c>
      <c r="D65" s="46">
        <v>106105</v>
      </c>
      <c r="E65" s="46">
        <v>262483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368588</v>
      </c>
      <c r="O65" s="47">
        <f t="shared" si="7"/>
        <v>1.441847001204838</v>
      </c>
      <c r="P65" s="9"/>
    </row>
    <row r="66" spans="1:16" ht="15">
      <c r="A66" s="12"/>
      <c r="B66" s="25">
        <v>347.5</v>
      </c>
      <c r="C66" s="20" t="s">
        <v>80</v>
      </c>
      <c r="D66" s="46">
        <v>1529572</v>
      </c>
      <c r="E66" s="46">
        <v>45719</v>
      </c>
      <c r="F66" s="46">
        <v>0</v>
      </c>
      <c r="G66" s="46">
        <v>0</v>
      </c>
      <c r="H66" s="46">
        <v>0</v>
      </c>
      <c r="I66" s="46">
        <v>22783753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24359044</v>
      </c>
      <c r="O66" s="47">
        <f t="shared" si="7"/>
        <v>95.28800325462767</v>
      </c>
      <c r="P66" s="9"/>
    </row>
    <row r="67" spans="1:16" ht="15">
      <c r="A67" s="12"/>
      <c r="B67" s="25">
        <v>347.9</v>
      </c>
      <c r="C67" s="20" t="s">
        <v>81</v>
      </c>
      <c r="D67" s="46">
        <v>0</v>
      </c>
      <c r="E67" s="46">
        <v>202612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0"/>
        <v>202612</v>
      </c>
      <c r="O67" s="47">
        <f t="shared" si="7"/>
        <v>0.7925800747938475</v>
      </c>
      <c r="P67" s="9"/>
    </row>
    <row r="68" spans="1:16" ht="15">
      <c r="A68" s="12"/>
      <c r="B68" s="25">
        <v>349</v>
      </c>
      <c r="C68" s="20" t="s">
        <v>1</v>
      </c>
      <c r="D68" s="46">
        <v>6064135</v>
      </c>
      <c r="E68" s="46">
        <v>1671</v>
      </c>
      <c r="F68" s="46">
        <v>0</v>
      </c>
      <c r="G68" s="46">
        <v>170546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0"/>
        <v>6236352</v>
      </c>
      <c r="O68" s="47">
        <f t="shared" si="7"/>
        <v>24.395437262357415</v>
      </c>
      <c r="P68" s="9"/>
    </row>
    <row r="69" spans="1:16" ht="15.75">
      <c r="A69" s="29" t="s">
        <v>61</v>
      </c>
      <c r="B69" s="30"/>
      <c r="C69" s="31"/>
      <c r="D69" s="32">
        <f aca="true" t="shared" si="11" ref="D69:M69">SUM(D70:D73)</f>
        <v>3081958</v>
      </c>
      <c r="E69" s="32">
        <f t="shared" si="11"/>
        <v>1439732</v>
      </c>
      <c r="F69" s="32">
        <f t="shared" si="11"/>
        <v>0</v>
      </c>
      <c r="G69" s="32">
        <f t="shared" si="11"/>
        <v>0</v>
      </c>
      <c r="H69" s="32">
        <f t="shared" si="11"/>
        <v>0</v>
      </c>
      <c r="I69" s="32">
        <f t="shared" si="11"/>
        <v>0</v>
      </c>
      <c r="J69" s="32">
        <f t="shared" si="11"/>
        <v>0</v>
      </c>
      <c r="K69" s="32">
        <f t="shared" si="11"/>
        <v>0</v>
      </c>
      <c r="L69" s="32">
        <f t="shared" si="11"/>
        <v>0</v>
      </c>
      <c r="M69" s="32">
        <f t="shared" si="11"/>
        <v>0</v>
      </c>
      <c r="N69" s="32">
        <f aca="true" t="shared" si="12" ref="N69:N75">SUM(D69:M69)</f>
        <v>4521690</v>
      </c>
      <c r="O69" s="45">
        <f aca="true" t="shared" si="13" ref="O69:O91">(N69/O$93)</f>
        <v>17.68800168990283</v>
      </c>
      <c r="P69" s="10"/>
    </row>
    <row r="70" spans="1:16" ht="15">
      <c r="A70" s="13"/>
      <c r="B70" s="39">
        <v>351.5</v>
      </c>
      <c r="C70" s="21" t="s">
        <v>122</v>
      </c>
      <c r="D70" s="46">
        <v>611092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611092</v>
      </c>
      <c r="O70" s="47">
        <f t="shared" si="13"/>
        <v>2.3904770846046723</v>
      </c>
      <c r="P70" s="9"/>
    </row>
    <row r="71" spans="1:16" ht="15">
      <c r="A71" s="13"/>
      <c r="B71" s="39">
        <v>351.9</v>
      </c>
      <c r="C71" s="21" t="s">
        <v>165</v>
      </c>
      <c r="D71" s="46">
        <v>1556811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2"/>
        <v>1556811</v>
      </c>
      <c r="O71" s="47">
        <f t="shared" si="13"/>
        <v>6.0899521194198</v>
      </c>
      <c r="P71" s="9"/>
    </row>
    <row r="72" spans="1:16" ht="15">
      <c r="A72" s="13"/>
      <c r="B72" s="39">
        <v>354</v>
      </c>
      <c r="C72" s="21" t="s">
        <v>134</v>
      </c>
      <c r="D72" s="46">
        <v>914055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2"/>
        <v>914055</v>
      </c>
      <c r="O72" s="47">
        <f t="shared" si="13"/>
        <v>3.5756114162324555</v>
      </c>
      <c r="P72" s="9"/>
    </row>
    <row r="73" spans="1:16" ht="15">
      <c r="A73" s="13"/>
      <c r="B73" s="39">
        <v>358.2</v>
      </c>
      <c r="C73" s="21" t="s">
        <v>166</v>
      </c>
      <c r="D73" s="46">
        <v>0</v>
      </c>
      <c r="E73" s="46">
        <v>1439732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2"/>
        <v>1439732</v>
      </c>
      <c r="O73" s="47">
        <f t="shared" si="13"/>
        <v>5.631961069645903</v>
      </c>
      <c r="P73" s="9"/>
    </row>
    <row r="74" spans="1:16" ht="15.75">
      <c r="A74" s="29" t="s">
        <v>4</v>
      </c>
      <c r="B74" s="30"/>
      <c r="C74" s="31"/>
      <c r="D74" s="32">
        <f aca="true" t="shared" si="14" ref="D74:M74">SUM(D75:D81)</f>
        <v>5592063</v>
      </c>
      <c r="E74" s="32">
        <f t="shared" si="14"/>
        <v>8318216</v>
      </c>
      <c r="F74" s="32">
        <f t="shared" si="14"/>
        <v>0</v>
      </c>
      <c r="G74" s="32">
        <f t="shared" si="14"/>
        <v>1722602</v>
      </c>
      <c r="H74" s="32">
        <f t="shared" si="14"/>
        <v>0</v>
      </c>
      <c r="I74" s="32">
        <f t="shared" si="14"/>
        <v>6361212</v>
      </c>
      <c r="J74" s="32">
        <f t="shared" si="14"/>
        <v>3238842</v>
      </c>
      <c r="K74" s="32">
        <f t="shared" si="14"/>
        <v>197591144</v>
      </c>
      <c r="L74" s="32">
        <f t="shared" si="14"/>
        <v>0</v>
      </c>
      <c r="M74" s="32">
        <f t="shared" si="14"/>
        <v>122643</v>
      </c>
      <c r="N74" s="32">
        <f t="shared" si="12"/>
        <v>222946722</v>
      </c>
      <c r="O74" s="45">
        <f t="shared" si="13"/>
        <v>872.1256865230249</v>
      </c>
      <c r="P74" s="10"/>
    </row>
    <row r="75" spans="1:16" ht="15">
      <c r="A75" s="12"/>
      <c r="B75" s="25">
        <v>361.1</v>
      </c>
      <c r="C75" s="20" t="s">
        <v>87</v>
      </c>
      <c r="D75" s="46">
        <v>3750419</v>
      </c>
      <c r="E75" s="46">
        <v>3913041</v>
      </c>
      <c r="F75" s="46">
        <v>0</v>
      </c>
      <c r="G75" s="46">
        <v>1344662</v>
      </c>
      <c r="H75" s="46">
        <v>0</v>
      </c>
      <c r="I75" s="46">
        <v>0</v>
      </c>
      <c r="J75" s="46">
        <v>0</v>
      </c>
      <c r="K75" s="46">
        <v>4514053</v>
      </c>
      <c r="L75" s="46">
        <v>0</v>
      </c>
      <c r="M75" s="46">
        <v>55354</v>
      </c>
      <c r="N75" s="46">
        <f t="shared" si="12"/>
        <v>13577529</v>
      </c>
      <c r="O75" s="47">
        <f t="shared" si="13"/>
        <v>53.11274233676008</v>
      </c>
      <c r="P75" s="9"/>
    </row>
    <row r="76" spans="1:16" ht="15">
      <c r="A76" s="12"/>
      <c r="B76" s="25">
        <v>361.2</v>
      </c>
      <c r="C76" s="20" t="s">
        <v>88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8281031</v>
      </c>
      <c r="L76" s="46">
        <v>0</v>
      </c>
      <c r="M76" s="46">
        <v>0</v>
      </c>
      <c r="N76" s="46">
        <f aca="true" t="shared" si="15" ref="N76:N81">SUM(D76:M76)</f>
        <v>8281031</v>
      </c>
      <c r="O76" s="47">
        <f t="shared" si="13"/>
        <v>32.393837331205305</v>
      </c>
      <c r="P76" s="9"/>
    </row>
    <row r="77" spans="1:16" ht="15">
      <c r="A77" s="12"/>
      <c r="B77" s="25">
        <v>361.3</v>
      </c>
      <c r="C77" s="20" t="s">
        <v>89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99666801</v>
      </c>
      <c r="L77" s="46">
        <v>0</v>
      </c>
      <c r="M77" s="46">
        <v>0</v>
      </c>
      <c r="N77" s="46">
        <f t="shared" si="15"/>
        <v>99666801</v>
      </c>
      <c r="O77" s="47">
        <f t="shared" si="13"/>
        <v>389.87779890156315</v>
      </c>
      <c r="P77" s="9"/>
    </row>
    <row r="78" spans="1:16" ht="15">
      <c r="A78" s="12"/>
      <c r="B78" s="25">
        <v>364</v>
      </c>
      <c r="C78" s="20" t="s">
        <v>167</v>
      </c>
      <c r="D78" s="46">
        <v>-113412</v>
      </c>
      <c r="E78" s="46">
        <v>0</v>
      </c>
      <c r="F78" s="46">
        <v>0</v>
      </c>
      <c r="G78" s="46">
        <v>0</v>
      </c>
      <c r="H78" s="46">
        <v>0</v>
      </c>
      <c r="I78" s="46">
        <v>-1011697</v>
      </c>
      <c r="J78" s="46">
        <v>709864</v>
      </c>
      <c r="K78" s="46">
        <v>0</v>
      </c>
      <c r="L78" s="46">
        <v>0</v>
      </c>
      <c r="M78" s="46">
        <v>0</v>
      </c>
      <c r="N78" s="46">
        <f t="shared" si="15"/>
        <v>-415245</v>
      </c>
      <c r="O78" s="47">
        <f t="shared" si="13"/>
        <v>-1.624360418720368</v>
      </c>
      <c r="P78" s="9"/>
    </row>
    <row r="79" spans="1:16" ht="15">
      <c r="A79" s="12"/>
      <c r="B79" s="25">
        <v>366</v>
      </c>
      <c r="C79" s="20" t="s">
        <v>93</v>
      </c>
      <c r="D79" s="46">
        <v>77382</v>
      </c>
      <c r="E79" s="46">
        <v>3279177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5"/>
        <v>3356559</v>
      </c>
      <c r="O79" s="47">
        <f t="shared" si="13"/>
        <v>13.13022813688213</v>
      </c>
      <c r="P79" s="9"/>
    </row>
    <row r="80" spans="1:16" ht="15">
      <c r="A80" s="12"/>
      <c r="B80" s="25">
        <v>368</v>
      </c>
      <c r="C80" s="20" t="s">
        <v>94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85129259</v>
      </c>
      <c r="L80" s="46">
        <v>0</v>
      </c>
      <c r="M80" s="46">
        <v>0</v>
      </c>
      <c r="N80" s="46">
        <f t="shared" si="15"/>
        <v>85129259</v>
      </c>
      <c r="O80" s="47">
        <f t="shared" si="13"/>
        <v>333.0096660877185</v>
      </c>
      <c r="P80" s="9"/>
    </row>
    <row r="81" spans="1:16" ht="15">
      <c r="A81" s="12"/>
      <c r="B81" s="25">
        <v>369.9</v>
      </c>
      <c r="C81" s="20" t="s">
        <v>95</v>
      </c>
      <c r="D81" s="46">
        <v>1877674</v>
      </c>
      <c r="E81" s="46">
        <v>1125998</v>
      </c>
      <c r="F81" s="46">
        <v>0</v>
      </c>
      <c r="G81" s="46">
        <v>377940</v>
      </c>
      <c r="H81" s="46">
        <v>0</v>
      </c>
      <c r="I81" s="46">
        <v>7372909</v>
      </c>
      <c r="J81" s="46">
        <v>2528978</v>
      </c>
      <c r="K81" s="46">
        <v>0</v>
      </c>
      <c r="L81" s="46">
        <v>0</v>
      </c>
      <c r="M81" s="46">
        <v>67289</v>
      </c>
      <c r="N81" s="46">
        <f t="shared" si="15"/>
        <v>13350788</v>
      </c>
      <c r="O81" s="47">
        <f t="shared" si="13"/>
        <v>52.22577414761614</v>
      </c>
      <c r="P81" s="9"/>
    </row>
    <row r="82" spans="1:16" ht="15.75">
      <c r="A82" s="29" t="s">
        <v>62</v>
      </c>
      <c r="B82" s="30"/>
      <c r="C82" s="31"/>
      <c r="D82" s="32">
        <f aca="true" t="shared" si="16" ref="D82:M82">SUM(D83:D90)</f>
        <v>34484078</v>
      </c>
      <c r="E82" s="32">
        <f t="shared" si="16"/>
        <v>25163904</v>
      </c>
      <c r="F82" s="32">
        <f t="shared" si="16"/>
        <v>0</v>
      </c>
      <c r="G82" s="32">
        <f t="shared" si="16"/>
        <v>15393833</v>
      </c>
      <c r="H82" s="32">
        <f t="shared" si="16"/>
        <v>0</v>
      </c>
      <c r="I82" s="32">
        <f t="shared" si="16"/>
        <v>151722859</v>
      </c>
      <c r="J82" s="32">
        <f t="shared" si="16"/>
        <v>7969638</v>
      </c>
      <c r="K82" s="32">
        <f t="shared" si="16"/>
        <v>0</v>
      </c>
      <c r="L82" s="32">
        <f t="shared" si="16"/>
        <v>0</v>
      </c>
      <c r="M82" s="32">
        <f t="shared" si="16"/>
        <v>-2285998</v>
      </c>
      <c r="N82" s="32">
        <f>SUM(D82:M82)</f>
        <v>232448314</v>
      </c>
      <c r="O82" s="45">
        <f t="shared" si="13"/>
        <v>909.2941291523886</v>
      </c>
      <c r="P82" s="9"/>
    </row>
    <row r="83" spans="1:16" ht="15">
      <c r="A83" s="12"/>
      <c r="B83" s="25">
        <v>381</v>
      </c>
      <c r="C83" s="20" t="s">
        <v>96</v>
      </c>
      <c r="D83" s="46">
        <v>31022749</v>
      </c>
      <c r="E83" s="46">
        <v>25163904</v>
      </c>
      <c r="F83" s="46">
        <v>0</v>
      </c>
      <c r="G83" s="46">
        <v>15393833</v>
      </c>
      <c r="H83" s="46">
        <v>0</v>
      </c>
      <c r="I83" s="46">
        <v>22518856</v>
      </c>
      <c r="J83" s="46">
        <v>2628471</v>
      </c>
      <c r="K83" s="46">
        <v>0</v>
      </c>
      <c r="L83" s="46">
        <v>0</v>
      </c>
      <c r="M83" s="46">
        <v>0</v>
      </c>
      <c r="N83" s="46">
        <f>SUM(D83:M83)</f>
        <v>96727813</v>
      </c>
      <c r="O83" s="47">
        <f t="shared" si="13"/>
        <v>378.3810300583642</v>
      </c>
      <c r="P83" s="9"/>
    </row>
    <row r="84" spans="1:16" ht="15">
      <c r="A84" s="12"/>
      <c r="B84" s="25">
        <v>384</v>
      </c>
      <c r="C84" s="20" t="s">
        <v>97</v>
      </c>
      <c r="D84" s="46">
        <v>210953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aca="true" t="shared" si="17" ref="N84:N90">SUM(D84:M84)</f>
        <v>210953</v>
      </c>
      <c r="O84" s="47">
        <f t="shared" si="13"/>
        <v>0.8252084995853479</v>
      </c>
      <c r="P84" s="9"/>
    </row>
    <row r="85" spans="1:16" ht="15">
      <c r="A85" s="12"/>
      <c r="B85" s="25">
        <v>388.1</v>
      </c>
      <c r="C85" s="20" t="s">
        <v>180</v>
      </c>
      <c r="D85" s="46">
        <v>3250376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7"/>
        <v>3250376</v>
      </c>
      <c r="O85" s="47">
        <f t="shared" si="13"/>
        <v>12.714860191835266</v>
      </c>
      <c r="P85" s="9"/>
    </row>
    <row r="86" spans="1:16" ht="15">
      <c r="A86" s="12"/>
      <c r="B86" s="25">
        <v>389.1</v>
      </c>
      <c r="C86" s="20" t="s">
        <v>169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9898478</v>
      </c>
      <c r="J86" s="46">
        <v>3799752</v>
      </c>
      <c r="K86" s="46">
        <v>0</v>
      </c>
      <c r="L86" s="46">
        <v>0</v>
      </c>
      <c r="M86" s="46">
        <v>0</v>
      </c>
      <c r="N86" s="46">
        <f t="shared" si="17"/>
        <v>13698230</v>
      </c>
      <c r="O86" s="47">
        <f t="shared" si="13"/>
        <v>53.58490196998858</v>
      </c>
      <c r="P86" s="9"/>
    </row>
    <row r="87" spans="1:16" ht="15">
      <c r="A87" s="12"/>
      <c r="B87" s="25">
        <v>389.4</v>
      </c>
      <c r="C87" s="20" t="s">
        <v>170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31017158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7"/>
        <v>31017158</v>
      </c>
      <c r="O87" s="47">
        <f t="shared" si="13"/>
        <v>121.33329421521225</v>
      </c>
      <c r="P87" s="9"/>
    </row>
    <row r="88" spans="1:16" ht="15">
      <c r="A88" s="12"/>
      <c r="B88" s="25">
        <v>389.7</v>
      </c>
      <c r="C88" s="20" t="s">
        <v>172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168151</v>
      </c>
      <c r="J88" s="46">
        <v>0</v>
      </c>
      <c r="K88" s="46">
        <v>0</v>
      </c>
      <c r="L88" s="46">
        <v>0</v>
      </c>
      <c r="M88" s="46">
        <v>0</v>
      </c>
      <c r="N88" s="46">
        <f t="shared" si="17"/>
        <v>168151</v>
      </c>
      <c r="O88" s="47">
        <f t="shared" si="13"/>
        <v>0.6577751177455444</v>
      </c>
      <c r="P88" s="9"/>
    </row>
    <row r="89" spans="1:16" ht="15">
      <c r="A89" s="12"/>
      <c r="B89" s="25">
        <v>389.8</v>
      </c>
      <c r="C89" s="20" t="s">
        <v>173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54908925</v>
      </c>
      <c r="J89" s="46">
        <v>1541415</v>
      </c>
      <c r="K89" s="46">
        <v>0</v>
      </c>
      <c r="L89" s="46">
        <v>0</v>
      </c>
      <c r="M89" s="46">
        <v>0</v>
      </c>
      <c r="N89" s="46">
        <f t="shared" si="17"/>
        <v>56450340</v>
      </c>
      <c r="O89" s="47">
        <f t="shared" si="13"/>
        <v>220.82312350373186</v>
      </c>
      <c r="P89" s="9"/>
    </row>
    <row r="90" spans="1:16" ht="15.75" thickBot="1">
      <c r="A90" s="48"/>
      <c r="B90" s="49">
        <v>393</v>
      </c>
      <c r="C90" s="50" t="s">
        <v>181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33211291</v>
      </c>
      <c r="J90" s="46">
        <v>0</v>
      </c>
      <c r="K90" s="46">
        <v>0</v>
      </c>
      <c r="L90" s="46">
        <v>0</v>
      </c>
      <c r="M90" s="46">
        <v>-2285998</v>
      </c>
      <c r="N90" s="46">
        <f t="shared" si="17"/>
        <v>30925293</v>
      </c>
      <c r="O90" s="47">
        <f t="shared" si="13"/>
        <v>120.97393559592545</v>
      </c>
      <c r="P90" s="9"/>
    </row>
    <row r="91" spans="1:119" ht="16.5" thickBot="1">
      <c r="A91" s="14" t="s">
        <v>82</v>
      </c>
      <c r="B91" s="23"/>
      <c r="C91" s="22"/>
      <c r="D91" s="15">
        <f aca="true" t="shared" si="18" ref="D91:M91">SUM(D5,D17,D27,D50,D69,D74,D82)</f>
        <v>363848867</v>
      </c>
      <c r="E91" s="15">
        <f t="shared" si="18"/>
        <v>154870510</v>
      </c>
      <c r="F91" s="15">
        <f t="shared" si="18"/>
        <v>0</v>
      </c>
      <c r="G91" s="15">
        <f t="shared" si="18"/>
        <v>17315847</v>
      </c>
      <c r="H91" s="15">
        <f t="shared" si="18"/>
        <v>0</v>
      </c>
      <c r="I91" s="15">
        <f t="shared" si="18"/>
        <v>337855722</v>
      </c>
      <c r="J91" s="15">
        <f t="shared" si="18"/>
        <v>124057216</v>
      </c>
      <c r="K91" s="15">
        <f t="shared" si="18"/>
        <v>197591144</v>
      </c>
      <c r="L91" s="15">
        <f t="shared" si="18"/>
        <v>0</v>
      </c>
      <c r="M91" s="15">
        <f t="shared" si="18"/>
        <v>726161</v>
      </c>
      <c r="N91" s="15">
        <f>SUM(D91:M91)</f>
        <v>1196265467</v>
      </c>
      <c r="O91" s="38">
        <f t="shared" si="13"/>
        <v>4679.565738002472</v>
      </c>
      <c r="P91" s="6"/>
      <c r="Q91" s="2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</row>
    <row r="92" spans="1:15" ht="15">
      <c r="A92" s="16"/>
      <c r="B92" s="18"/>
      <c r="C92" s="18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9"/>
    </row>
    <row r="93" spans="1:15" ht="15">
      <c r="A93" s="40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51" t="s">
        <v>182</v>
      </c>
      <c r="M93" s="51"/>
      <c r="N93" s="51"/>
      <c r="O93" s="43">
        <v>255636</v>
      </c>
    </row>
    <row r="94" spans="1:15" ht="15">
      <c r="A94" s="52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4"/>
    </row>
    <row r="95" spans="1:15" ht="15.75" customHeight="1" thickBot="1">
      <c r="A95" s="55" t="s">
        <v>127</v>
      </c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7"/>
    </row>
  </sheetData>
  <sheetProtection/>
  <mergeCells count="10">
    <mergeCell ref="L93:N93"/>
    <mergeCell ref="A94:O94"/>
    <mergeCell ref="A95:O9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0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113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151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104</v>
      </c>
      <c r="B3" s="65"/>
      <c r="C3" s="66"/>
      <c r="D3" s="70" t="s">
        <v>56</v>
      </c>
      <c r="E3" s="71"/>
      <c r="F3" s="71"/>
      <c r="G3" s="71"/>
      <c r="H3" s="72"/>
      <c r="I3" s="70" t="s">
        <v>57</v>
      </c>
      <c r="J3" s="72"/>
      <c r="K3" s="70" t="s">
        <v>59</v>
      </c>
      <c r="L3" s="72"/>
      <c r="M3" s="36"/>
      <c r="N3" s="37"/>
      <c r="O3" s="73" t="s">
        <v>109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105</v>
      </c>
      <c r="F4" s="34" t="s">
        <v>106</v>
      </c>
      <c r="G4" s="34" t="s">
        <v>107</v>
      </c>
      <c r="H4" s="34" t="s">
        <v>6</v>
      </c>
      <c r="I4" s="34" t="s">
        <v>7</v>
      </c>
      <c r="J4" s="35" t="s">
        <v>108</v>
      </c>
      <c r="K4" s="35" t="s">
        <v>8</v>
      </c>
      <c r="L4" s="35" t="s">
        <v>9</v>
      </c>
      <c r="M4" s="35" t="s">
        <v>10</v>
      </c>
      <c r="N4" s="35" t="s">
        <v>58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128367043</v>
      </c>
      <c r="E5" s="27">
        <f t="shared" si="0"/>
        <v>36920940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1779479</v>
      </c>
      <c r="N5" s="28">
        <f>SUM(D5:M5)</f>
        <v>167067462</v>
      </c>
      <c r="O5" s="33">
        <f aca="true" t="shared" si="1" ref="O5:O36">(N5/O$101)</f>
        <v>667.162358484915</v>
      </c>
      <c r="P5" s="6"/>
    </row>
    <row r="6" spans="1:16" ht="15">
      <c r="A6" s="12"/>
      <c r="B6" s="25">
        <v>311</v>
      </c>
      <c r="C6" s="20" t="s">
        <v>3</v>
      </c>
      <c r="D6" s="46">
        <v>98781848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1779479</v>
      </c>
      <c r="N6" s="46">
        <f>SUM(D6:M6)</f>
        <v>100561327</v>
      </c>
      <c r="O6" s="47">
        <f t="shared" si="1"/>
        <v>401.5786873789509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8044176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8044176</v>
      </c>
      <c r="O7" s="47">
        <f t="shared" si="1"/>
        <v>32.123379190543695</v>
      </c>
      <c r="P7" s="9"/>
    </row>
    <row r="8" spans="1:16" ht="15">
      <c r="A8" s="12"/>
      <c r="B8" s="25">
        <v>312.51</v>
      </c>
      <c r="C8" s="20" t="s">
        <v>111</v>
      </c>
      <c r="D8" s="46">
        <v>2386688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2386688</v>
      </c>
      <c r="O8" s="47">
        <f t="shared" si="1"/>
        <v>9.530930655112513</v>
      </c>
      <c r="P8" s="9"/>
    </row>
    <row r="9" spans="1:16" ht="15">
      <c r="A9" s="12"/>
      <c r="B9" s="25">
        <v>312.52</v>
      </c>
      <c r="C9" s="20" t="s">
        <v>152</v>
      </c>
      <c r="D9" s="46">
        <v>2155329</v>
      </c>
      <c r="E9" s="46">
        <v>244202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2399531</v>
      </c>
      <c r="O9" s="47">
        <f t="shared" si="1"/>
        <v>9.582217518918595</v>
      </c>
      <c r="P9" s="9"/>
    </row>
    <row r="10" spans="1:16" ht="15">
      <c r="A10" s="12"/>
      <c r="B10" s="25">
        <v>314.1</v>
      </c>
      <c r="C10" s="20" t="s">
        <v>12</v>
      </c>
      <c r="D10" s="46">
        <v>0</v>
      </c>
      <c r="E10" s="46">
        <v>27675532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27675532</v>
      </c>
      <c r="O10" s="47">
        <f t="shared" si="1"/>
        <v>110.51866701275883</v>
      </c>
      <c r="P10" s="9"/>
    </row>
    <row r="11" spans="1:16" ht="15">
      <c r="A11" s="12"/>
      <c r="B11" s="25">
        <v>314.4</v>
      </c>
      <c r="C11" s="20" t="s">
        <v>14</v>
      </c>
      <c r="D11" s="46">
        <v>0</v>
      </c>
      <c r="E11" s="46">
        <v>955995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955995</v>
      </c>
      <c r="O11" s="47">
        <f t="shared" si="1"/>
        <v>3.81764271309626</v>
      </c>
      <c r="P11" s="9"/>
    </row>
    <row r="12" spans="1:16" ht="15">
      <c r="A12" s="12"/>
      <c r="B12" s="25">
        <v>314.7</v>
      </c>
      <c r="C12" s="20" t="s">
        <v>15</v>
      </c>
      <c r="D12" s="46">
        <v>0</v>
      </c>
      <c r="E12" s="46">
        <v>1035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1035</v>
      </c>
      <c r="O12" s="47">
        <f t="shared" si="1"/>
        <v>0.004133138989277799</v>
      </c>
      <c r="P12" s="9"/>
    </row>
    <row r="13" spans="1:16" ht="15">
      <c r="A13" s="12"/>
      <c r="B13" s="25">
        <v>315</v>
      </c>
      <c r="C13" s="20" t="s">
        <v>153</v>
      </c>
      <c r="D13" s="46">
        <v>16438434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16438434</v>
      </c>
      <c r="O13" s="47">
        <f t="shared" si="1"/>
        <v>65.64476568895633</v>
      </c>
      <c r="P13" s="9"/>
    </row>
    <row r="14" spans="1:16" ht="15">
      <c r="A14" s="12"/>
      <c r="B14" s="25">
        <v>316</v>
      </c>
      <c r="C14" s="20" t="s">
        <v>154</v>
      </c>
      <c r="D14" s="46">
        <v>8604744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8604744</v>
      </c>
      <c r="O14" s="47">
        <f t="shared" si="1"/>
        <v>34.3619351875886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SUM(D16:D24)</f>
        <v>34570513</v>
      </c>
      <c r="E15" s="32">
        <f t="shared" si="3"/>
        <v>45417692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4708111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84696316</v>
      </c>
      <c r="O15" s="45">
        <f t="shared" si="1"/>
        <v>338.22381247129766</v>
      </c>
      <c r="P15" s="10"/>
    </row>
    <row r="16" spans="1:16" ht="15">
      <c r="A16" s="12"/>
      <c r="B16" s="25">
        <v>322</v>
      </c>
      <c r="C16" s="20" t="s">
        <v>0</v>
      </c>
      <c r="D16" s="46">
        <v>2258459</v>
      </c>
      <c r="E16" s="46">
        <v>10745455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13003914</v>
      </c>
      <c r="O16" s="47">
        <f t="shared" si="1"/>
        <v>51.929453107840985</v>
      </c>
      <c r="P16" s="9"/>
    </row>
    <row r="17" spans="1:16" ht="15">
      <c r="A17" s="12"/>
      <c r="B17" s="25">
        <v>323.1</v>
      </c>
      <c r="C17" s="20" t="s">
        <v>18</v>
      </c>
      <c r="D17" s="46">
        <v>30316649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3">SUM(D17:M17)</f>
        <v>30316649</v>
      </c>
      <c r="O17" s="47">
        <f t="shared" si="1"/>
        <v>121.06562705908192</v>
      </c>
      <c r="P17" s="9"/>
    </row>
    <row r="18" spans="1:16" ht="15">
      <c r="A18" s="12"/>
      <c r="B18" s="25">
        <v>323.2</v>
      </c>
      <c r="C18" s="20" t="s">
        <v>19</v>
      </c>
      <c r="D18" s="46">
        <v>321</v>
      </c>
      <c r="E18" s="46">
        <v>110999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111320</v>
      </c>
      <c r="O18" s="47">
        <f t="shared" si="1"/>
        <v>0.444542060180101</v>
      </c>
      <c r="P18" s="9"/>
    </row>
    <row r="19" spans="1:16" ht="15">
      <c r="A19" s="12"/>
      <c r="B19" s="25">
        <v>323.4</v>
      </c>
      <c r="C19" s="20" t="s">
        <v>20</v>
      </c>
      <c r="D19" s="46">
        <v>701078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701078</v>
      </c>
      <c r="O19" s="47">
        <f t="shared" si="1"/>
        <v>2.7996645568356526</v>
      </c>
      <c r="P19" s="9"/>
    </row>
    <row r="20" spans="1:16" ht="15">
      <c r="A20" s="12"/>
      <c r="B20" s="25">
        <v>323.7</v>
      </c>
      <c r="C20" s="20" t="s">
        <v>22</v>
      </c>
      <c r="D20" s="46">
        <v>753712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753712</v>
      </c>
      <c r="O20" s="47">
        <f t="shared" si="1"/>
        <v>3.0098516462671965</v>
      </c>
      <c r="P20" s="9"/>
    </row>
    <row r="21" spans="1:16" ht="15">
      <c r="A21" s="12"/>
      <c r="B21" s="25">
        <v>324.22</v>
      </c>
      <c r="C21" s="20" t="s">
        <v>117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4708111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4708111</v>
      </c>
      <c r="O21" s="47">
        <f t="shared" si="1"/>
        <v>18.801233951640278</v>
      </c>
      <c r="P21" s="9"/>
    </row>
    <row r="22" spans="1:16" ht="15">
      <c r="A22" s="12"/>
      <c r="B22" s="25">
        <v>324.32</v>
      </c>
      <c r="C22" s="20" t="s">
        <v>118</v>
      </c>
      <c r="D22" s="46">
        <v>0</v>
      </c>
      <c r="E22" s="46">
        <v>5121673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5121673</v>
      </c>
      <c r="O22" s="47">
        <f t="shared" si="1"/>
        <v>20.452740450851586</v>
      </c>
      <c r="P22" s="9"/>
    </row>
    <row r="23" spans="1:16" ht="15">
      <c r="A23" s="12"/>
      <c r="B23" s="25">
        <v>325.1</v>
      </c>
      <c r="C23" s="20" t="s">
        <v>27</v>
      </c>
      <c r="D23" s="46">
        <v>0</v>
      </c>
      <c r="E23" s="46">
        <v>29081382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29081382</v>
      </c>
      <c r="O23" s="47">
        <f t="shared" si="1"/>
        <v>116.1327476389194</v>
      </c>
      <c r="P23" s="9"/>
    </row>
    <row r="24" spans="1:16" ht="15">
      <c r="A24" s="12"/>
      <c r="B24" s="25">
        <v>329</v>
      </c>
      <c r="C24" s="20" t="s">
        <v>29</v>
      </c>
      <c r="D24" s="46">
        <v>540294</v>
      </c>
      <c r="E24" s="46">
        <v>358183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898477</v>
      </c>
      <c r="O24" s="47">
        <f t="shared" si="1"/>
        <v>3.5879519996805302</v>
      </c>
      <c r="P24" s="9"/>
    </row>
    <row r="25" spans="1:16" ht="15.75">
      <c r="A25" s="29" t="s">
        <v>32</v>
      </c>
      <c r="B25" s="30"/>
      <c r="C25" s="31"/>
      <c r="D25" s="32">
        <f aca="true" t="shared" si="5" ref="D25:M25">SUM(D26:D50)</f>
        <v>93664687</v>
      </c>
      <c r="E25" s="32">
        <f t="shared" si="5"/>
        <v>30879126</v>
      </c>
      <c r="F25" s="32">
        <f t="shared" si="5"/>
        <v>0</v>
      </c>
      <c r="G25" s="32">
        <f t="shared" si="5"/>
        <v>136846</v>
      </c>
      <c r="H25" s="32">
        <f t="shared" si="5"/>
        <v>0</v>
      </c>
      <c r="I25" s="32">
        <f t="shared" si="5"/>
        <v>2593564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741979</v>
      </c>
      <c r="N25" s="44">
        <f>SUM(D25:M25)</f>
        <v>128016202</v>
      </c>
      <c r="O25" s="45">
        <f t="shared" si="1"/>
        <v>511.2161891260508</v>
      </c>
      <c r="P25" s="10"/>
    </row>
    <row r="26" spans="1:16" ht="15">
      <c r="A26" s="12"/>
      <c r="B26" s="25">
        <v>331.1</v>
      </c>
      <c r="C26" s="20" t="s">
        <v>30</v>
      </c>
      <c r="D26" s="46">
        <v>0</v>
      </c>
      <c r="E26" s="46">
        <v>41065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41065</v>
      </c>
      <c r="O26" s="47">
        <f t="shared" si="1"/>
        <v>0.16398778028472735</v>
      </c>
      <c r="P26" s="9"/>
    </row>
    <row r="27" spans="1:16" ht="15">
      <c r="A27" s="12"/>
      <c r="B27" s="25">
        <v>331.2</v>
      </c>
      <c r="C27" s="20" t="s">
        <v>31</v>
      </c>
      <c r="D27" s="46">
        <v>133099</v>
      </c>
      <c r="E27" s="46">
        <v>2939103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3072202</v>
      </c>
      <c r="O27" s="47">
        <f t="shared" si="1"/>
        <v>12.268442385639839</v>
      </c>
      <c r="P27" s="9"/>
    </row>
    <row r="28" spans="1:16" ht="15">
      <c r="A28" s="12"/>
      <c r="B28" s="25">
        <v>331.39</v>
      </c>
      <c r="C28" s="20" t="s">
        <v>36</v>
      </c>
      <c r="D28" s="46">
        <v>910000</v>
      </c>
      <c r="E28" s="46">
        <v>375509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3">SUM(D28:M28)</f>
        <v>1285509</v>
      </c>
      <c r="O28" s="47">
        <f t="shared" si="1"/>
        <v>5.133514366152188</v>
      </c>
      <c r="P28" s="9"/>
    </row>
    <row r="29" spans="1:16" ht="15">
      <c r="A29" s="12"/>
      <c r="B29" s="25">
        <v>331.49</v>
      </c>
      <c r="C29" s="20" t="s">
        <v>37</v>
      </c>
      <c r="D29" s="46">
        <v>0</v>
      </c>
      <c r="E29" s="46">
        <v>10311357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10311357</v>
      </c>
      <c r="O29" s="47">
        <f t="shared" si="1"/>
        <v>41.17707405706527</v>
      </c>
      <c r="P29" s="9"/>
    </row>
    <row r="30" spans="1:16" ht="15">
      <c r="A30" s="12"/>
      <c r="B30" s="25">
        <v>331.5</v>
      </c>
      <c r="C30" s="20" t="s">
        <v>33</v>
      </c>
      <c r="D30" s="46">
        <v>0</v>
      </c>
      <c r="E30" s="46">
        <v>11624744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11624744</v>
      </c>
      <c r="O30" s="47">
        <f t="shared" si="1"/>
        <v>46.421915620070685</v>
      </c>
      <c r="P30" s="9"/>
    </row>
    <row r="31" spans="1:16" ht="15">
      <c r="A31" s="12"/>
      <c r="B31" s="25">
        <v>331.69</v>
      </c>
      <c r="C31" s="20" t="s">
        <v>39</v>
      </c>
      <c r="D31" s="46">
        <v>0</v>
      </c>
      <c r="E31" s="46">
        <v>147405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147405</v>
      </c>
      <c r="O31" s="47">
        <f t="shared" si="1"/>
        <v>0.5886428528642453</v>
      </c>
      <c r="P31" s="9"/>
    </row>
    <row r="32" spans="1:16" ht="15">
      <c r="A32" s="12"/>
      <c r="B32" s="25">
        <v>331.7</v>
      </c>
      <c r="C32" s="20" t="s">
        <v>137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201938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201938</v>
      </c>
      <c r="O32" s="47">
        <f t="shared" si="1"/>
        <v>0.8064133538326378</v>
      </c>
      <c r="P32" s="9"/>
    </row>
    <row r="33" spans="1:16" ht="15">
      <c r="A33" s="12"/>
      <c r="B33" s="25">
        <v>334.2</v>
      </c>
      <c r="C33" s="20" t="s">
        <v>35</v>
      </c>
      <c r="D33" s="46">
        <v>461098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461098</v>
      </c>
      <c r="O33" s="47">
        <f t="shared" si="1"/>
        <v>1.8413353832637822</v>
      </c>
      <c r="P33" s="9"/>
    </row>
    <row r="34" spans="1:16" ht="15">
      <c r="A34" s="12"/>
      <c r="B34" s="25">
        <v>334.36</v>
      </c>
      <c r="C34" s="20" t="s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391614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7" ref="N34:N47">SUM(D34:M34)</f>
        <v>391614</v>
      </c>
      <c r="O34" s="47">
        <f t="shared" si="1"/>
        <v>1.563859992412595</v>
      </c>
      <c r="P34" s="9"/>
    </row>
    <row r="35" spans="1:16" ht="15">
      <c r="A35" s="12"/>
      <c r="B35" s="25">
        <v>334.49</v>
      </c>
      <c r="C35" s="20" t="s">
        <v>41</v>
      </c>
      <c r="D35" s="46">
        <v>0</v>
      </c>
      <c r="E35" s="46">
        <v>-1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-1</v>
      </c>
      <c r="O35" s="47">
        <f t="shared" si="1"/>
        <v>-3.993371004133139E-06</v>
      </c>
      <c r="P35" s="9"/>
    </row>
    <row r="36" spans="1:16" ht="15">
      <c r="A36" s="12"/>
      <c r="B36" s="25">
        <v>334.5</v>
      </c>
      <c r="C36" s="20" t="s">
        <v>42</v>
      </c>
      <c r="D36" s="46">
        <v>0</v>
      </c>
      <c r="E36" s="46">
        <v>411323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411323</v>
      </c>
      <c r="O36" s="47">
        <f t="shared" si="1"/>
        <v>1.6425653415330552</v>
      </c>
      <c r="P36" s="9"/>
    </row>
    <row r="37" spans="1:16" ht="15">
      <c r="A37" s="12"/>
      <c r="B37" s="25">
        <v>334.61</v>
      </c>
      <c r="C37" s="20" t="s">
        <v>43</v>
      </c>
      <c r="D37" s="46">
        <v>0</v>
      </c>
      <c r="E37" s="46">
        <v>5019122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5019122</v>
      </c>
      <c r="O37" s="47">
        <f aca="true" t="shared" si="8" ref="O37:O68">(N37/O$101)</f>
        <v>20.04321626100673</v>
      </c>
      <c r="P37" s="9"/>
    </row>
    <row r="38" spans="1:16" ht="15">
      <c r="A38" s="12"/>
      <c r="B38" s="25">
        <v>334.69</v>
      </c>
      <c r="C38" s="20" t="s">
        <v>138</v>
      </c>
      <c r="D38" s="46">
        <v>0</v>
      </c>
      <c r="E38" s="46">
        <v>10500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10500</v>
      </c>
      <c r="O38" s="47">
        <f t="shared" si="8"/>
        <v>0.04193039554339796</v>
      </c>
      <c r="P38" s="9"/>
    </row>
    <row r="39" spans="1:16" ht="15">
      <c r="A39" s="12"/>
      <c r="B39" s="25">
        <v>334.7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2000012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2000012</v>
      </c>
      <c r="O39" s="47">
        <f t="shared" si="8"/>
        <v>7.986789928718328</v>
      </c>
      <c r="P39" s="9"/>
    </row>
    <row r="40" spans="1:16" ht="15">
      <c r="A40" s="12"/>
      <c r="B40" s="25">
        <v>334.9</v>
      </c>
      <c r="C40" s="20" t="s">
        <v>45</v>
      </c>
      <c r="D40" s="46">
        <v>0</v>
      </c>
      <c r="E40" s="46">
        <v>-1001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-1001</v>
      </c>
      <c r="O40" s="47">
        <f t="shared" si="8"/>
        <v>-0.003997364375137272</v>
      </c>
      <c r="P40" s="9"/>
    </row>
    <row r="41" spans="1:16" ht="15">
      <c r="A41" s="12"/>
      <c r="B41" s="25">
        <v>335.12</v>
      </c>
      <c r="C41" s="20" t="s">
        <v>155</v>
      </c>
      <c r="D41" s="46">
        <v>9697571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9697571</v>
      </c>
      <c r="O41" s="47">
        <f t="shared" si="8"/>
        <v>38.72599884192241</v>
      </c>
      <c r="P41" s="9"/>
    </row>
    <row r="42" spans="1:16" ht="15">
      <c r="A42" s="12"/>
      <c r="B42" s="25">
        <v>335.14</v>
      </c>
      <c r="C42" s="20" t="s">
        <v>156</v>
      </c>
      <c r="D42" s="46">
        <v>148908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148908</v>
      </c>
      <c r="O42" s="47">
        <f t="shared" si="8"/>
        <v>0.5946448894834575</v>
      </c>
      <c r="P42" s="9"/>
    </row>
    <row r="43" spans="1:16" ht="15">
      <c r="A43" s="12"/>
      <c r="B43" s="25">
        <v>335.15</v>
      </c>
      <c r="C43" s="20" t="s">
        <v>157</v>
      </c>
      <c r="D43" s="46">
        <v>422448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422448</v>
      </c>
      <c r="O43" s="47">
        <f t="shared" si="8"/>
        <v>1.6869915939540363</v>
      </c>
      <c r="P43" s="9"/>
    </row>
    <row r="44" spans="1:16" ht="15">
      <c r="A44" s="12"/>
      <c r="B44" s="25">
        <v>335.18</v>
      </c>
      <c r="C44" s="20" t="s">
        <v>158</v>
      </c>
      <c r="D44" s="46">
        <v>33414836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33414836</v>
      </c>
      <c r="O44" s="47">
        <f t="shared" si="8"/>
        <v>133.43783719026416</v>
      </c>
      <c r="P44" s="9"/>
    </row>
    <row r="45" spans="1:16" ht="15">
      <c r="A45" s="12"/>
      <c r="B45" s="25">
        <v>335.21</v>
      </c>
      <c r="C45" s="20" t="s">
        <v>49</v>
      </c>
      <c r="D45" s="46">
        <v>171764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171764</v>
      </c>
      <c r="O45" s="47">
        <f t="shared" si="8"/>
        <v>0.6859173771539245</v>
      </c>
      <c r="P45" s="9"/>
    </row>
    <row r="46" spans="1:16" ht="15">
      <c r="A46" s="12"/>
      <c r="B46" s="25">
        <v>335.39</v>
      </c>
      <c r="C46" s="20" t="s">
        <v>50</v>
      </c>
      <c r="D46" s="46">
        <v>683526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683526</v>
      </c>
      <c r="O46" s="47">
        <f t="shared" si="8"/>
        <v>2.729572908971108</v>
      </c>
      <c r="P46" s="9"/>
    </row>
    <row r="47" spans="1:16" ht="15">
      <c r="A47" s="12"/>
      <c r="B47" s="25">
        <v>335.9</v>
      </c>
      <c r="C47" s="20" t="s">
        <v>51</v>
      </c>
      <c r="D47" s="46">
        <v>306456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306456</v>
      </c>
      <c r="O47" s="47">
        <f t="shared" si="8"/>
        <v>1.2237925044426252</v>
      </c>
      <c r="P47" s="9"/>
    </row>
    <row r="48" spans="1:16" ht="15">
      <c r="A48" s="12"/>
      <c r="B48" s="25">
        <v>337.4</v>
      </c>
      <c r="C48" s="20" t="s">
        <v>52</v>
      </c>
      <c r="D48" s="46">
        <v>0</v>
      </c>
      <c r="E48" s="46">
        <v>0</v>
      </c>
      <c r="F48" s="46">
        <v>0</v>
      </c>
      <c r="G48" s="46">
        <v>136846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136846</v>
      </c>
      <c r="O48" s="47">
        <f t="shared" si="8"/>
        <v>0.5464768484316035</v>
      </c>
      <c r="P48" s="9"/>
    </row>
    <row r="49" spans="1:16" ht="15">
      <c r="A49" s="12"/>
      <c r="B49" s="25">
        <v>338</v>
      </c>
      <c r="C49" s="20" t="s">
        <v>54</v>
      </c>
      <c r="D49" s="46">
        <v>47314981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47314981</v>
      </c>
      <c r="O49" s="47">
        <f t="shared" si="8"/>
        <v>188.94627318651038</v>
      </c>
      <c r="P49" s="9"/>
    </row>
    <row r="50" spans="1:16" ht="15">
      <c r="A50" s="12"/>
      <c r="B50" s="25">
        <v>339</v>
      </c>
      <c r="C50" s="20" t="s">
        <v>55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741979</v>
      </c>
      <c r="N50" s="46">
        <f>SUM(D50:M50)</f>
        <v>741979</v>
      </c>
      <c r="O50" s="47">
        <f t="shared" si="8"/>
        <v>2.9629974242757022</v>
      </c>
      <c r="P50" s="9"/>
    </row>
    <row r="51" spans="1:16" ht="15.75">
      <c r="A51" s="29" t="s">
        <v>60</v>
      </c>
      <c r="B51" s="30"/>
      <c r="C51" s="31"/>
      <c r="D51" s="32">
        <f aca="true" t="shared" si="9" ref="D51:M51">SUM(D52:D72)</f>
        <v>54934195</v>
      </c>
      <c r="E51" s="32">
        <f t="shared" si="9"/>
        <v>10458107</v>
      </c>
      <c r="F51" s="32">
        <f t="shared" si="9"/>
        <v>0</v>
      </c>
      <c r="G51" s="32">
        <f t="shared" si="9"/>
        <v>41640</v>
      </c>
      <c r="H51" s="32">
        <f t="shared" si="9"/>
        <v>0</v>
      </c>
      <c r="I51" s="32">
        <f t="shared" si="9"/>
        <v>166778691</v>
      </c>
      <c r="J51" s="32">
        <f t="shared" si="9"/>
        <v>112050177</v>
      </c>
      <c r="K51" s="32">
        <f t="shared" si="9"/>
        <v>0</v>
      </c>
      <c r="L51" s="32">
        <f t="shared" si="9"/>
        <v>0</v>
      </c>
      <c r="M51" s="32">
        <f t="shared" si="9"/>
        <v>2626282</v>
      </c>
      <c r="N51" s="32">
        <f>SUM(D51:M51)</f>
        <v>346889092</v>
      </c>
      <c r="O51" s="45">
        <f t="shared" si="8"/>
        <v>1385.2568416428728</v>
      </c>
      <c r="P51" s="10"/>
    </row>
    <row r="52" spans="1:16" ht="15">
      <c r="A52" s="12"/>
      <c r="B52" s="25">
        <v>341.1</v>
      </c>
      <c r="C52" s="20" t="s">
        <v>159</v>
      </c>
      <c r="D52" s="46">
        <v>-724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-724</v>
      </c>
      <c r="O52" s="47">
        <f t="shared" si="8"/>
        <v>-0.0028912006069923926</v>
      </c>
      <c r="P52" s="9"/>
    </row>
    <row r="53" spans="1:16" ht="15">
      <c r="A53" s="12"/>
      <c r="B53" s="25">
        <v>341.2</v>
      </c>
      <c r="C53" s="20" t="s">
        <v>160</v>
      </c>
      <c r="D53" s="46">
        <v>9884069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112050177</v>
      </c>
      <c r="K53" s="46">
        <v>0</v>
      </c>
      <c r="L53" s="46">
        <v>0</v>
      </c>
      <c r="M53" s="46">
        <v>0</v>
      </c>
      <c r="N53" s="46">
        <f aca="true" t="shared" si="10" ref="N53:N72">SUM(D53:M53)</f>
        <v>121934246</v>
      </c>
      <c r="O53" s="47">
        <f t="shared" si="8"/>
        <v>486.9286823872372</v>
      </c>
      <c r="P53" s="9"/>
    </row>
    <row r="54" spans="1:16" ht="15">
      <c r="A54" s="12"/>
      <c r="B54" s="25">
        <v>341.3</v>
      </c>
      <c r="C54" s="20" t="s">
        <v>161</v>
      </c>
      <c r="D54" s="46">
        <v>15144607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15144607</v>
      </c>
      <c r="O54" s="47">
        <f t="shared" si="8"/>
        <v>60.47803446279177</v>
      </c>
      <c r="P54" s="9"/>
    </row>
    <row r="55" spans="1:16" ht="15">
      <c r="A55" s="12"/>
      <c r="B55" s="25">
        <v>341.9</v>
      </c>
      <c r="C55" s="20" t="s">
        <v>162</v>
      </c>
      <c r="D55" s="46">
        <v>222662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222662</v>
      </c>
      <c r="O55" s="47">
        <f t="shared" si="8"/>
        <v>0.889171974522293</v>
      </c>
      <c r="P55" s="9"/>
    </row>
    <row r="56" spans="1:16" ht="15">
      <c r="A56" s="12"/>
      <c r="B56" s="25">
        <v>342.1</v>
      </c>
      <c r="C56" s="20" t="s">
        <v>65</v>
      </c>
      <c r="D56" s="46">
        <v>1437687</v>
      </c>
      <c r="E56" s="46">
        <v>8858948</v>
      </c>
      <c r="F56" s="46">
        <v>0</v>
      </c>
      <c r="G56" s="46">
        <v>12251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10308886</v>
      </c>
      <c r="O56" s="47">
        <f t="shared" si="8"/>
        <v>41.16720643731406</v>
      </c>
      <c r="P56" s="9"/>
    </row>
    <row r="57" spans="1:16" ht="15">
      <c r="A57" s="12"/>
      <c r="B57" s="25">
        <v>342.2</v>
      </c>
      <c r="C57" s="20" t="s">
        <v>66</v>
      </c>
      <c r="D57" s="46">
        <v>1229209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1229209</v>
      </c>
      <c r="O57" s="47">
        <f t="shared" si="8"/>
        <v>4.9086875786194915</v>
      </c>
      <c r="P57" s="9"/>
    </row>
    <row r="58" spans="1:16" ht="15">
      <c r="A58" s="12"/>
      <c r="B58" s="25">
        <v>342.4</v>
      </c>
      <c r="C58" s="20" t="s">
        <v>139</v>
      </c>
      <c r="D58" s="46">
        <v>18443633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18443633</v>
      </c>
      <c r="O58" s="47">
        <f t="shared" si="8"/>
        <v>73.6522692330731</v>
      </c>
      <c r="P58" s="9"/>
    </row>
    <row r="59" spans="1:16" ht="15">
      <c r="A59" s="12"/>
      <c r="B59" s="25">
        <v>342.9</v>
      </c>
      <c r="C59" s="20" t="s">
        <v>68</v>
      </c>
      <c r="D59" s="46">
        <v>66490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66490</v>
      </c>
      <c r="O59" s="47">
        <f t="shared" si="8"/>
        <v>0.2655192380648124</v>
      </c>
      <c r="P59" s="9"/>
    </row>
    <row r="60" spans="1:16" ht="15">
      <c r="A60" s="12"/>
      <c r="B60" s="25">
        <v>343.4</v>
      </c>
      <c r="C60" s="20" t="s">
        <v>69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27159226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27159226</v>
      </c>
      <c r="O60" s="47">
        <f t="shared" si="8"/>
        <v>108.45686560309886</v>
      </c>
      <c r="P60" s="9"/>
    </row>
    <row r="61" spans="1:16" ht="15">
      <c r="A61" s="12"/>
      <c r="B61" s="25">
        <v>343.5</v>
      </c>
      <c r="C61" s="20" t="s">
        <v>70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81086866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81086866</v>
      </c>
      <c r="O61" s="47">
        <f t="shared" si="8"/>
        <v>323.80993950042927</v>
      </c>
      <c r="P61" s="9"/>
    </row>
    <row r="62" spans="1:16" ht="15">
      <c r="A62" s="12"/>
      <c r="B62" s="25">
        <v>343.8</v>
      </c>
      <c r="C62" s="20" t="s">
        <v>71</v>
      </c>
      <c r="D62" s="46">
        <v>0</v>
      </c>
      <c r="E62" s="46">
        <v>624472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624472</v>
      </c>
      <c r="O62" s="47">
        <f t="shared" si="8"/>
        <v>2.4937483776930294</v>
      </c>
      <c r="P62" s="9"/>
    </row>
    <row r="63" spans="1:16" ht="15">
      <c r="A63" s="12"/>
      <c r="B63" s="25">
        <v>343.9</v>
      </c>
      <c r="C63" s="20" t="s">
        <v>72</v>
      </c>
      <c r="D63" s="46">
        <v>176414</v>
      </c>
      <c r="E63" s="46">
        <v>0</v>
      </c>
      <c r="F63" s="46">
        <v>0</v>
      </c>
      <c r="G63" s="46">
        <v>0</v>
      </c>
      <c r="H63" s="46">
        <v>0</v>
      </c>
      <c r="I63" s="46">
        <v>22682502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22858916</v>
      </c>
      <c r="O63" s="47">
        <f t="shared" si="8"/>
        <v>91.28413234031508</v>
      </c>
      <c r="P63" s="9"/>
    </row>
    <row r="64" spans="1:16" ht="15">
      <c r="A64" s="12"/>
      <c r="B64" s="25">
        <v>344.3</v>
      </c>
      <c r="C64" s="20" t="s">
        <v>163</v>
      </c>
      <c r="D64" s="46">
        <v>33378</v>
      </c>
      <c r="E64" s="46">
        <v>0</v>
      </c>
      <c r="F64" s="46">
        <v>0</v>
      </c>
      <c r="G64" s="46">
        <v>25000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58378</v>
      </c>
      <c r="O64" s="47">
        <f t="shared" si="8"/>
        <v>0.23312501247928438</v>
      </c>
      <c r="P64" s="9"/>
    </row>
    <row r="65" spans="1:16" ht="15">
      <c r="A65" s="12"/>
      <c r="B65" s="25">
        <v>344.5</v>
      </c>
      <c r="C65" s="20" t="s">
        <v>164</v>
      </c>
      <c r="D65" s="46">
        <v>92508</v>
      </c>
      <c r="E65" s="46">
        <v>0</v>
      </c>
      <c r="F65" s="46">
        <v>0</v>
      </c>
      <c r="G65" s="46">
        <v>0</v>
      </c>
      <c r="H65" s="46">
        <v>0</v>
      </c>
      <c r="I65" s="46">
        <v>13598567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13691075</v>
      </c>
      <c r="O65" s="47">
        <f t="shared" si="8"/>
        <v>54.67354192041211</v>
      </c>
      <c r="P65" s="9"/>
    </row>
    <row r="66" spans="1:16" ht="15">
      <c r="A66" s="12"/>
      <c r="B66" s="25">
        <v>345.9</v>
      </c>
      <c r="C66" s="20" t="s">
        <v>76</v>
      </c>
      <c r="D66" s="46">
        <v>41493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41493</v>
      </c>
      <c r="O66" s="47">
        <f t="shared" si="8"/>
        <v>0.16569694307449634</v>
      </c>
      <c r="P66" s="9"/>
    </row>
    <row r="67" spans="1:16" ht="15">
      <c r="A67" s="12"/>
      <c r="B67" s="25">
        <v>347.2</v>
      </c>
      <c r="C67" s="20" t="s">
        <v>77</v>
      </c>
      <c r="D67" s="46">
        <v>526211</v>
      </c>
      <c r="E67" s="46">
        <v>0</v>
      </c>
      <c r="F67" s="46">
        <v>0</v>
      </c>
      <c r="G67" s="46">
        <v>4389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0"/>
        <v>530600</v>
      </c>
      <c r="O67" s="47">
        <f t="shared" si="8"/>
        <v>2.1188826547930435</v>
      </c>
      <c r="P67" s="9"/>
    </row>
    <row r="68" spans="1:16" ht="15">
      <c r="A68" s="12"/>
      <c r="B68" s="25">
        <v>347.3</v>
      </c>
      <c r="C68" s="20" t="s">
        <v>78</v>
      </c>
      <c r="D68" s="46">
        <v>0</v>
      </c>
      <c r="E68" s="46">
        <v>511906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0"/>
        <v>511906</v>
      </c>
      <c r="O68" s="47">
        <f t="shared" si="8"/>
        <v>2.0442305772417786</v>
      </c>
      <c r="P68" s="9"/>
    </row>
    <row r="69" spans="1:16" ht="15">
      <c r="A69" s="12"/>
      <c r="B69" s="25">
        <v>347.4</v>
      </c>
      <c r="C69" s="20" t="s">
        <v>79</v>
      </c>
      <c r="D69" s="46">
        <v>0</v>
      </c>
      <c r="E69" s="46">
        <v>261291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0"/>
        <v>261291</v>
      </c>
      <c r="O69" s="47">
        <f aca="true" t="shared" si="11" ref="O69:O99">(N69/O$101)</f>
        <v>1.043431903040952</v>
      </c>
      <c r="P69" s="9"/>
    </row>
    <row r="70" spans="1:16" ht="15">
      <c r="A70" s="12"/>
      <c r="B70" s="25">
        <v>347.5</v>
      </c>
      <c r="C70" s="20" t="s">
        <v>80</v>
      </c>
      <c r="D70" s="46">
        <v>1696912</v>
      </c>
      <c r="E70" s="46">
        <v>73329</v>
      </c>
      <c r="F70" s="46">
        <v>0</v>
      </c>
      <c r="G70" s="46">
        <v>0</v>
      </c>
      <c r="H70" s="46">
        <v>0</v>
      </c>
      <c r="I70" s="46">
        <v>22251530</v>
      </c>
      <c r="J70" s="46">
        <v>0</v>
      </c>
      <c r="K70" s="46">
        <v>0</v>
      </c>
      <c r="L70" s="46">
        <v>0</v>
      </c>
      <c r="M70" s="46">
        <v>2626282</v>
      </c>
      <c r="N70" s="46">
        <f t="shared" si="10"/>
        <v>26648053</v>
      </c>
      <c r="O70" s="47">
        <f t="shared" si="11"/>
        <v>106.41556216680311</v>
      </c>
      <c r="P70" s="9"/>
    </row>
    <row r="71" spans="1:16" ht="15">
      <c r="A71" s="12"/>
      <c r="B71" s="25">
        <v>347.9</v>
      </c>
      <c r="C71" s="20" t="s">
        <v>81</v>
      </c>
      <c r="D71" s="46">
        <v>1051832</v>
      </c>
      <c r="E71" s="46">
        <v>128161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0"/>
        <v>1179993</v>
      </c>
      <c r="O71" s="47">
        <f t="shared" si="11"/>
        <v>4.712149831280075</v>
      </c>
      <c r="P71" s="9"/>
    </row>
    <row r="72" spans="1:16" ht="15">
      <c r="A72" s="12"/>
      <c r="B72" s="25">
        <v>349</v>
      </c>
      <c r="C72" s="20" t="s">
        <v>1</v>
      </c>
      <c r="D72" s="46">
        <v>4887814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0"/>
        <v>4887814</v>
      </c>
      <c r="O72" s="47">
        <f t="shared" si="11"/>
        <v>19.518854701196016</v>
      </c>
      <c r="P72" s="9"/>
    </row>
    <row r="73" spans="1:16" ht="15.75">
      <c r="A73" s="29" t="s">
        <v>61</v>
      </c>
      <c r="B73" s="30"/>
      <c r="C73" s="31"/>
      <c r="D73" s="32">
        <f aca="true" t="shared" si="12" ref="D73:M73">SUM(D74:D79)</f>
        <v>3620463</v>
      </c>
      <c r="E73" s="32">
        <f t="shared" si="12"/>
        <v>1622763</v>
      </c>
      <c r="F73" s="32">
        <f t="shared" si="12"/>
        <v>0</v>
      </c>
      <c r="G73" s="32">
        <f t="shared" si="12"/>
        <v>0</v>
      </c>
      <c r="H73" s="32">
        <f t="shared" si="12"/>
        <v>0</v>
      </c>
      <c r="I73" s="32">
        <f t="shared" si="12"/>
        <v>0</v>
      </c>
      <c r="J73" s="32">
        <f t="shared" si="12"/>
        <v>0</v>
      </c>
      <c r="K73" s="32">
        <f t="shared" si="12"/>
        <v>0</v>
      </c>
      <c r="L73" s="32">
        <f t="shared" si="12"/>
        <v>0</v>
      </c>
      <c r="M73" s="32">
        <f t="shared" si="12"/>
        <v>0</v>
      </c>
      <c r="N73" s="32">
        <f aca="true" t="shared" si="13" ref="N73:N81">SUM(D73:M73)</f>
        <v>5243226</v>
      </c>
      <c r="O73" s="45">
        <f t="shared" si="11"/>
        <v>20.938146676516983</v>
      </c>
      <c r="P73" s="10"/>
    </row>
    <row r="74" spans="1:16" ht="15">
      <c r="A74" s="13"/>
      <c r="B74" s="39">
        <v>351.1</v>
      </c>
      <c r="C74" s="21" t="s">
        <v>84</v>
      </c>
      <c r="D74" s="46">
        <v>70602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3"/>
        <v>70602</v>
      </c>
      <c r="O74" s="47">
        <f t="shared" si="11"/>
        <v>0.2819399796338079</v>
      </c>
      <c r="P74" s="9"/>
    </row>
    <row r="75" spans="1:16" ht="15">
      <c r="A75" s="13"/>
      <c r="B75" s="39">
        <v>351.5</v>
      </c>
      <c r="C75" s="21" t="s">
        <v>122</v>
      </c>
      <c r="D75" s="46">
        <v>678335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3"/>
        <v>678335</v>
      </c>
      <c r="O75" s="47">
        <f t="shared" si="11"/>
        <v>2.708843320088653</v>
      </c>
      <c r="P75" s="9"/>
    </row>
    <row r="76" spans="1:16" ht="15">
      <c r="A76" s="13"/>
      <c r="B76" s="39">
        <v>351.9</v>
      </c>
      <c r="C76" s="21" t="s">
        <v>165</v>
      </c>
      <c r="D76" s="46">
        <v>2320676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3"/>
        <v>2320676</v>
      </c>
      <c r="O76" s="47">
        <f t="shared" si="11"/>
        <v>9.267320248387676</v>
      </c>
      <c r="P76" s="9"/>
    </row>
    <row r="77" spans="1:16" ht="15">
      <c r="A77" s="13"/>
      <c r="B77" s="39">
        <v>354</v>
      </c>
      <c r="C77" s="21" t="s">
        <v>134</v>
      </c>
      <c r="D77" s="46">
        <v>517921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3"/>
        <v>517921</v>
      </c>
      <c r="O77" s="47">
        <f t="shared" si="11"/>
        <v>2.0682507038316396</v>
      </c>
      <c r="P77" s="9"/>
    </row>
    <row r="78" spans="1:16" ht="15">
      <c r="A78" s="13"/>
      <c r="B78" s="39">
        <v>358.2</v>
      </c>
      <c r="C78" s="21" t="s">
        <v>166</v>
      </c>
      <c r="D78" s="46">
        <v>0</v>
      </c>
      <c r="E78" s="46">
        <v>1622763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3"/>
        <v>1622763</v>
      </c>
      <c r="O78" s="47">
        <f t="shared" si="11"/>
        <v>6.480294710780105</v>
      </c>
      <c r="P78" s="9"/>
    </row>
    <row r="79" spans="1:16" ht="15">
      <c r="A79" s="13"/>
      <c r="B79" s="39">
        <v>359</v>
      </c>
      <c r="C79" s="21" t="s">
        <v>85</v>
      </c>
      <c r="D79" s="46">
        <v>32929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3"/>
        <v>32929</v>
      </c>
      <c r="O79" s="47">
        <f t="shared" si="11"/>
        <v>0.13149771379510014</v>
      </c>
      <c r="P79" s="9"/>
    </row>
    <row r="80" spans="1:16" ht="15.75">
      <c r="A80" s="29" t="s">
        <v>4</v>
      </c>
      <c r="B80" s="30"/>
      <c r="C80" s="31"/>
      <c r="D80" s="32">
        <f aca="true" t="shared" si="14" ref="D80:M80">SUM(D81:D89)</f>
        <v>2608796</v>
      </c>
      <c r="E80" s="32">
        <f t="shared" si="14"/>
        <v>-736763</v>
      </c>
      <c r="F80" s="32">
        <f t="shared" si="14"/>
        <v>0</v>
      </c>
      <c r="G80" s="32">
        <f t="shared" si="14"/>
        <v>3620727</v>
      </c>
      <c r="H80" s="32">
        <f t="shared" si="14"/>
        <v>0</v>
      </c>
      <c r="I80" s="32">
        <f t="shared" si="14"/>
        <v>-1259506</v>
      </c>
      <c r="J80" s="32">
        <f t="shared" si="14"/>
        <v>618892</v>
      </c>
      <c r="K80" s="32">
        <f t="shared" si="14"/>
        <v>207252325</v>
      </c>
      <c r="L80" s="32">
        <f t="shared" si="14"/>
        <v>0</v>
      </c>
      <c r="M80" s="32">
        <f t="shared" si="14"/>
        <v>972764</v>
      </c>
      <c r="N80" s="32">
        <f t="shared" si="13"/>
        <v>213077235</v>
      </c>
      <c r="O80" s="45">
        <f t="shared" si="11"/>
        <v>850.8964518898629</v>
      </c>
      <c r="P80" s="10"/>
    </row>
    <row r="81" spans="1:16" ht="15">
      <c r="A81" s="12"/>
      <c r="B81" s="25">
        <v>361.1</v>
      </c>
      <c r="C81" s="20" t="s">
        <v>87</v>
      </c>
      <c r="D81" s="46">
        <v>-1099346</v>
      </c>
      <c r="E81" s="46">
        <v>-1545018</v>
      </c>
      <c r="F81" s="46">
        <v>0</v>
      </c>
      <c r="G81" s="46">
        <v>-606447</v>
      </c>
      <c r="H81" s="46">
        <v>0</v>
      </c>
      <c r="I81" s="46">
        <v>0</v>
      </c>
      <c r="J81" s="46">
        <v>0</v>
      </c>
      <c r="K81" s="46">
        <v>2561870</v>
      </c>
      <c r="L81" s="46">
        <v>0</v>
      </c>
      <c r="M81" s="46">
        <v>7895</v>
      </c>
      <c r="N81" s="46">
        <f t="shared" si="13"/>
        <v>-681046</v>
      </c>
      <c r="O81" s="47">
        <f t="shared" si="11"/>
        <v>-2.7196693488808577</v>
      </c>
      <c r="P81" s="9"/>
    </row>
    <row r="82" spans="1:16" ht="15">
      <c r="A82" s="12"/>
      <c r="B82" s="25">
        <v>361.2</v>
      </c>
      <c r="C82" s="20" t="s">
        <v>88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7324448</v>
      </c>
      <c r="L82" s="46">
        <v>0</v>
      </c>
      <c r="M82" s="46">
        <v>0</v>
      </c>
      <c r="N82" s="46">
        <f aca="true" t="shared" si="15" ref="N82:N89">SUM(D82:M82)</f>
        <v>7324448</v>
      </c>
      <c r="O82" s="47">
        <f t="shared" si="11"/>
        <v>29.24923826448096</v>
      </c>
      <c r="P82" s="9"/>
    </row>
    <row r="83" spans="1:16" ht="15">
      <c r="A83" s="12"/>
      <c r="B83" s="25">
        <v>361.3</v>
      </c>
      <c r="C83" s="20" t="s">
        <v>89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113492930</v>
      </c>
      <c r="L83" s="46">
        <v>0</v>
      </c>
      <c r="M83" s="46">
        <v>0</v>
      </c>
      <c r="N83" s="46">
        <f t="shared" si="15"/>
        <v>113492930</v>
      </c>
      <c r="O83" s="47">
        <f t="shared" si="11"/>
        <v>453.2193758361121</v>
      </c>
      <c r="P83" s="9"/>
    </row>
    <row r="84" spans="1:16" ht="15">
      <c r="A84" s="12"/>
      <c r="B84" s="25">
        <v>362</v>
      </c>
      <c r="C84" s="20" t="s">
        <v>90</v>
      </c>
      <c r="D84" s="46">
        <v>1333791</v>
      </c>
      <c r="E84" s="46">
        <v>0</v>
      </c>
      <c r="F84" s="46">
        <v>0</v>
      </c>
      <c r="G84" s="46">
        <v>84706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899239</v>
      </c>
      <c r="N84" s="46">
        <f t="shared" si="15"/>
        <v>2317736</v>
      </c>
      <c r="O84" s="47">
        <f t="shared" si="11"/>
        <v>9.255579737635525</v>
      </c>
      <c r="P84" s="9"/>
    </row>
    <row r="85" spans="1:16" ht="15">
      <c r="A85" s="12"/>
      <c r="B85" s="25">
        <v>364</v>
      </c>
      <c r="C85" s="20" t="s">
        <v>167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-1259506</v>
      </c>
      <c r="J85" s="46">
        <v>618892</v>
      </c>
      <c r="K85" s="46">
        <v>0</v>
      </c>
      <c r="L85" s="46">
        <v>0</v>
      </c>
      <c r="M85" s="46">
        <v>0</v>
      </c>
      <c r="N85" s="46">
        <f t="shared" si="15"/>
        <v>-640614</v>
      </c>
      <c r="O85" s="47">
        <f t="shared" si="11"/>
        <v>-2.5582093724417465</v>
      </c>
      <c r="P85" s="9"/>
    </row>
    <row r="86" spans="1:16" ht="15">
      <c r="A86" s="12"/>
      <c r="B86" s="25">
        <v>365</v>
      </c>
      <c r="C86" s="20" t="s">
        <v>168</v>
      </c>
      <c r="D86" s="46">
        <v>1400243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5"/>
        <v>1400243</v>
      </c>
      <c r="O86" s="47">
        <f t="shared" si="11"/>
        <v>5.5916897949403985</v>
      </c>
      <c r="P86" s="9"/>
    </row>
    <row r="87" spans="1:16" ht="15">
      <c r="A87" s="12"/>
      <c r="B87" s="25">
        <v>366</v>
      </c>
      <c r="C87" s="20" t="s">
        <v>93</v>
      </c>
      <c r="D87" s="46">
        <v>143238</v>
      </c>
      <c r="E87" s="46">
        <v>304208</v>
      </c>
      <c r="F87" s="46">
        <v>0</v>
      </c>
      <c r="G87" s="46">
        <v>4129802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5"/>
        <v>4577248</v>
      </c>
      <c r="O87" s="47">
        <f t="shared" si="11"/>
        <v>18.2786494419264</v>
      </c>
      <c r="P87" s="9"/>
    </row>
    <row r="88" spans="1:16" ht="15">
      <c r="A88" s="12"/>
      <c r="B88" s="25">
        <v>368</v>
      </c>
      <c r="C88" s="20" t="s">
        <v>94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83873077</v>
      </c>
      <c r="L88" s="46">
        <v>0</v>
      </c>
      <c r="M88" s="46">
        <v>0</v>
      </c>
      <c r="N88" s="46">
        <f t="shared" si="15"/>
        <v>83873077</v>
      </c>
      <c r="O88" s="47">
        <f t="shared" si="11"/>
        <v>334.93631371922606</v>
      </c>
      <c r="P88" s="9"/>
    </row>
    <row r="89" spans="1:16" ht="15">
      <c r="A89" s="12"/>
      <c r="B89" s="25">
        <v>369.9</v>
      </c>
      <c r="C89" s="20" t="s">
        <v>95</v>
      </c>
      <c r="D89" s="46">
        <v>830870</v>
      </c>
      <c r="E89" s="46">
        <v>504047</v>
      </c>
      <c r="F89" s="46">
        <v>0</v>
      </c>
      <c r="G89" s="46">
        <v>12666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65630</v>
      </c>
      <c r="N89" s="46">
        <f t="shared" si="15"/>
        <v>1413213</v>
      </c>
      <c r="O89" s="47">
        <f t="shared" si="11"/>
        <v>5.643483816864006</v>
      </c>
      <c r="P89" s="9"/>
    </row>
    <row r="90" spans="1:16" ht="15.75">
      <c r="A90" s="29" t="s">
        <v>62</v>
      </c>
      <c r="B90" s="30"/>
      <c r="C90" s="31"/>
      <c r="D90" s="32">
        <f aca="true" t="shared" si="16" ref="D90:M90">SUM(D91:D98)</f>
        <v>34071024</v>
      </c>
      <c r="E90" s="32">
        <f t="shared" si="16"/>
        <v>48661314</v>
      </c>
      <c r="F90" s="32">
        <f t="shared" si="16"/>
        <v>0</v>
      </c>
      <c r="G90" s="32">
        <f t="shared" si="16"/>
        <v>34828084</v>
      </c>
      <c r="H90" s="32">
        <f t="shared" si="16"/>
        <v>0</v>
      </c>
      <c r="I90" s="32">
        <f t="shared" si="16"/>
        <v>37171611</v>
      </c>
      <c r="J90" s="32">
        <f t="shared" si="16"/>
        <v>1518612</v>
      </c>
      <c r="K90" s="32">
        <f t="shared" si="16"/>
        <v>0</v>
      </c>
      <c r="L90" s="32">
        <f t="shared" si="16"/>
        <v>0</v>
      </c>
      <c r="M90" s="32">
        <f t="shared" si="16"/>
        <v>0</v>
      </c>
      <c r="N90" s="32">
        <f>SUM(D90:M90)</f>
        <v>156250645</v>
      </c>
      <c r="O90" s="45">
        <f t="shared" si="11"/>
        <v>623.9667951201006</v>
      </c>
      <c r="P90" s="9"/>
    </row>
    <row r="91" spans="1:16" ht="15">
      <c r="A91" s="12"/>
      <c r="B91" s="25">
        <v>381</v>
      </c>
      <c r="C91" s="20" t="s">
        <v>96</v>
      </c>
      <c r="D91" s="46">
        <v>34071024</v>
      </c>
      <c r="E91" s="46">
        <v>36504276</v>
      </c>
      <c r="F91" s="46">
        <v>0</v>
      </c>
      <c r="G91" s="46">
        <v>13227504</v>
      </c>
      <c r="H91" s="46">
        <v>0</v>
      </c>
      <c r="I91" s="46">
        <v>4813226</v>
      </c>
      <c r="J91" s="46">
        <v>2631811</v>
      </c>
      <c r="K91" s="46">
        <v>0</v>
      </c>
      <c r="L91" s="46">
        <v>0</v>
      </c>
      <c r="M91" s="46">
        <v>0</v>
      </c>
      <c r="N91" s="46">
        <f>SUM(D91:M91)</f>
        <v>91247841</v>
      </c>
      <c r="O91" s="47">
        <f t="shared" si="11"/>
        <v>364.386482439151</v>
      </c>
      <c r="P91" s="9"/>
    </row>
    <row r="92" spans="1:16" ht="15">
      <c r="A92" s="12"/>
      <c r="B92" s="25">
        <v>384</v>
      </c>
      <c r="C92" s="20" t="s">
        <v>97</v>
      </c>
      <c r="D92" s="46">
        <v>0</v>
      </c>
      <c r="E92" s="46">
        <v>0</v>
      </c>
      <c r="F92" s="46">
        <v>0</v>
      </c>
      <c r="G92" s="46">
        <v>21600580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f aca="true" t="shared" si="17" ref="N92:N98">SUM(D92:M92)</f>
        <v>21600580</v>
      </c>
      <c r="O92" s="47">
        <f t="shared" si="11"/>
        <v>86.2591298444582</v>
      </c>
      <c r="P92" s="9"/>
    </row>
    <row r="93" spans="1:16" ht="15">
      <c r="A93" s="12"/>
      <c r="B93" s="25">
        <v>385</v>
      </c>
      <c r="C93" s="20" t="s">
        <v>98</v>
      </c>
      <c r="D93" s="46">
        <v>0</v>
      </c>
      <c r="E93" s="46">
        <v>9000000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f t="shared" si="17"/>
        <v>9000000</v>
      </c>
      <c r="O93" s="47">
        <f t="shared" si="11"/>
        <v>35.94033903719825</v>
      </c>
      <c r="P93" s="9"/>
    </row>
    <row r="94" spans="1:16" ht="15">
      <c r="A94" s="12"/>
      <c r="B94" s="25">
        <v>389.1</v>
      </c>
      <c r="C94" s="20" t="s">
        <v>169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-3100275</v>
      </c>
      <c r="J94" s="46">
        <v>-1366448</v>
      </c>
      <c r="K94" s="46">
        <v>0</v>
      </c>
      <c r="L94" s="46">
        <v>0</v>
      </c>
      <c r="M94" s="46">
        <v>0</v>
      </c>
      <c r="N94" s="46">
        <f t="shared" si="17"/>
        <v>-4466723</v>
      </c>
      <c r="O94" s="47">
        <f t="shared" si="11"/>
        <v>-17.837282111694588</v>
      </c>
      <c r="P94" s="9"/>
    </row>
    <row r="95" spans="1:16" ht="15">
      <c r="A95" s="12"/>
      <c r="B95" s="25">
        <v>389.4</v>
      </c>
      <c r="C95" s="20" t="s">
        <v>170</v>
      </c>
      <c r="D95" s="46">
        <v>0</v>
      </c>
      <c r="E95" s="46">
        <v>3157038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f t="shared" si="17"/>
        <v>3157038</v>
      </c>
      <c r="O95" s="47">
        <f t="shared" si="11"/>
        <v>12.607224008146478</v>
      </c>
      <c r="P95" s="9"/>
    </row>
    <row r="96" spans="1:16" ht="15">
      <c r="A96" s="12"/>
      <c r="B96" s="25">
        <v>389.5</v>
      </c>
      <c r="C96" s="20" t="s">
        <v>171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982686</v>
      </c>
      <c r="J96" s="46">
        <v>0</v>
      </c>
      <c r="K96" s="46">
        <v>0</v>
      </c>
      <c r="L96" s="46">
        <v>0</v>
      </c>
      <c r="M96" s="46">
        <v>0</v>
      </c>
      <c r="N96" s="46">
        <f t="shared" si="17"/>
        <v>982686</v>
      </c>
      <c r="O96" s="47">
        <f t="shared" si="11"/>
        <v>3.924229778567578</v>
      </c>
      <c r="P96" s="9"/>
    </row>
    <row r="97" spans="1:16" ht="15">
      <c r="A97" s="12"/>
      <c r="B97" s="25">
        <v>389.7</v>
      </c>
      <c r="C97" s="20" t="s">
        <v>172</v>
      </c>
      <c r="D97" s="46">
        <v>0</v>
      </c>
      <c r="E97" s="46">
        <v>0</v>
      </c>
      <c r="F97" s="46">
        <v>0</v>
      </c>
      <c r="G97" s="46">
        <v>0</v>
      </c>
      <c r="H97" s="46">
        <v>0</v>
      </c>
      <c r="I97" s="46">
        <v>23179082</v>
      </c>
      <c r="J97" s="46">
        <v>0</v>
      </c>
      <c r="K97" s="46">
        <v>0</v>
      </c>
      <c r="L97" s="46">
        <v>0</v>
      </c>
      <c r="M97" s="46">
        <v>0</v>
      </c>
      <c r="N97" s="46">
        <f t="shared" si="17"/>
        <v>23179082</v>
      </c>
      <c r="O97" s="47">
        <f t="shared" si="11"/>
        <v>92.56267396122436</v>
      </c>
      <c r="P97" s="9"/>
    </row>
    <row r="98" spans="1:16" ht="15.75" thickBot="1">
      <c r="A98" s="12"/>
      <c r="B98" s="25">
        <v>389.8</v>
      </c>
      <c r="C98" s="20" t="s">
        <v>173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46">
        <v>11296892</v>
      </c>
      <c r="J98" s="46">
        <v>253249</v>
      </c>
      <c r="K98" s="46">
        <v>0</v>
      </c>
      <c r="L98" s="46">
        <v>0</v>
      </c>
      <c r="M98" s="46">
        <v>0</v>
      </c>
      <c r="N98" s="46">
        <f t="shared" si="17"/>
        <v>11550141</v>
      </c>
      <c r="O98" s="47">
        <f t="shared" si="11"/>
        <v>46.123998163049336</v>
      </c>
      <c r="P98" s="9"/>
    </row>
    <row r="99" spans="1:119" ht="16.5" thickBot="1">
      <c r="A99" s="14" t="s">
        <v>82</v>
      </c>
      <c r="B99" s="23"/>
      <c r="C99" s="22"/>
      <c r="D99" s="15">
        <f aca="true" t="shared" si="18" ref="D99:M99">SUM(D5,D15,D25,D51,D73,D80,D90)</f>
        <v>351836721</v>
      </c>
      <c r="E99" s="15">
        <f t="shared" si="18"/>
        <v>173223179</v>
      </c>
      <c r="F99" s="15">
        <f t="shared" si="18"/>
        <v>0</v>
      </c>
      <c r="G99" s="15">
        <f t="shared" si="18"/>
        <v>38627297</v>
      </c>
      <c r="H99" s="15">
        <f t="shared" si="18"/>
        <v>0</v>
      </c>
      <c r="I99" s="15">
        <f t="shared" si="18"/>
        <v>209992471</v>
      </c>
      <c r="J99" s="15">
        <f t="shared" si="18"/>
        <v>114187681</v>
      </c>
      <c r="K99" s="15">
        <f t="shared" si="18"/>
        <v>207252325</v>
      </c>
      <c r="L99" s="15">
        <f t="shared" si="18"/>
        <v>0</v>
      </c>
      <c r="M99" s="15">
        <f t="shared" si="18"/>
        <v>6120504</v>
      </c>
      <c r="N99" s="15">
        <f>SUM(D99:M99)</f>
        <v>1101240178</v>
      </c>
      <c r="O99" s="38">
        <f t="shared" si="11"/>
        <v>4397.660595411617</v>
      </c>
      <c r="P99" s="6"/>
      <c r="Q99" s="2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</row>
    <row r="100" spans="1:15" ht="15">
      <c r="A100" s="16"/>
      <c r="B100" s="18"/>
      <c r="C100" s="18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9"/>
    </row>
    <row r="101" spans="1:15" ht="15">
      <c r="A101" s="40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51" t="s">
        <v>174</v>
      </c>
      <c r="M101" s="51"/>
      <c r="N101" s="51"/>
      <c r="O101" s="43">
        <v>250415</v>
      </c>
    </row>
    <row r="102" spans="1:15" ht="15">
      <c r="A102" s="52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4"/>
    </row>
    <row r="103" spans="1:15" ht="15.75" customHeight="1" thickBot="1">
      <c r="A103" s="55" t="s">
        <v>127</v>
      </c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7"/>
    </row>
  </sheetData>
  <sheetProtection/>
  <mergeCells count="10">
    <mergeCell ref="L101:N101"/>
    <mergeCell ref="A102:O102"/>
    <mergeCell ref="A103:O10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2022-05-17T19:37:16Z</cp:lastPrinted>
  <dcterms:created xsi:type="dcterms:W3CDTF">2000-08-31T21:26:31Z</dcterms:created>
  <dcterms:modified xsi:type="dcterms:W3CDTF">2022-05-17T19:37:26Z</dcterms:modified>
  <cp:category/>
  <cp:version/>
  <cp:contentType/>
  <cp:contentStatus/>
</cp:coreProperties>
</file>