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'2007'!$A$1:$O$40</definedName>
    <definedName name="_xlnm.Print_Area" localSheetId="13">'2008'!$A$1:$O$39</definedName>
    <definedName name="_xlnm.Print_Area" localSheetId="12">'2009'!$A$1:$O$39</definedName>
    <definedName name="_xlnm.Print_Area" localSheetId="11">'2010'!$A$1:$O$38</definedName>
    <definedName name="_xlnm.Print_Area" localSheetId="10">'2011'!$A$1:$O$42</definedName>
    <definedName name="_xlnm.Print_Area" localSheetId="9">'2012'!$A$1:$O$39</definedName>
    <definedName name="_xlnm.Print_Area" localSheetId="8">'2013'!$A$1:$O$40</definedName>
    <definedName name="_xlnm.Print_Area" localSheetId="7">'2014'!$A$1:$O$41</definedName>
    <definedName name="_xlnm.Print_Area" localSheetId="6">'2015'!$A$1:$O$40</definedName>
    <definedName name="_xlnm.Print_Area" localSheetId="5">'2016'!$A$1:$O$39</definedName>
    <definedName name="_xlnm.Print_Area" localSheetId="4">'2017'!$A$1:$O$40</definedName>
    <definedName name="_xlnm.Print_Area" localSheetId="3">'2018'!$A$1:$O$40</definedName>
    <definedName name="_xlnm.Print_Area" localSheetId="2">'2019'!$A$1:$O$40</definedName>
    <definedName name="_xlnm.Print_Area" localSheetId="1">'2020'!$A$1:$O$41</definedName>
    <definedName name="_xlnm.Print_Area" localSheetId="0">'2021'!$A$1:$P$42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<sst xmlns="http://schemas.openxmlformats.org/spreadsheetml/2006/main" count="781" uniqueCount="99">
  <si>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</si>
  <si>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</si>
  <si>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</si>
  <si>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</si>
  <si>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</si>
  <si>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</si>
  <si>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</si>
  <si>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</si>
  <si>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</si>
  <si>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</si>
  <si>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</si>
  <si>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</si>
  <si>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</si>
  <si>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</si>
  <si>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</si>
  <si>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</si>
  <si>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</si>
  <si>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</si>
  <si>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</si>
  <si>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</si>
  <si>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</si>
  <si>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</si>
  <si>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</si>
  <si>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</si>
  <si>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</si>
  <si>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</si>
  <si>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</si>
  <si>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</si>
  <si>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</si>
  <si>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</si>
  <si>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</si>
  <si>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</si>
  <si>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Other Public Safety</t>
  </si>
  <si>
    <t>Physical Environment</t>
  </si>
  <si>
    <t>Water Utility Services</t>
  </si>
  <si>
    <t>Sewer / Wastewater Services</t>
  </si>
  <si>
    <t>Water-Sewer Combination Services</t>
  </si>
  <si>
    <t>Other Physical Environment</t>
  </si>
  <si>
    <t>Transportation</t>
  </si>
  <si>
    <t>Road and Street Facilities</t>
  </si>
  <si>
    <t>Economic Environment</t>
  </si>
  <si>
    <t>Housing and Urban Development</t>
  </si>
  <si>
    <t>Other Economic Environment</t>
  </si>
  <si>
    <t>Culture / Recreation</t>
  </si>
  <si>
    <t>Parks and Recreation</t>
  </si>
  <si>
    <t>Charter Schools</t>
  </si>
  <si>
    <t>Inter-Fund Group Transfers Out</t>
  </si>
  <si>
    <t>Other Uses and Non-Operating</t>
  </si>
  <si>
    <t>2009 Municipal Population:</t>
  </si>
  <si>
    <t>Palm Bay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</si>
  <si>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</si>
  <si>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</si>
  <si>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</si>
  <si>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</si>
  <si>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Garbage / Solid Waste Control Services</t>
  </si>
  <si>
    <t>Flood Control / Stormwater Management</t>
  </si>
  <si>
    <t>Payment to Refunded Bond Escrow Agent</t>
  </si>
  <si>
    <t>Special Items (Loss)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</si>
  <si>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</si>
  <si>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</si>
  <si>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</si>
  <si>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</si>
  <si>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</si>
  <si>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</si>
  <si>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</si>
  <si>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</si>
  <si>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</si>
  <si>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</si>
  <si>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</si>
  <si>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</si>
  <si>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</si>
  <si>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Employment Development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</si>
  <si>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</si>
  <si>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</si>
  <si>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</si>
  <si>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</si>
  <si>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</si>
  <si>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Conservation and Resource Management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</si>
  <si>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</si>
  <si>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</si>
  <si>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</si>
  <si>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</si>
  <si>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</si>
  <si>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</si>
  <si>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</si>
  <si>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</si>
  <si>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Industry Development</t>
  </si>
  <si>
    <t>2018 Municipal Population:</t>
  </si>
  <si>
    <t>Local Fiscal Year Ended September 30, 2019</t>
  </si>
  <si>
    <t>Conservation / Resource Management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</si>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</sst>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95</v>
      </c>
      <c r="N4" s="34" t="s">
        <v>5</v>
      </c>
      <c r="O4" s="34" t="s">
        <v>96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SUM(D6:D13)</f>
        <v>17286902</v>
      </c>
      <c r="E5" s="26">
        <f>SUM(E6:E13)</f>
        <v>432808</v>
      </c>
      <c r="F5" s="26">
        <f>SUM(F6:F13)</f>
        <v>5344896</v>
      </c>
      <c r="G5" s="26">
        <f>SUM(G6:G13)</f>
        <v>0</v>
      </c>
      <c r="H5" s="26">
        <f>SUM(H6:H13)</f>
        <v>0</v>
      </c>
      <c r="I5" s="26">
        <f>SUM(I6:I13)</f>
        <v>1025701</v>
      </c>
      <c r="J5" s="26">
        <f>SUM(J6:J13)</f>
        <v>22482334</v>
      </c>
      <c r="K5" s="26">
        <f>SUM(K6:K13)</f>
        <v>14161412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60734053</v>
      </c>
      <c r="P5" s="32">
        <f>(O5/P$40)</f>
        <v>494.71798150938787</v>
      </c>
      <c r="Q5" s="6"/>
    </row>
    <row r="6" spans="1:17" ht="15">
      <c r="A6" s="12"/>
      <c r="B6" s="44">
        <v>511</v>
      </c>
      <c r="C6" s="20" t="s">
        <v>19</v>
      </c>
      <c r="D6" s="46">
        <v>822986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822986</v>
      </c>
      <c r="P6" s="47">
        <f>(O6/P$40)</f>
        <v>6.70375106911579</v>
      </c>
      <c r="Q6" s="9"/>
    </row>
    <row r="7" spans="1:17" ht="15">
      <c r="A7" s="12"/>
      <c r="B7" s="44">
        <v>512</v>
      </c>
      <c r="C7" s="20" t="s">
        <v>20</v>
      </c>
      <c r="D7" s="46">
        <v>514522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514522</v>
      </c>
      <c r="P7" s="47">
        <f>(O7/P$40)</f>
        <v>4.191113102268562</v>
      </c>
      <c r="Q7" s="9"/>
    </row>
    <row r="8" spans="1:17" ht="15">
      <c r="A8" s="12"/>
      <c r="B8" s="44">
        <v>513</v>
      </c>
      <c r="C8" s="20" t="s">
        <v>21</v>
      </c>
      <c r="D8" s="46">
        <v>2822581</v>
      </c>
      <c r="E8" s="46">
        <v>0</v>
      </c>
      <c r="F8" s="46">
        <v>46804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2869385</v>
      </c>
      <c r="P8" s="47">
        <f>(O8/P$40)</f>
        <v>23.372989044108664</v>
      </c>
      <c r="Q8" s="9"/>
    </row>
    <row r="9" spans="1:17" ht="15">
      <c r="A9" s="12"/>
      <c r="B9" s="44">
        <v>514</v>
      </c>
      <c r="C9" s="20" t="s">
        <v>22</v>
      </c>
      <c r="D9" s="46">
        <v>331258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331258</v>
      </c>
      <c r="P9" s="47">
        <f>(O9/P$40)</f>
        <v>2.698309778845762</v>
      </c>
      <c r="Q9" s="9"/>
    </row>
    <row r="10" spans="1:17" ht="15">
      <c r="A10" s="12"/>
      <c r="B10" s="44">
        <v>515</v>
      </c>
      <c r="C10" s="20" t="s">
        <v>23</v>
      </c>
      <c r="D10" s="46">
        <v>1617357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1617357</v>
      </c>
      <c r="P10" s="47">
        <f>(O10/P$40)</f>
        <v>13.174414531829104</v>
      </c>
      <c r="Q10" s="9"/>
    </row>
    <row r="11" spans="1:17" ht="15">
      <c r="A11" s="12"/>
      <c r="B11" s="44">
        <v>517</v>
      </c>
      <c r="C11" s="20" t="s">
        <v>24</v>
      </c>
      <c r="D11" s="46">
        <v>970</v>
      </c>
      <c r="E11" s="46">
        <v>432808</v>
      </c>
      <c r="F11" s="46">
        <v>5298092</v>
      </c>
      <c r="G11" s="46">
        <v>0</v>
      </c>
      <c r="H11" s="46">
        <v>0</v>
      </c>
      <c r="I11" s="46">
        <v>1025701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6757571</v>
      </c>
      <c r="P11" s="47">
        <f>(O11/P$40)</f>
        <v>55.04476846006598</v>
      </c>
      <c r="Q11" s="9"/>
    </row>
    <row r="12" spans="1:17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14161412</v>
      </c>
      <c r="L12" s="46">
        <v>0</v>
      </c>
      <c r="M12" s="46">
        <v>0</v>
      </c>
      <c r="N12" s="46">
        <v>0</v>
      </c>
      <c r="O12" s="46">
        <f t="shared" si="0"/>
        <v>14161412</v>
      </c>
      <c r="P12" s="47">
        <f>(O12/P$40)</f>
        <v>115.35382234350182</v>
      </c>
      <c r="Q12" s="9"/>
    </row>
    <row r="13" spans="1:17" ht="15">
      <c r="A13" s="12"/>
      <c r="B13" s="44">
        <v>519</v>
      </c>
      <c r="C13" s="20" t="s">
        <v>26</v>
      </c>
      <c r="D13" s="46">
        <v>11177228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22482334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33659562</v>
      </c>
      <c r="P13" s="47">
        <f>(O13/P$40)</f>
        <v>274.1788131796522</v>
      </c>
      <c r="Q13" s="9"/>
    </row>
    <row r="14" spans="1:17" ht="15.75">
      <c r="A14" s="28" t="s">
        <v>27</v>
      </c>
      <c r="B14" s="29"/>
      <c r="C14" s="30"/>
      <c r="D14" s="31">
        <f>SUM(D15:D18)</f>
        <v>38060988</v>
      </c>
      <c r="E14" s="31">
        <f>SUM(E15:E18)</f>
        <v>732646</v>
      </c>
      <c r="F14" s="31">
        <f>SUM(F15:F18)</f>
        <v>0</v>
      </c>
      <c r="G14" s="31">
        <f>SUM(G15:G18)</f>
        <v>2750</v>
      </c>
      <c r="H14" s="31">
        <f>SUM(H15:H18)</f>
        <v>0</v>
      </c>
      <c r="I14" s="31">
        <f>SUM(I15:I18)</f>
        <v>4380403</v>
      </c>
      <c r="J14" s="31">
        <f>SUM(J15:J18)</f>
        <v>0</v>
      </c>
      <c r="K14" s="31">
        <f>SUM(K15:K18)</f>
        <v>0</v>
      </c>
      <c r="L14" s="31">
        <f>SUM(L15:L18)</f>
        <v>0</v>
      </c>
      <c r="M14" s="31">
        <f>SUM(M15:M18)</f>
        <v>0</v>
      </c>
      <c r="N14" s="31">
        <f>SUM(N15:N18)</f>
        <v>0</v>
      </c>
      <c r="O14" s="42">
        <f>SUM(D14:N14)</f>
        <v>43176787</v>
      </c>
      <c r="P14" s="43">
        <f>(O14/P$40)</f>
        <v>351.7027410092453</v>
      </c>
      <c r="Q14" s="10"/>
    </row>
    <row r="15" spans="1:17" ht="15">
      <c r="A15" s="12"/>
      <c r="B15" s="44">
        <v>521</v>
      </c>
      <c r="C15" s="20" t="s">
        <v>28</v>
      </c>
      <c r="D15" s="46">
        <v>21598082</v>
      </c>
      <c r="E15" s="46">
        <v>277180</v>
      </c>
      <c r="F15" s="46">
        <v>0</v>
      </c>
      <c r="G15" s="46">
        <v>2750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21878012</v>
      </c>
      <c r="P15" s="47">
        <f>(O15/P$40)</f>
        <v>178.21049973526655</v>
      </c>
      <c r="Q15" s="9"/>
    </row>
    <row r="16" spans="1:17" ht="15">
      <c r="A16" s="12"/>
      <c r="B16" s="44">
        <v>522</v>
      </c>
      <c r="C16" s="20" t="s">
        <v>29</v>
      </c>
      <c r="D16" s="46">
        <v>16462906</v>
      </c>
      <c r="E16" s="46">
        <v>209900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16672806</v>
      </c>
      <c r="P16" s="47">
        <f>(O16/P$40)</f>
        <v>135.81074410459007</v>
      </c>
      <c r="Q16" s="9"/>
    </row>
    <row r="17" spans="1:17" ht="15">
      <c r="A17" s="12"/>
      <c r="B17" s="44">
        <v>524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4380403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4380403</v>
      </c>
      <c r="P17" s="47">
        <f>(O17/P$40)</f>
        <v>35.68120392620047</v>
      </c>
      <c r="Q17" s="9"/>
    </row>
    <row r="18" spans="1:17" ht="15">
      <c r="A18" s="12"/>
      <c r="B18" s="44">
        <v>529</v>
      </c>
      <c r="C18" s="20" t="s">
        <v>32</v>
      </c>
      <c r="D18" s="46">
        <v>0</v>
      </c>
      <c r="E18" s="46">
        <v>245566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245566</v>
      </c>
      <c r="P18" s="47">
        <f>(O18/P$40)</f>
        <v>2.0002932431882052</v>
      </c>
      <c r="Q18" s="9"/>
    </row>
    <row r="19" spans="1:17" ht="15.75">
      <c r="A19" s="28" t="s">
        <v>33</v>
      </c>
      <c r="B19" s="29"/>
      <c r="C19" s="30"/>
      <c r="D19" s="31">
        <f>SUM(D20:D26)</f>
        <v>0</v>
      </c>
      <c r="E19" s="31">
        <f>SUM(E20:E26)</f>
        <v>7000</v>
      </c>
      <c r="F19" s="31">
        <f>SUM(F20:F26)</f>
        <v>0</v>
      </c>
      <c r="G19" s="31">
        <f>SUM(G20:G26)</f>
        <v>17594</v>
      </c>
      <c r="H19" s="31">
        <f>SUM(H20:H26)</f>
        <v>0</v>
      </c>
      <c r="I19" s="31">
        <f>SUM(I20:I26)</f>
        <v>35781657</v>
      </c>
      <c r="J19" s="31">
        <f>SUM(J20:J26)</f>
        <v>0</v>
      </c>
      <c r="K19" s="31">
        <f>SUM(K20:K26)</f>
        <v>0</v>
      </c>
      <c r="L19" s="31">
        <f>SUM(L20:L26)</f>
        <v>0</v>
      </c>
      <c r="M19" s="31">
        <f>SUM(M20:M26)</f>
        <v>0</v>
      </c>
      <c r="N19" s="31">
        <f>SUM(N20:N26)</f>
        <v>0</v>
      </c>
      <c r="O19" s="42">
        <f>SUM(D19:N19)</f>
        <v>35806251</v>
      </c>
      <c r="P19" s="43">
        <f>(O19/P$40)</f>
        <v>291.66497780311977</v>
      </c>
      <c r="Q19" s="10"/>
    </row>
    <row r="20" spans="1:17" ht="15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8439882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aca="true" t="shared" si="1" ref="O20:O26">SUM(D20:N20)</f>
        <v>8439882</v>
      </c>
      <c r="P20" s="47">
        <f>(O20/P$40)</f>
        <v>68.74827515985827</v>
      </c>
      <c r="Q20" s="9"/>
    </row>
    <row r="21" spans="1:17" ht="15">
      <c r="A21" s="12"/>
      <c r="B21" s="44">
        <v>534</v>
      </c>
      <c r="C21" s="20" t="s">
        <v>54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12141781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12141781</v>
      </c>
      <c r="P21" s="47">
        <f>(O21/P$40)</f>
        <v>98.90262697022767</v>
      </c>
      <c r="Q21" s="9"/>
    </row>
    <row r="22" spans="1:17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4065734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4065734</v>
      </c>
      <c r="P22" s="47">
        <f>(O22/P$40)</f>
        <v>33.118022237608436</v>
      </c>
      <c r="Q22" s="9"/>
    </row>
    <row r="23" spans="1:17" ht="15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10427303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10427303</v>
      </c>
      <c r="P23" s="47">
        <f>(O23/P$40)</f>
        <v>84.93709933613</v>
      </c>
      <c r="Q23" s="9"/>
    </row>
    <row r="24" spans="1:17" ht="15">
      <c r="A24" s="12"/>
      <c r="B24" s="44">
        <v>537</v>
      </c>
      <c r="C24" s="20" t="s">
        <v>77</v>
      </c>
      <c r="D24" s="46">
        <v>0</v>
      </c>
      <c r="E24" s="46">
        <v>7000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7000</v>
      </c>
      <c r="P24" s="47">
        <f>(O24/P$40)</f>
        <v>0.057019508817659756</v>
      </c>
      <c r="Q24" s="9"/>
    </row>
    <row r="25" spans="1:17" ht="15">
      <c r="A25" s="12"/>
      <c r="B25" s="44">
        <v>538</v>
      </c>
      <c r="C25" s="20" t="s">
        <v>55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706957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706957</v>
      </c>
      <c r="P25" s="47">
        <f>(O25/P$40)</f>
        <v>5.758620127886613</v>
      </c>
      <c r="Q25" s="9"/>
    </row>
    <row r="26" spans="1:17" ht="15">
      <c r="A26" s="12"/>
      <c r="B26" s="44">
        <v>539</v>
      </c>
      <c r="C26" s="20" t="s">
        <v>37</v>
      </c>
      <c r="D26" s="46">
        <v>0</v>
      </c>
      <c r="E26" s="46">
        <v>0</v>
      </c>
      <c r="F26" s="46">
        <v>0</v>
      </c>
      <c r="G26" s="46">
        <v>17594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17594</v>
      </c>
      <c r="P26" s="47">
        <f>(O26/P$40)</f>
        <v>0.1433144625911294</v>
      </c>
      <c r="Q26" s="9"/>
    </row>
    <row r="27" spans="1:17" ht="15.75">
      <c r="A27" s="28" t="s">
        <v>38</v>
      </c>
      <c r="B27" s="29"/>
      <c r="C27" s="30"/>
      <c r="D27" s="31">
        <f>SUM(D28:D28)</f>
        <v>6094995</v>
      </c>
      <c r="E27" s="31">
        <f>SUM(E28:E28)</f>
        <v>68761</v>
      </c>
      <c r="F27" s="31">
        <f>SUM(F28:F28)</f>
        <v>5667337</v>
      </c>
      <c r="G27" s="31">
        <f>SUM(G28:G28)</f>
        <v>24877749</v>
      </c>
      <c r="H27" s="31">
        <f>SUM(H28:H28)</f>
        <v>0</v>
      </c>
      <c r="I27" s="31">
        <f>SUM(I28:I28)</f>
        <v>4746842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 aca="true" t="shared" si="2" ref="O27:O32">SUM(D27:N27)</f>
        <v>41455684</v>
      </c>
      <c r="P27" s="43">
        <f>(O27/P$40)</f>
        <v>337.6832484828738</v>
      </c>
      <c r="Q27" s="10"/>
    </row>
    <row r="28" spans="1:17" ht="15">
      <c r="A28" s="12"/>
      <c r="B28" s="44">
        <v>541</v>
      </c>
      <c r="C28" s="20" t="s">
        <v>39</v>
      </c>
      <c r="D28" s="46">
        <v>6094995</v>
      </c>
      <c r="E28" s="46">
        <v>68761</v>
      </c>
      <c r="F28" s="46">
        <v>5667337</v>
      </c>
      <c r="G28" s="46">
        <v>24877749</v>
      </c>
      <c r="H28" s="46">
        <v>0</v>
      </c>
      <c r="I28" s="46">
        <v>4746842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41455684</v>
      </c>
      <c r="P28" s="47">
        <f>(O28/P$40)</f>
        <v>337.6832484828738</v>
      </c>
      <c r="Q28" s="9"/>
    </row>
    <row r="29" spans="1:17" ht="15.75">
      <c r="A29" s="28" t="s">
        <v>40</v>
      </c>
      <c r="B29" s="29"/>
      <c r="C29" s="30"/>
      <c r="D29" s="31">
        <f>SUM(D30:D32)</f>
        <v>943837</v>
      </c>
      <c r="E29" s="31">
        <f>SUM(E30:E32)</f>
        <v>2174977</v>
      </c>
      <c r="F29" s="31">
        <f>SUM(F30:F32)</f>
        <v>0</v>
      </c>
      <c r="G29" s="31">
        <f>SUM(G30:G32)</f>
        <v>0</v>
      </c>
      <c r="H29" s="31">
        <f>SUM(H30:H32)</f>
        <v>0</v>
      </c>
      <c r="I29" s="31">
        <f>SUM(I30:I32)</f>
        <v>0</v>
      </c>
      <c r="J29" s="31">
        <f>SUM(J30:J32)</f>
        <v>0</v>
      </c>
      <c r="K29" s="31">
        <f>SUM(K30:K32)</f>
        <v>0</v>
      </c>
      <c r="L29" s="31">
        <f>SUM(L30:L32)</f>
        <v>0</v>
      </c>
      <c r="M29" s="31">
        <f>SUM(M30:M32)</f>
        <v>0</v>
      </c>
      <c r="N29" s="31">
        <f>SUM(N30:N32)</f>
        <v>0</v>
      </c>
      <c r="O29" s="31">
        <f t="shared" si="2"/>
        <v>3118814</v>
      </c>
      <c r="P29" s="43">
        <f>(O29/P$40)</f>
        <v>25.404748910520098</v>
      </c>
      <c r="Q29" s="10"/>
    </row>
    <row r="30" spans="1:17" ht="15">
      <c r="A30" s="13"/>
      <c r="B30" s="45">
        <v>552</v>
      </c>
      <c r="C30" s="21" t="s">
        <v>86</v>
      </c>
      <c r="D30" s="46">
        <v>943837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943837</v>
      </c>
      <c r="P30" s="47">
        <f>(O30/P$40)</f>
        <v>7.6881603062762185</v>
      </c>
      <c r="Q30" s="9"/>
    </row>
    <row r="31" spans="1:17" ht="15">
      <c r="A31" s="13"/>
      <c r="B31" s="45">
        <v>554</v>
      </c>
      <c r="C31" s="21" t="s">
        <v>41</v>
      </c>
      <c r="D31" s="46">
        <v>0</v>
      </c>
      <c r="E31" s="46">
        <v>1877347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1877347</v>
      </c>
      <c r="P31" s="47">
        <f>(O31/P$40)</f>
        <v>15.292200545758156</v>
      </c>
      <c r="Q31" s="9"/>
    </row>
    <row r="32" spans="1:17" ht="15">
      <c r="A32" s="13"/>
      <c r="B32" s="45">
        <v>559</v>
      </c>
      <c r="C32" s="21" t="s">
        <v>42</v>
      </c>
      <c r="D32" s="46">
        <v>0</v>
      </c>
      <c r="E32" s="46">
        <v>297630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297630</v>
      </c>
      <c r="P32" s="47">
        <f>(O32/P$40)</f>
        <v>2.4243880584857247</v>
      </c>
      <c r="Q32" s="9"/>
    </row>
    <row r="33" spans="1:17" ht="15.75">
      <c r="A33" s="28" t="s">
        <v>43</v>
      </c>
      <c r="B33" s="29"/>
      <c r="C33" s="30"/>
      <c r="D33" s="31">
        <f>SUM(D34:D34)</f>
        <v>4691874</v>
      </c>
      <c r="E33" s="31">
        <f>SUM(E34:E34)</f>
        <v>103404</v>
      </c>
      <c r="F33" s="31">
        <f>SUM(F34:F34)</f>
        <v>0</v>
      </c>
      <c r="G33" s="31">
        <f>SUM(G34:G34)</f>
        <v>0</v>
      </c>
      <c r="H33" s="31">
        <f>SUM(H34:H34)</f>
        <v>0</v>
      </c>
      <c r="I33" s="31">
        <f>SUM(I34:I34)</f>
        <v>0</v>
      </c>
      <c r="J33" s="31">
        <f>SUM(J34:J34)</f>
        <v>0</v>
      </c>
      <c r="K33" s="31">
        <f>SUM(K34:K34)</f>
        <v>0</v>
      </c>
      <c r="L33" s="31">
        <f>SUM(L34:L34)</f>
        <v>0</v>
      </c>
      <c r="M33" s="31">
        <f>SUM(M34:M34)</f>
        <v>0</v>
      </c>
      <c r="N33" s="31">
        <f>SUM(N34:N34)</f>
        <v>0</v>
      </c>
      <c r="O33" s="31">
        <f>SUM(D33:N33)</f>
        <v>4795278</v>
      </c>
      <c r="P33" s="43">
        <f>(O33/P$40)</f>
        <v>39.06062802916141</v>
      </c>
      <c r="Q33" s="9"/>
    </row>
    <row r="34" spans="1:17" ht="15">
      <c r="A34" s="12"/>
      <c r="B34" s="44">
        <v>572</v>
      </c>
      <c r="C34" s="20" t="s">
        <v>44</v>
      </c>
      <c r="D34" s="46">
        <v>4691874</v>
      </c>
      <c r="E34" s="46">
        <v>103404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4795278</v>
      </c>
      <c r="P34" s="47">
        <f>(O34/P$40)</f>
        <v>39.06062802916141</v>
      </c>
      <c r="Q34" s="9"/>
    </row>
    <row r="35" spans="1:17" ht="15.75">
      <c r="A35" s="28" t="s">
        <v>47</v>
      </c>
      <c r="B35" s="29"/>
      <c r="C35" s="30"/>
      <c r="D35" s="31">
        <f>SUM(D36:D37)</f>
        <v>10354700</v>
      </c>
      <c r="E35" s="31">
        <f>SUM(E36:E37)</f>
        <v>1611540</v>
      </c>
      <c r="F35" s="31">
        <f>SUM(F36:F37)</f>
        <v>4304402</v>
      </c>
      <c r="G35" s="31">
        <f>SUM(G36:G37)</f>
        <v>0</v>
      </c>
      <c r="H35" s="31">
        <f>SUM(H36:H37)</f>
        <v>0</v>
      </c>
      <c r="I35" s="31">
        <f>SUM(I36:I37)</f>
        <v>13565571</v>
      </c>
      <c r="J35" s="31">
        <f>SUM(J36:J37)</f>
        <v>91431</v>
      </c>
      <c r="K35" s="31">
        <f>SUM(K36:K37)</f>
        <v>0</v>
      </c>
      <c r="L35" s="31">
        <f>SUM(L36:L37)</f>
        <v>0</v>
      </c>
      <c r="M35" s="31">
        <f>SUM(M36:M37)</f>
        <v>0</v>
      </c>
      <c r="N35" s="31">
        <f>SUM(N36:N37)</f>
        <v>0</v>
      </c>
      <c r="O35" s="31">
        <f>SUM(D35:N35)</f>
        <v>29927644</v>
      </c>
      <c r="P35" s="43">
        <f>(O35/P$40)</f>
        <v>243.7799372785403</v>
      </c>
      <c r="Q35" s="9"/>
    </row>
    <row r="36" spans="1:17" ht="15">
      <c r="A36" s="12"/>
      <c r="B36" s="44">
        <v>581</v>
      </c>
      <c r="C36" s="20" t="s">
        <v>97</v>
      </c>
      <c r="D36" s="46">
        <v>10354700</v>
      </c>
      <c r="E36" s="46">
        <v>1611540</v>
      </c>
      <c r="F36" s="46">
        <v>46402</v>
      </c>
      <c r="G36" s="46">
        <v>0</v>
      </c>
      <c r="H36" s="46">
        <v>0</v>
      </c>
      <c r="I36" s="46">
        <v>13565571</v>
      </c>
      <c r="J36" s="46">
        <v>91431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25669644</v>
      </c>
      <c r="P36" s="47">
        <f>(O36/P$40)</f>
        <v>209.09578462916954</v>
      </c>
      <c r="Q36" s="9"/>
    </row>
    <row r="37" spans="1:17" ht="15.75" thickBot="1">
      <c r="A37" s="12"/>
      <c r="B37" s="44">
        <v>585</v>
      </c>
      <c r="C37" s="20" t="s">
        <v>56</v>
      </c>
      <c r="D37" s="46">
        <v>0</v>
      </c>
      <c r="E37" s="46">
        <v>0</v>
      </c>
      <c r="F37" s="46">
        <v>4258000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4258000</v>
      </c>
      <c r="P37" s="47">
        <f>(O37/P$40)</f>
        <v>34.68415264937075</v>
      </c>
      <c r="Q37" s="9"/>
    </row>
    <row r="38" spans="1:120" ht="16.5" thickBot="1">
      <c r="A38" s="14" t="s">
        <v>10</v>
      </c>
      <c r="B38" s="23"/>
      <c r="C38" s="22"/>
      <c r="D38" s="15">
        <f>SUM(D5,D14,D19,D27,D29,D33,D35)</f>
        <v>77433296</v>
      </c>
      <c r="E38" s="15">
        <f aca="true" t="shared" si="3" ref="E38:N38">SUM(E5,E14,E19,E27,E29,E33,E35)</f>
        <v>5131136</v>
      </c>
      <c r="F38" s="15">
        <f t="shared" si="3"/>
        <v>15316635</v>
      </c>
      <c r="G38" s="15">
        <f t="shared" si="3"/>
        <v>24898093</v>
      </c>
      <c r="H38" s="15">
        <f t="shared" si="3"/>
        <v>0</v>
      </c>
      <c r="I38" s="15">
        <f t="shared" si="3"/>
        <v>59500174</v>
      </c>
      <c r="J38" s="15">
        <f t="shared" si="3"/>
        <v>22573765</v>
      </c>
      <c r="K38" s="15">
        <f t="shared" si="3"/>
        <v>14161412</v>
      </c>
      <c r="L38" s="15">
        <f t="shared" si="3"/>
        <v>0</v>
      </c>
      <c r="M38" s="15">
        <f t="shared" si="3"/>
        <v>0</v>
      </c>
      <c r="N38" s="15">
        <f t="shared" si="3"/>
        <v>0</v>
      </c>
      <c r="O38" s="15">
        <f>SUM(D38:N38)</f>
        <v>219014511</v>
      </c>
      <c r="P38" s="37">
        <f>(O38/P$40)</f>
        <v>1784.0142630228486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6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6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93" t="s">
        <v>98</v>
      </c>
      <c r="N40" s="93"/>
      <c r="O40" s="93"/>
      <c r="P40" s="41">
        <v>122765</v>
      </c>
    </row>
    <row r="41" spans="1:16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</row>
    <row r="42" spans="1:16" ht="15.75" customHeight="1" thickBot="1">
      <c r="A42" s="97" t="s">
        <v>52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</row>
  </sheetData>
  <sheetProtection/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7239485</v>
      </c>
      <c r="E5" s="26">
        <f t="shared" si="0"/>
        <v>780333</v>
      </c>
      <c r="F5" s="26">
        <f t="shared" si="0"/>
        <v>4132103</v>
      </c>
      <c r="G5" s="26">
        <f t="shared" si="0"/>
        <v>312304</v>
      </c>
      <c r="H5" s="26">
        <f t="shared" si="0"/>
        <v>0</v>
      </c>
      <c r="I5" s="26">
        <f t="shared" si="0"/>
        <v>4500332</v>
      </c>
      <c r="J5" s="26">
        <f t="shared" si="0"/>
        <v>15641648</v>
      </c>
      <c r="K5" s="26">
        <f t="shared" si="0"/>
        <v>7097248</v>
      </c>
      <c r="L5" s="26">
        <f t="shared" si="0"/>
        <v>0</v>
      </c>
      <c r="M5" s="26">
        <f t="shared" si="0"/>
        <v>0</v>
      </c>
      <c r="N5" s="27">
        <f>SUM(D5:M5)</f>
        <v>39703453</v>
      </c>
      <c r="O5" s="32">
        <f aca="true" t="shared" si="1" ref="O5:O35">(N5/O$37)</f>
        <v>382.93856154936776</v>
      </c>
      <c r="P5" s="6"/>
    </row>
    <row r="6" spans="1:16" ht="15">
      <c r="A6" s="12"/>
      <c r="B6" s="44">
        <v>511</v>
      </c>
      <c r="C6" s="20" t="s">
        <v>19</v>
      </c>
      <c r="D6" s="46">
        <v>467058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467058</v>
      </c>
      <c r="O6" s="47">
        <f t="shared" si="1"/>
        <v>4.504759792054474</v>
      </c>
      <c r="P6" s="9"/>
    </row>
    <row r="7" spans="1:16" ht="15">
      <c r="A7" s="12"/>
      <c r="B7" s="44">
        <v>512</v>
      </c>
      <c r="C7" s="20" t="s">
        <v>20</v>
      </c>
      <c r="D7" s="46">
        <v>947796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947796</v>
      </c>
      <c r="O7" s="47">
        <f t="shared" si="1"/>
        <v>9.141462755953357</v>
      </c>
      <c r="P7" s="9"/>
    </row>
    <row r="8" spans="1:16" ht="15">
      <c r="A8" s="12"/>
      <c r="B8" s="44">
        <v>513</v>
      </c>
      <c r="C8" s="20" t="s">
        <v>21</v>
      </c>
      <c r="D8" s="46">
        <v>2271111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2271111</v>
      </c>
      <c r="O8" s="47">
        <f t="shared" si="1"/>
        <v>21.904794513941802</v>
      </c>
      <c r="P8" s="9"/>
    </row>
    <row r="9" spans="1:16" ht="15">
      <c r="A9" s="12"/>
      <c r="B9" s="44">
        <v>514</v>
      </c>
      <c r="C9" s="20" t="s">
        <v>22</v>
      </c>
      <c r="D9" s="46">
        <v>700508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700508</v>
      </c>
      <c r="O9" s="47">
        <f t="shared" si="1"/>
        <v>6.756377735554248</v>
      </c>
      <c r="P9" s="9"/>
    </row>
    <row r="10" spans="1:16" ht="15">
      <c r="A10" s="12"/>
      <c r="B10" s="44">
        <v>515</v>
      </c>
      <c r="C10" s="20" t="s">
        <v>23</v>
      </c>
      <c r="D10" s="46">
        <v>521640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521640</v>
      </c>
      <c r="O10" s="47">
        <f t="shared" si="1"/>
        <v>5.031201473751218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780333</v>
      </c>
      <c r="F11" s="46">
        <v>3851804</v>
      </c>
      <c r="G11" s="46">
        <v>0</v>
      </c>
      <c r="H11" s="46">
        <v>0</v>
      </c>
      <c r="I11" s="46">
        <v>4500332</v>
      </c>
      <c r="J11" s="46">
        <v>85223</v>
      </c>
      <c r="K11" s="46">
        <v>0</v>
      </c>
      <c r="L11" s="46">
        <v>0</v>
      </c>
      <c r="M11" s="46">
        <v>0</v>
      </c>
      <c r="N11" s="46">
        <f t="shared" si="2"/>
        <v>9217692</v>
      </c>
      <c r="O11" s="47">
        <f t="shared" si="1"/>
        <v>88.9043508453815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280299</v>
      </c>
      <c r="G12" s="46">
        <v>0</v>
      </c>
      <c r="H12" s="46">
        <v>0</v>
      </c>
      <c r="I12" s="46">
        <v>0</v>
      </c>
      <c r="J12" s="46">
        <v>0</v>
      </c>
      <c r="K12" s="46">
        <v>7097248</v>
      </c>
      <c r="L12" s="46">
        <v>0</v>
      </c>
      <c r="M12" s="46">
        <v>0</v>
      </c>
      <c r="N12" s="46">
        <f t="shared" si="2"/>
        <v>7377547</v>
      </c>
      <c r="O12" s="47">
        <f t="shared" si="1"/>
        <v>71.15620991309883</v>
      </c>
      <c r="P12" s="9"/>
    </row>
    <row r="13" spans="1:16" ht="15">
      <c r="A13" s="12"/>
      <c r="B13" s="44">
        <v>519</v>
      </c>
      <c r="C13" s="20" t="s">
        <v>26</v>
      </c>
      <c r="D13" s="46">
        <v>2331372</v>
      </c>
      <c r="E13" s="46">
        <v>0</v>
      </c>
      <c r="F13" s="46">
        <v>0</v>
      </c>
      <c r="G13" s="46">
        <v>312304</v>
      </c>
      <c r="H13" s="46">
        <v>0</v>
      </c>
      <c r="I13" s="46">
        <v>0</v>
      </c>
      <c r="J13" s="46">
        <v>15556425</v>
      </c>
      <c r="K13" s="46">
        <v>0</v>
      </c>
      <c r="L13" s="46">
        <v>0</v>
      </c>
      <c r="M13" s="46">
        <v>0</v>
      </c>
      <c r="N13" s="46">
        <f t="shared" si="2"/>
        <v>18200101</v>
      </c>
      <c r="O13" s="47">
        <f t="shared" si="1"/>
        <v>175.53940451963234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31686334</v>
      </c>
      <c r="E14" s="31">
        <f t="shared" si="3"/>
        <v>535557</v>
      </c>
      <c r="F14" s="31">
        <f t="shared" si="3"/>
        <v>0</v>
      </c>
      <c r="G14" s="31">
        <f t="shared" si="3"/>
        <v>2082357</v>
      </c>
      <c r="H14" s="31">
        <f t="shared" si="3"/>
        <v>0</v>
      </c>
      <c r="I14" s="31">
        <f t="shared" si="3"/>
        <v>712026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35016274</v>
      </c>
      <c r="O14" s="43">
        <f t="shared" si="1"/>
        <v>337.73086679333727</v>
      </c>
      <c r="P14" s="10"/>
    </row>
    <row r="15" spans="1:16" ht="15">
      <c r="A15" s="12"/>
      <c r="B15" s="44">
        <v>521</v>
      </c>
      <c r="C15" s="20" t="s">
        <v>28</v>
      </c>
      <c r="D15" s="46">
        <v>18957976</v>
      </c>
      <c r="E15" s="46">
        <v>336917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19294893</v>
      </c>
      <c r="O15" s="47">
        <f t="shared" si="1"/>
        <v>186.09863909491614</v>
      </c>
      <c r="P15" s="9"/>
    </row>
    <row r="16" spans="1:16" ht="15">
      <c r="A16" s="12"/>
      <c r="B16" s="44">
        <v>522</v>
      </c>
      <c r="C16" s="20" t="s">
        <v>29</v>
      </c>
      <c r="D16" s="46">
        <v>12144967</v>
      </c>
      <c r="E16" s="46">
        <v>3618</v>
      </c>
      <c r="F16" s="46">
        <v>0</v>
      </c>
      <c r="G16" s="46">
        <v>2082357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14230942</v>
      </c>
      <c r="O16" s="47">
        <f t="shared" si="1"/>
        <v>137.25699019106682</v>
      </c>
      <c r="P16" s="9"/>
    </row>
    <row r="17" spans="1:16" ht="15">
      <c r="A17" s="12"/>
      <c r="B17" s="44">
        <v>524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712026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712026</v>
      </c>
      <c r="O17" s="47">
        <f t="shared" si="1"/>
        <v>6.867468485064766</v>
      </c>
      <c r="P17" s="9"/>
    </row>
    <row r="18" spans="1:16" ht="15">
      <c r="A18" s="12"/>
      <c r="B18" s="44">
        <v>529</v>
      </c>
      <c r="C18" s="20" t="s">
        <v>32</v>
      </c>
      <c r="D18" s="46">
        <v>583391</v>
      </c>
      <c r="E18" s="46">
        <v>195022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778413</v>
      </c>
      <c r="O18" s="47">
        <f t="shared" si="1"/>
        <v>7.507769022289523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SUM(D20:D25)</f>
        <v>0</v>
      </c>
      <c r="E19" s="31">
        <f t="shared" si="5"/>
        <v>4529487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19599405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24128892</v>
      </c>
      <c r="O19" s="43">
        <f t="shared" si="1"/>
        <v>232.72240815578553</v>
      </c>
      <c r="P19" s="10"/>
    </row>
    <row r="20" spans="1:16" ht="15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5783840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5783840</v>
      </c>
      <c r="O20" s="47">
        <f t="shared" si="1"/>
        <v>55.7849557778185</v>
      </c>
      <c r="P20" s="9"/>
    </row>
    <row r="21" spans="1:16" ht="15">
      <c r="A21" s="12"/>
      <c r="B21" s="44">
        <v>534</v>
      </c>
      <c r="C21" s="20" t="s">
        <v>54</v>
      </c>
      <c r="D21" s="46">
        <v>0</v>
      </c>
      <c r="E21" s="46">
        <v>4079920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4079920</v>
      </c>
      <c r="O21" s="47">
        <f t="shared" si="1"/>
        <v>39.350700706976205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62800</v>
      </c>
      <c r="F22" s="46">
        <v>0</v>
      </c>
      <c r="G22" s="46">
        <v>0</v>
      </c>
      <c r="H22" s="46">
        <v>0</v>
      </c>
      <c r="I22" s="46">
        <v>3117034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3179834</v>
      </c>
      <c r="O22" s="47">
        <f t="shared" si="1"/>
        <v>30.66939940779892</v>
      </c>
      <c r="P22" s="9"/>
    </row>
    <row r="23" spans="1:16" ht="15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9102924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9102924</v>
      </c>
      <c r="O23" s="47">
        <f t="shared" si="1"/>
        <v>87.79741707738158</v>
      </c>
      <c r="P23" s="9"/>
    </row>
    <row r="24" spans="1:16" ht="15">
      <c r="A24" s="12"/>
      <c r="B24" s="44">
        <v>538</v>
      </c>
      <c r="C24" s="20" t="s">
        <v>55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1595607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1595607</v>
      </c>
      <c r="O24" s="47">
        <f t="shared" si="1"/>
        <v>15.389579575814276</v>
      </c>
      <c r="P24" s="9"/>
    </row>
    <row r="25" spans="1:16" ht="15">
      <c r="A25" s="12"/>
      <c r="B25" s="44">
        <v>539</v>
      </c>
      <c r="C25" s="20" t="s">
        <v>37</v>
      </c>
      <c r="D25" s="46">
        <v>0</v>
      </c>
      <c r="E25" s="46">
        <v>386767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386767</v>
      </c>
      <c r="O25" s="47">
        <f t="shared" si="1"/>
        <v>3.7303556099960455</v>
      </c>
      <c r="P25" s="9"/>
    </row>
    <row r="26" spans="1:16" ht="15.75">
      <c r="A26" s="28" t="s">
        <v>38</v>
      </c>
      <c r="B26" s="29"/>
      <c r="C26" s="30"/>
      <c r="D26" s="31">
        <f aca="true" t="shared" si="7" ref="D26:M26">SUM(D27:D27)</f>
        <v>5048855</v>
      </c>
      <c r="E26" s="31">
        <f t="shared" si="7"/>
        <v>471116</v>
      </c>
      <c r="F26" s="31">
        <f t="shared" si="7"/>
        <v>933831</v>
      </c>
      <c r="G26" s="31">
        <f t="shared" si="7"/>
        <v>1699377</v>
      </c>
      <c r="H26" s="31">
        <f t="shared" si="7"/>
        <v>0</v>
      </c>
      <c r="I26" s="31">
        <f t="shared" si="7"/>
        <v>2302528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5">SUM(D26:M26)</f>
        <v>10455707</v>
      </c>
      <c r="O26" s="43">
        <f t="shared" si="1"/>
        <v>100.84496677308282</v>
      </c>
      <c r="P26" s="10"/>
    </row>
    <row r="27" spans="1:16" ht="15">
      <c r="A27" s="12"/>
      <c r="B27" s="44">
        <v>541</v>
      </c>
      <c r="C27" s="20" t="s">
        <v>39</v>
      </c>
      <c r="D27" s="46">
        <v>5048855</v>
      </c>
      <c r="E27" s="46">
        <v>471116</v>
      </c>
      <c r="F27" s="46">
        <v>933831</v>
      </c>
      <c r="G27" s="46">
        <v>1699377</v>
      </c>
      <c r="H27" s="46">
        <v>0</v>
      </c>
      <c r="I27" s="46">
        <v>2302528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10455707</v>
      </c>
      <c r="O27" s="47">
        <f t="shared" si="1"/>
        <v>100.84496677308282</v>
      </c>
      <c r="P27" s="9"/>
    </row>
    <row r="28" spans="1:16" ht="15.75">
      <c r="A28" s="28" t="s">
        <v>40</v>
      </c>
      <c r="B28" s="29"/>
      <c r="C28" s="30"/>
      <c r="D28" s="31">
        <f aca="true" t="shared" si="9" ref="D28:M28">SUM(D29:D30)</f>
        <v>0</v>
      </c>
      <c r="E28" s="31">
        <f t="shared" si="9"/>
        <v>2765332</v>
      </c>
      <c r="F28" s="31">
        <f t="shared" si="9"/>
        <v>0</v>
      </c>
      <c r="G28" s="31">
        <f t="shared" si="9"/>
        <v>628507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3393839</v>
      </c>
      <c r="O28" s="43">
        <f t="shared" si="1"/>
        <v>32.73347093488682</v>
      </c>
      <c r="P28" s="10"/>
    </row>
    <row r="29" spans="1:16" ht="15">
      <c r="A29" s="13"/>
      <c r="B29" s="45">
        <v>554</v>
      </c>
      <c r="C29" s="21" t="s">
        <v>41</v>
      </c>
      <c r="D29" s="46">
        <v>0</v>
      </c>
      <c r="E29" s="46">
        <v>2079207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2079207</v>
      </c>
      <c r="O29" s="47">
        <f t="shared" si="1"/>
        <v>20.053886440138502</v>
      </c>
      <c r="P29" s="9"/>
    </row>
    <row r="30" spans="1:16" ht="15">
      <c r="A30" s="13"/>
      <c r="B30" s="45">
        <v>559</v>
      </c>
      <c r="C30" s="21" t="s">
        <v>42</v>
      </c>
      <c r="D30" s="46">
        <v>0</v>
      </c>
      <c r="E30" s="46">
        <v>686125</v>
      </c>
      <c r="F30" s="46">
        <v>0</v>
      </c>
      <c r="G30" s="46">
        <v>628507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1314632</v>
      </c>
      <c r="O30" s="47">
        <f t="shared" si="1"/>
        <v>12.679584494748315</v>
      </c>
      <c r="P30" s="9"/>
    </row>
    <row r="31" spans="1:16" ht="15.75">
      <c r="A31" s="28" t="s">
        <v>43</v>
      </c>
      <c r="B31" s="29"/>
      <c r="C31" s="30"/>
      <c r="D31" s="31">
        <f aca="true" t="shared" si="10" ref="D31:M31">SUM(D32:D32)</f>
        <v>3340015</v>
      </c>
      <c r="E31" s="31">
        <f t="shared" si="10"/>
        <v>242648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8"/>
        <v>3582663</v>
      </c>
      <c r="O31" s="43">
        <f t="shared" si="1"/>
        <v>34.55467250508772</v>
      </c>
      <c r="P31" s="9"/>
    </row>
    <row r="32" spans="1:16" ht="15">
      <c r="A32" s="12"/>
      <c r="B32" s="44">
        <v>572</v>
      </c>
      <c r="C32" s="20" t="s">
        <v>44</v>
      </c>
      <c r="D32" s="46">
        <v>3340015</v>
      </c>
      <c r="E32" s="46">
        <v>242648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3582663</v>
      </c>
      <c r="O32" s="47">
        <f t="shared" si="1"/>
        <v>34.55467250508772</v>
      </c>
      <c r="P32" s="9"/>
    </row>
    <row r="33" spans="1:16" ht="15.75">
      <c r="A33" s="28" t="s">
        <v>47</v>
      </c>
      <c r="B33" s="29"/>
      <c r="C33" s="30"/>
      <c r="D33" s="31">
        <f aca="true" t="shared" si="11" ref="D33:M33">SUM(D34:D34)</f>
        <v>6174660</v>
      </c>
      <c r="E33" s="31">
        <f t="shared" si="11"/>
        <v>1372745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1326699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8"/>
        <v>8874104</v>
      </c>
      <c r="O33" s="43">
        <f t="shared" si="1"/>
        <v>85.59045533897242</v>
      </c>
      <c r="P33" s="9"/>
    </row>
    <row r="34" spans="1:16" ht="15.75" thickBot="1">
      <c r="A34" s="12"/>
      <c r="B34" s="44">
        <v>581</v>
      </c>
      <c r="C34" s="20" t="s">
        <v>46</v>
      </c>
      <c r="D34" s="46">
        <v>6174660</v>
      </c>
      <c r="E34" s="46">
        <v>1372745</v>
      </c>
      <c r="F34" s="46">
        <v>0</v>
      </c>
      <c r="G34" s="46">
        <v>0</v>
      </c>
      <c r="H34" s="46">
        <v>0</v>
      </c>
      <c r="I34" s="46">
        <v>1326699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8874104</v>
      </c>
      <c r="O34" s="47">
        <f t="shared" si="1"/>
        <v>85.59045533897242</v>
      </c>
      <c r="P34" s="9"/>
    </row>
    <row r="35" spans="1:119" ht="16.5" thickBot="1">
      <c r="A35" s="14" t="s">
        <v>10</v>
      </c>
      <c r="B35" s="23"/>
      <c r="C35" s="22"/>
      <c r="D35" s="15">
        <f>SUM(D5,D14,D19,D26,D28,D31,D33)</f>
        <v>53489349</v>
      </c>
      <c r="E35" s="15">
        <f aca="true" t="shared" si="12" ref="E35:M35">SUM(E5,E14,E19,E26,E28,E31,E33)</f>
        <v>10697218</v>
      </c>
      <c r="F35" s="15">
        <f t="shared" si="12"/>
        <v>5065934</v>
      </c>
      <c r="G35" s="15">
        <f t="shared" si="12"/>
        <v>4722545</v>
      </c>
      <c r="H35" s="15">
        <f t="shared" si="12"/>
        <v>0</v>
      </c>
      <c r="I35" s="15">
        <f t="shared" si="12"/>
        <v>28440990</v>
      </c>
      <c r="J35" s="15">
        <f t="shared" si="12"/>
        <v>15641648</v>
      </c>
      <c r="K35" s="15">
        <f t="shared" si="12"/>
        <v>7097248</v>
      </c>
      <c r="L35" s="15">
        <f t="shared" si="12"/>
        <v>0</v>
      </c>
      <c r="M35" s="15">
        <f t="shared" si="12"/>
        <v>0</v>
      </c>
      <c r="N35" s="15">
        <f t="shared" si="8"/>
        <v>125154932</v>
      </c>
      <c r="O35" s="37">
        <f t="shared" si="1"/>
        <v>1207.1154020505203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60</v>
      </c>
      <c r="M37" s="93"/>
      <c r="N37" s="93"/>
      <c r="O37" s="41">
        <v>103681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8930337</v>
      </c>
      <c r="E5" s="26">
        <f t="shared" si="0"/>
        <v>793857</v>
      </c>
      <c r="F5" s="26">
        <f t="shared" si="0"/>
        <v>4125655</v>
      </c>
      <c r="G5" s="26">
        <f t="shared" si="0"/>
        <v>4716801</v>
      </c>
      <c r="H5" s="26">
        <f t="shared" si="0"/>
        <v>0</v>
      </c>
      <c r="I5" s="26">
        <f t="shared" si="0"/>
        <v>3621382</v>
      </c>
      <c r="J5" s="26">
        <f t="shared" si="0"/>
        <v>16967689</v>
      </c>
      <c r="K5" s="26">
        <f t="shared" si="0"/>
        <v>6025167</v>
      </c>
      <c r="L5" s="26">
        <f t="shared" si="0"/>
        <v>0</v>
      </c>
      <c r="M5" s="26">
        <f t="shared" si="0"/>
        <v>0</v>
      </c>
      <c r="N5" s="27">
        <f>SUM(D5:M5)</f>
        <v>45180888</v>
      </c>
      <c r="O5" s="32">
        <f aca="true" t="shared" si="1" ref="O5:O38">(N5/O$40)</f>
        <v>436.51344875560363</v>
      </c>
      <c r="P5" s="6"/>
    </row>
    <row r="6" spans="1:16" ht="15">
      <c r="A6" s="12"/>
      <c r="B6" s="44">
        <v>511</v>
      </c>
      <c r="C6" s="20" t="s">
        <v>19</v>
      </c>
      <c r="D6" s="46">
        <v>442957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442957</v>
      </c>
      <c r="O6" s="47">
        <f t="shared" si="1"/>
        <v>4.279612382130159</v>
      </c>
      <c r="P6" s="9"/>
    </row>
    <row r="7" spans="1:16" ht="15">
      <c r="A7" s="12"/>
      <c r="B7" s="44">
        <v>512</v>
      </c>
      <c r="C7" s="20" t="s">
        <v>20</v>
      </c>
      <c r="D7" s="46">
        <v>976407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976407</v>
      </c>
      <c r="O7" s="47">
        <f t="shared" si="1"/>
        <v>9.433519477508115</v>
      </c>
      <c r="P7" s="9"/>
    </row>
    <row r="8" spans="1:16" ht="15">
      <c r="A8" s="12"/>
      <c r="B8" s="44">
        <v>513</v>
      </c>
      <c r="C8" s="20" t="s">
        <v>21</v>
      </c>
      <c r="D8" s="46">
        <v>3690711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3690711</v>
      </c>
      <c r="O8" s="47">
        <f t="shared" si="1"/>
        <v>35.65766540423559</v>
      </c>
      <c r="P8" s="9"/>
    </row>
    <row r="9" spans="1:16" ht="15">
      <c r="A9" s="12"/>
      <c r="B9" s="44">
        <v>514</v>
      </c>
      <c r="C9" s="20" t="s">
        <v>22</v>
      </c>
      <c r="D9" s="46">
        <v>964692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964692</v>
      </c>
      <c r="O9" s="47">
        <f t="shared" si="1"/>
        <v>9.320335445973102</v>
      </c>
      <c r="P9" s="9"/>
    </row>
    <row r="10" spans="1:16" ht="15">
      <c r="A10" s="12"/>
      <c r="B10" s="44">
        <v>515</v>
      </c>
      <c r="C10" s="20" t="s">
        <v>23</v>
      </c>
      <c r="D10" s="46">
        <v>717570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717570</v>
      </c>
      <c r="O10" s="47">
        <f t="shared" si="1"/>
        <v>6.932775544906477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776390</v>
      </c>
      <c r="F11" s="46">
        <v>3846467</v>
      </c>
      <c r="G11" s="46">
        <v>0</v>
      </c>
      <c r="H11" s="46">
        <v>0</v>
      </c>
      <c r="I11" s="46">
        <v>3621382</v>
      </c>
      <c r="J11" s="46">
        <v>92383</v>
      </c>
      <c r="K11" s="46">
        <v>0</v>
      </c>
      <c r="L11" s="46">
        <v>0</v>
      </c>
      <c r="M11" s="46">
        <v>0</v>
      </c>
      <c r="N11" s="46">
        <f t="shared" si="2"/>
        <v>8336622</v>
      </c>
      <c r="O11" s="47">
        <f t="shared" si="1"/>
        <v>80.54395965373318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279188</v>
      </c>
      <c r="G12" s="46">
        <v>0</v>
      </c>
      <c r="H12" s="46">
        <v>0</v>
      </c>
      <c r="I12" s="46">
        <v>0</v>
      </c>
      <c r="J12" s="46">
        <v>0</v>
      </c>
      <c r="K12" s="46">
        <v>6025167</v>
      </c>
      <c r="L12" s="46">
        <v>0</v>
      </c>
      <c r="M12" s="46">
        <v>0</v>
      </c>
      <c r="N12" s="46">
        <f t="shared" si="2"/>
        <v>6304355</v>
      </c>
      <c r="O12" s="47">
        <f t="shared" si="1"/>
        <v>60.90928852991189</v>
      </c>
      <c r="P12" s="9"/>
    </row>
    <row r="13" spans="1:16" ht="15">
      <c r="A13" s="12"/>
      <c r="B13" s="44">
        <v>519</v>
      </c>
      <c r="C13" s="20" t="s">
        <v>26</v>
      </c>
      <c r="D13" s="46">
        <v>2138000</v>
      </c>
      <c r="E13" s="46">
        <v>17467</v>
      </c>
      <c r="F13" s="46">
        <v>0</v>
      </c>
      <c r="G13" s="46">
        <v>4716801</v>
      </c>
      <c r="H13" s="46">
        <v>0</v>
      </c>
      <c r="I13" s="46">
        <v>0</v>
      </c>
      <c r="J13" s="46">
        <v>16875306</v>
      </c>
      <c r="K13" s="46">
        <v>0</v>
      </c>
      <c r="L13" s="46">
        <v>0</v>
      </c>
      <c r="M13" s="46">
        <v>0</v>
      </c>
      <c r="N13" s="46">
        <f t="shared" si="2"/>
        <v>23747574</v>
      </c>
      <c r="O13" s="47">
        <f t="shared" si="1"/>
        <v>229.43629231720513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34175268</v>
      </c>
      <c r="E14" s="31">
        <f t="shared" si="3"/>
        <v>544375</v>
      </c>
      <c r="F14" s="31">
        <f t="shared" si="3"/>
        <v>0</v>
      </c>
      <c r="G14" s="31">
        <f t="shared" si="3"/>
        <v>99996</v>
      </c>
      <c r="H14" s="31">
        <f t="shared" si="3"/>
        <v>0</v>
      </c>
      <c r="I14" s="31">
        <f t="shared" si="3"/>
        <v>892279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35711918</v>
      </c>
      <c r="O14" s="43">
        <f t="shared" si="1"/>
        <v>345.0293515226465</v>
      </c>
      <c r="P14" s="10"/>
    </row>
    <row r="15" spans="1:16" ht="15">
      <c r="A15" s="12"/>
      <c r="B15" s="44">
        <v>521</v>
      </c>
      <c r="C15" s="20" t="s">
        <v>28</v>
      </c>
      <c r="D15" s="46">
        <v>20153267</v>
      </c>
      <c r="E15" s="46">
        <v>369482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20522749</v>
      </c>
      <c r="O15" s="47">
        <f t="shared" si="1"/>
        <v>198.2797669655279</v>
      </c>
      <c r="P15" s="9"/>
    </row>
    <row r="16" spans="1:16" ht="15">
      <c r="A16" s="12"/>
      <c r="B16" s="44">
        <v>522</v>
      </c>
      <c r="C16" s="20" t="s">
        <v>29</v>
      </c>
      <c r="D16" s="46">
        <v>13050985</v>
      </c>
      <c r="E16" s="46">
        <v>886</v>
      </c>
      <c r="F16" s="46">
        <v>0</v>
      </c>
      <c r="G16" s="46">
        <v>99996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13151867</v>
      </c>
      <c r="O16" s="47">
        <f t="shared" si="1"/>
        <v>127.06626797031998</v>
      </c>
      <c r="P16" s="9"/>
    </row>
    <row r="17" spans="1:16" ht="15">
      <c r="A17" s="12"/>
      <c r="B17" s="44">
        <v>524</v>
      </c>
      <c r="C17" s="20" t="s">
        <v>30</v>
      </c>
      <c r="D17" s="46">
        <v>274388</v>
      </c>
      <c r="E17" s="46">
        <v>0</v>
      </c>
      <c r="F17" s="46">
        <v>0</v>
      </c>
      <c r="G17" s="46">
        <v>0</v>
      </c>
      <c r="H17" s="46">
        <v>0</v>
      </c>
      <c r="I17" s="46">
        <v>892279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1166667</v>
      </c>
      <c r="O17" s="47">
        <f t="shared" si="1"/>
        <v>11.271709305920544</v>
      </c>
      <c r="P17" s="9"/>
    </row>
    <row r="18" spans="1:16" ht="15">
      <c r="A18" s="12"/>
      <c r="B18" s="44">
        <v>529</v>
      </c>
      <c r="C18" s="20" t="s">
        <v>32</v>
      </c>
      <c r="D18" s="46">
        <v>696628</v>
      </c>
      <c r="E18" s="46">
        <v>174007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870635</v>
      </c>
      <c r="O18" s="47">
        <f t="shared" si="1"/>
        <v>8.411607280878034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SUM(D20:D25)</f>
        <v>5271</v>
      </c>
      <c r="E19" s="31">
        <f t="shared" si="5"/>
        <v>6737574</v>
      </c>
      <c r="F19" s="31">
        <f t="shared" si="5"/>
        <v>0</v>
      </c>
      <c r="G19" s="31">
        <f t="shared" si="5"/>
        <v>46750</v>
      </c>
      <c r="H19" s="31">
        <f t="shared" si="5"/>
        <v>0</v>
      </c>
      <c r="I19" s="31">
        <f t="shared" si="5"/>
        <v>19085150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25874745</v>
      </c>
      <c r="O19" s="43">
        <f t="shared" si="1"/>
        <v>249.98787486473952</v>
      </c>
      <c r="P19" s="10"/>
    </row>
    <row r="20" spans="1:16" ht="15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5321284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5321284</v>
      </c>
      <c r="O20" s="47">
        <f t="shared" si="1"/>
        <v>51.41138506724378</v>
      </c>
      <c r="P20" s="9"/>
    </row>
    <row r="21" spans="1:16" ht="15">
      <c r="A21" s="12"/>
      <c r="B21" s="44">
        <v>534</v>
      </c>
      <c r="C21" s="20" t="s">
        <v>54</v>
      </c>
      <c r="D21" s="46">
        <v>0</v>
      </c>
      <c r="E21" s="46">
        <v>6571393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6571393</v>
      </c>
      <c r="O21" s="47">
        <f t="shared" si="1"/>
        <v>63.48926611531922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4015799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4015799</v>
      </c>
      <c r="O22" s="47">
        <f t="shared" si="1"/>
        <v>38.79849087957953</v>
      </c>
      <c r="P22" s="9"/>
    </row>
    <row r="23" spans="1:16" ht="15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7898920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7898920</v>
      </c>
      <c r="O23" s="47">
        <f t="shared" si="1"/>
        <v>76.31511825629927</v>
      </c>
      <c r="P23" s="9"/>
    </row>
    <row r="24" spans="1:16" ht="15">
      <c r="A24" s="12"/>
      <c r="B24" s="44">
        <v>538</v>
      </c>
      <c r="C24" s="20" t="s">
        <v>55</v>
      </c>
      <c r="D24" s="46">
        <v>5271</v>
      </c>
      <c r="E24" s="46">
        <v>0</v>
      </c>
      <c r="F24" s="46">
        <v>0</v>
      </c>
      <c r="G24" s="46">
        <v>0</v>
      </c>
      <c r="H24" s="46">
        <v>0</v>
      </c>
      <c r="I24" s="46">
        <v>1815303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1820574</v>
      </c>
      <c r="O24" s="47">
        <f t="shared" si="1"/>
        <v>17.589407172669656</v>
      </c>
      <c r="P24" s="9"/>
    </row>
    <row r="25" spans="1:16" ht="15">
      <c r="A25" s="12"/>
      <c r="B25" s="44">
        <v>539</v>
      </c>
      <c r="C25" s="20" t="s">
        <v>37</v>
      </c>
      <c r="D25" s="46">
        <v>0</v>
      </c>
      <c r="E25" s="46">
        <v>166181</v>
      </c>
      <c r="F25" s="46">
        <v>0</v>
      </c>
      <c r="G25" s="46">
        <v>46750</v>
      </c>
      <c r="H25" s="46">
        <v>0</v>
      </c>
      <c r="I25" s="46">
        <v>33844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246775</v>
      </c>
      <c r="O25" s="47">
        <f t="shared" si="1"/>
        <v>2.3842073736280724</v>
      </c>
      <c r="P25" s="9"/>
    </row>
    <row r="26" spans="1:16" ht="15.75">
      <c r="A26" s="28" t="s">
        <v>38</v>
      </c>
      <c r="B26" s="29"/>
      <c r="C26" s="30"/>
      <c r="D26" s="31">
        <f aca="true" t="shared" si="7" ref="D26:M26">SUM(D27:D27)</f>
        <v>5560745</v>
      </c>
      <c r="E26" s="31">
        <f t="shared" si="7"/>
        <v>2446473</v>
      </c>
      <c r="F26" s="31">
        <f t="shared" si="7"/>
        <v>14969860</v>
      </c>
      <c r="G26" s="31">
        <f t="shared" si="7"/>
        <v>227319</v>
      </c>
      <c r="H26" s="31">
        <f t="shared" si="7"/>
        <v>0</v>
      </c>
      <c r="I26" s="31">
        <f t="shared" si="7"/>
        <v>2581771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8">SUM(D26:M26)</f>
        <v>25786168</v>
      </c>
      <c r="O26" s="43">
        <f t="shared" si="1"/>
        <v>249.13209151337148</v>
      </c>
      <c r="P26" s="10"/>
    </row>
    <row r="27" spans="1:16" ht="15">
      <c r="A27" s="12"/>
      <c r="B27" s="44">
        <v>541</v>
      </c>
      <c r="C27" s="20" t="s">
        <v>39</v>
      </c>
      <c r="D27" s="46">
        <v>5560745</v>
      </c>
      <c r="E27" s="46">
        <v>2446473</v>
      </c>
      <c r="F27" s="46">
        <v>14969860</v>
      </c>
      <c r="G27" s="46">
        <v>227319</v>
      </c>
      <c r="H27" s="46">
        <v>0</v>
      </c>
      <c r="I27" s="46">
        <v>2581771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25786168</v>
      </c>
      <c r="O27" s="47">
        <f t="shared" si="1"/>
        <v>249.13209151337148</v>
      </c>
      <c r="P27" s="9"/>
    </row>
    <row r="28" spans="1:16" ht="15.75">
      <c r="A28" s="28" t="s">
        <v>40</v>
      </c>
      <c r="B28" s="29"/>
      <c r="C28" s="30"/>
      <c r="D28" s="31">
        <f aca="true" t="shared" si="9" ref="D28:M28">SUM(D29:D30)</f>
        <v>105881</v>
      </c>
      <c r="E28" s="31">
        <f t="shared" si="9"/>
        <v>4350147</v>
      </c>
      <c r="F28" s="31">
        <f t="shared" si="9"/>
        <v>0</v>
      </c>
      <c r="G28" s="31">
        <f t="shared" si="9"/>
        <v>1583187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6039215</v>
      </c>
      <c r="O28" s="43">
        <f t="shared" si="1"/>
        <v>58.347648400061836</v>
      </c>
      <c r="P28" s="10"/>
    </row>
    <row r="29" spans="1:16" ht="15">
      <c r="A29" s="13"/>
      <c r="B29" s="45">
        <v>554</v>
      </c>
      <c r="C29" s="21" t="s">
        <v>41</v>
      </c>
      <c r="D29" s="46">
        <v>105881</v>
      </c>
      <c r="E29" s="46">
        <v>3690950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3796831</v>
      </c>
      <c r="O29" s="47">
        <f t="shared" si="1"/>
        <v>36.68293978976658</v>
      </c>
      <c r="P29" s="9"/>
    </row>
    <row r="30" spans="1:16" ht="15">
      <c r="A30" s="13"/>
      <c r="B30" s="45">
        <v>559</v>
      </c>
      <c r="C30" s="21" t="s">
        <v>42</v>
      </c>
      <c r="D30" s="46">
        <v>0</v>
      </c>
      <c r="E30" s="46">
        <v>659197</v>
      </c>
      <c r="F30" s="46">
        <v>0</v>
      </c>
      <c r="G30" s="46">
        <v>1583187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2242384</v>
      </c>
      <c r="O30" s="47">
        <f t="shared" si="1"/>
        <v>21.664708610295254</v>
      </c>
      <c r="P30" s="9"/>
    </row>
    <row r="31" spans="1:16" ht="15.75">
      <c r="A31" s="28" t="s">
        <v>43</v>
      </c>
      <c r="B31" s="29"/>
      <c r="C31" s="30"/>
      <c r="D31" s="31">
        <f aca="true" t="shared" si="10" ref="D31:M31">SUM(D32:D33)</f>
        <v>3405859</v>
      </c>
      <c r="E31" s="31">
        <f t="shared" si="10"/>
        <v>5716241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8"/>
        <v>9122100</v>
      </c>
      <c r="O31" s="43">
        <f t="shared" si="1"/>
        <v>88.13282578451074</v>
      </c>
      <c r="P31" s="9"/>
    </row>
    <row r="32" spans="1:16" ht="15">
      <c r="A32" s="12"/>
      <c r="B32" s="44">
        <v>572</v>
      </c>
      <c r="C32" s="20" t="s">
        <v>44</v>
      </c>
      <c r="D32" s="46">
        <v>3405859</v>
      </c>
      <c r="E32" s="46">
        <v>88346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3494205</v>
      </c>
      <c r="O32" s="47">
        <f t="shared" si="1"/>
        <v>33.7591300819292</v>
      </c>
      <c r="P32" s="9"/>
    </row>
    <row r="33" spans="1:16" ht="15">
      <c r="A33" s="12"/>
      <c r="B33" s="44">
        <v>578</v>
      </c>
      <c r="C33" s="20" t="s">
        <v>45</v>
      </c>
      <c r="D33" s="46">
        <v>0</v>
      </c>
      <c r="E33" s="46">
        <v>5627895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5627895</v>
      </c>
      <c r="O33" s="47">
        <f t="shared" si="1"/>
        <v>54.37369570258154</v>
      </c>
      <c r="P33" s="9"/>
    </row>
    <row r="34" spans="1:16" ht="15.75">
      <c r="A34" s="28" t="s">
        <v>47</v>
      </c>
      <c r="B34" s="29"/>
      <c r="C34" s="30"/>
      <c r="D34" s="31">
        <f aca="true" t="shared" si="11" ref="D34:M34">SUM(D35:D37)</f>
        <v>6227935</v>
      </c>
      <c r="E34" s="31">
        <f t="shared" si="11"/>
        <v>3855357</v>
      </c>
      <c r="F34" s="31">
        <f t="shared" si="11"/>
        <v>458610</v>
      </c>
      <c r="G34" s="31">
        <f t="shared" si="11"/>
        <v>0</v>
      </c>
      <c r="H34" s="31">
        <f t="shared" si="11"/>
        <v>0</v>
      </c>
      <c r="I34" s="31">
        <f t="shared" si="11"/>
        <v>4935382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8"/>
        <v>15477284</v>
      </c>
      <c r="O34" s="43">
        <f t="shared" si="1"/>
        <v>149.53319678466534</v>
      </c>
      <c r="P34" s="9"/>
    </row>
    <row r="35" spans="1:16" ht="15">
      <c r="A35" s="12"/>
      <c r="B35" s="44">
        <v>581</v>
      </c>
      <c r="C35" s="20" t="s">
        <v>46</v>
      </c>
      <c r="D35" s="46">
        <v>6227935</v>
      </c>
      <c r="E35" s="46">
        <v>1430664</v>
      </c>
      <c r="F35" s="46">
        <v>458610</v>
      </c>
      <c r="G35" s="46">
        <v>0</v>
      </c>
      <c r="H35" s="46">
        <v>0</v>
      </c>
      <c r="I35" s="46">
        <v>2480899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10598108</v>
      </c>
      <c r="O35" s="47">
        <f t="shared" si="1"/>
        <v>102.39322151800897</v>
      </c>
      <c r="P35" s="9"/>
    </row>
    <row r="36" spans="1:16" ht="15">
      <c r="A36" s="12"/>
      <c r="B36" s="44">
        <v>585</v>
      </c>
      <c r="C36" s="20" t="s">
        <v>56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2454483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2454483</v>
      </c>
      <c r="O36" s="47">
        <f t="shared" si="1"/>
        <v>23.713895115164632</v>
      </c>
      <c r="P36" s="9"/>
    </row>
    <row r="37" spans="1:16" ht="15.75" thickBot="1">
      <c r="A37" s="12"/>
      <c r="B37" s="44">
        <v>593</v>
      </c>
      <c r="C37" s="20" t="s">
        <v>57</v>
      </c>
      <c r="D37" s="46">
        <v>0</v>
      </c>
      <c r="E37" s="46">
        <v>2424693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2424693</v>
      </c>
      <c r="O37" s="47">
        <f t="shared" si="1"/>
        <v>23.42608015149173</v>
      </c>
      <c r="P37" s="9"/>
    </row>
    <row r="38" spans="1:119" ht="16.5" thickBot="1">
      <c r="A38" s="14" t="s">
        <v>10</v>
      </c>
      <c r="B38" s="23"/>
      <c r="C38" s="22"/>
      <c r="D38" s="15">
        <f>SUM(D5,D14,D19,D26,D28,D31,D34)</f>
        <v>58411296</v>
      </c>
      <c r="E38" s="15">
        <f aca="true" t="shared" si="12" ref="E38:M38">SUM(E5,E14,E19,E26,E28,E31,E34)</f>
        <v>24444024</v>
      </c>
      <c r="F38" s="15">
        <f t="shared" si="12"/>
        <v>19554125</v>
      </c>
      <c r="G38" s="15">
        <f t="shared" si="12"/>
        <v>6674053</v>
      </c>
      <c r="H38" s="15">
        <f t="shared" si="12"/>
        <v>0</v>
      </c>
      <c r="I38" s="15">
        <f t="shared" si="12"/>
        <v>31115964</v>
      </c>
      <c r="J38" s="15">
        <f t="shared" si="12"/>
        <v>16967689</v>
      </c>
      <c r="K38" s="15">
        <f t="shared" si="12"/>
        <v>6025167</v>
      </c>
      <c r="L38" s="15">
        <f t="shared" si="12"/>
        <v>0</v>
      </c>
      <c r="M38" s="15">
        <f t="shared" si="12"/>
        <v>0</v>
      </c>
      <c r="N38" s="15">
        <f t="shared" si="8"/>
        <v>163192318</v>
      </c>
      <c r="O38" s="37">
        <f t="shared" si="1"/>
        <v>1576.676437625599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58</v>
      </c>
      <c r="M40" s="93"/>
      <c r="N40" s="93"/>
      <c r="O40" s="41">
        <v>103504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52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8792883</v>
      </c>
      <c r="E5" s="26">
        <f aca="true" t="shared" si="0" ref="E5:M5">SUM(E6:E13)</f>
        <v>544388</v>
      </c>
      <c r="F5" s="26">
        <f t="shared" si="0"/>
        <v>3996055</v>
      </c>
      <c r="G5" s="26">
        <f t="shared" si="0"/>
        <v>0</v>
      </c>
      <c r="H5" s="26">
        <f t="shared" si="0"/>
        <v>0</v>
      </c>
      <c r="I5" s="26">
        <f t="shared" si="0"/>
        <v>5044066</v>
      </c>
      <c r="J5" s="26">
        <f t="shared" si="0"/>
        <v>18573838</v>
      </c>
      <c r="K5" s="26">
        <f t="shared" si="0"/>
        <v>4726715</v>
      </c>
      <c r="L5" s="26">
        <f t="shared" si="0"/>
        <v>0</v>
      </c>
      <c r="M5" s="26">
        <f t="shared" si="0"/>
        <v>0</v>
      </c>
      <c r="N5" s="27">
        <f>SUM(D5:M5)</f>
        <v>41677945</v>
      </c>
      <c r="O5" s="32">
        <f aca="true" t="shared" si="1" ref="O5:O34">(N5/O$36)</f>
        <v>403.89519333268726</v>
      </c>
      <c r="P5" s="6"/>
    </row>
    <row r="6" spans="1:16" ht="15">
      <c r="A6" s="12"/>
      <c r="B6" s="44">
        <v>511</v>
      </c>
      <c r="C6" s="20" t="s">
        <v>19</v>
      </c>
      <c r="D6" s="46">
        <v>444804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444804</v>
      </c>
      <c r="O6" s="47">
        <f t="shared" si="1"/>
        <v>4.310533966469619</v>
      </c>
      <c r="P6" s="9"/>
    </row>
    <row r="7" spans="1:16" ht="15">
      <c r="A7" s="12"/>
      <c r="B7" s="44">
        <v>512</v>
      </c>
      <c r="C7" s="20" t="s">
        <v>20</v>
      </c>
      <c r="D7" s="46">
        <v>994457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994457</v>
      </c>
      <c r="O7" s="47">
        <f t="shared" si="1"/>
        <v>9.637145072196919</v>
      </c>
      <c r="P7" s="9"/>
    </row>
    <row r="8" spans="1:16" ht="15">
      <c r="A8" s="12"/>
      <c r="B8" s="44">
        <v>513</v>
      </c>
      <c r="C8" s="20" t="s">
        <v>21</v>
      </c>
      <c r="D8" s="46">
        <v>3403749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3403749</v>
      </c>
      <c r="O8" s="47">
        <f t="shared" si="1"/>
        <v>32.985260199631746</v>
      </c>
      <c r="P8" s="9"/>
    </row>
    <row r="9" spans="1:16" ht="15">
      <c r="A9" s="12"/>
      <c r="B9" s="44">
        <v>514</v>
      </c>
      <c r="C9" s="20" t="s">
        <v>22</v>
      </c>
      <c r="D9" s="46">
        <v>825185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825185</v>
      </c>
      <c r="O9" s="47">
        <f t="shared" si="1"/>
        <v>7.996753561391608</v>
      </c>
      <c r="P9" s="9"/>
    </row>
    <row r="10" spans="1:16" ht="15">
      <c r="A10" s="12"/>
      <c r="B10" s="44">
        <v>515</v>
      </c>
      <c r="C10" s="20" t="s">
        <v>23</v>
      </c>
      <c r="D10" s="46">
        <v>882603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882603</v>
      </c>
      <c r="O10" s="47">
        <f t="shared" si="1"/>
        <v>8.553183448008529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474038</v>
      </c>
      <c r="F11" s="46">
        <v>3780139</v>
      </c>
      <c r="G11" s="46">
        <v>0</v>
      </c>
      <c r="H11" s="46">
        <v>0</v>
      </c>
      <c r="I11" s="46">
        <v>5044066</v>
      </c>
      <c r="J11" s="46">
        <v>96290</v>
      </c>
      <c r="K11" s="46">
        <v>0</v>
      </c>
      <c r="L11" s="46">
        <v>0</v>
      </c>
      <c r="M11" s="46">
        <v>0</v>
      </c>
      <c r="N11" s="46">
        <f t="shared" si="2"/>
        <v>9394533</v>
      </c>
      <c r="O11" s="47">
        <f t="shared" si="1"/>
        <v>91.04111832541913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215916</v>
      </c>
      <c r="G12" s="46">
        <v>0</v>
      </c>
      <c r="H12" s="46">
        <v>0</v>
      </c>
      <c r="I12" s="46">
        <v>0</v>
      </c>
      <c r="J12" s="46">
        <v>0</v>
      </c>
      <c r="K12" s="46">
        <v>4726715</v>
      </c>
      <c r="L12" s="46">
        <v>0</v>
      </c>
      <c r="M12" s="46">
        <v>0</v>
      </c>
      <c r="N12" s="46">
        <f t="shared" si="2"/>
        <v>4942631</v>
      </c>
      <c r="O12" s="47">
        <f t="shared" si="1"/>
        <v>47.89835255354201</v>
      </c>
      <c r="P12" s="9"/>
    </row>
    <row r="13" spans="1:16" ht="15">
      <c r="A13" s="12"/>
      <c r="B13" s="44">
        <v>519</v>
      </c>
      <c r="C13" s="20" t="s">
        <v>26</v>
      </c>
      <c r="D13" s="46">
        <v>2242085</v>
      </c>
      <c r="E13" s="46">
        <v>70350</v>
      </c>
      <c r="F13" s="46">
        <v>0</v>
      </c>
      <c r="G13" s="46">
        <v>0</v>
      </c>
      <c r="H13" s="46">
        <v>0</v>
      </c>
      <c r="I13" s="46">
        <v>0</v>
      </c>
      <c r="J13" s="46">
        <v>18477548</v>
      </c>
      <c r="K13" s="46">
        <v>0</v>
      </c>
      <c r="L13" s="46">
        <v>0</v>
      </c>
      <c r="M13" s="46">
        <v>0</v>
      </c>
      <c r="N13" s="46">
        <f t="shared" si="2"/>
        <v>20789983</v>
      </c>
      <c r="O13" s="47">
        <f t="shared" si="1"/>
        <v>201.47284620602773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33816002</v>
      </c>
      <c r="E14" s="31">
        <f t="shared" si="3"/>
        <v>665976</v>
      </c>
      <c r="F14" s="31">
        <f t="shared" si="3"/>
        <v>0</v>
      </c>
      <c r="G14" s="31">
        <f t="shared" si="3"/>
        <v>183028</v>
      </c>
      <c r="H14" s="31">
        <f t="shared" si="3"/>
        <v>0</v>
      </c>
      <c r="I14" s="31">
        <f t="shared" si="3"/>
        <v>1233060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4">SUM(D14:M14)</f>
        <v>35898066</v>
      </c>
      <c r="O14" s="43">
        <f t="shared" si="1"/>
        <v>347.88318635526696</v>
      </c>
      <c r="P14" s="10"/>
    </row>
    <row r="15" spans="1:16" ht="15">
      <c r="A15" s="12"/>
      <c r="B15" s="44">
        <v>521</v>
      </c>
      <c r="C15" s="20" t="s">
        <v>28</v>
      </c>
      <c r="D15" s="46">
        <v>20107043</v>
      </c>
      <c r="E15" s="46">
        <v>494467</v>
      </c>
      <c r="F15" s="46">
        <v>0</v>
      </c>
      <c r="G15" s="46">
        <v>71265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20672775</v>
      </c>
      <c r="O15" s="47">
        <f t="shared" si="1"/>
        <v>200.33699970927415</v>
      </c>
      <c r="P15" s="9"/>
    </row>
    <row r="16" spans="1:16" ht="15">
      <c r="A16" s="12"/>
      <c r="B16" s="44">
        <v>522</v>
      </c>
      <c r="C16" s="20" t="s">
        <v>29</v>
      </c>
      <c r="D16" s="46">
        <v>12747573</v>
      </c>
      <c r="E16" s="46">
        <v>734</v>
      </c>
      <c r="F16" s="46">
        <v>0</v>
      </c>
      <c r="G16" s="46">
        <v>111763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12860070</v>
      </c>
      <c r="O16" s="47">
        <f t="shared" si="1"/>
        <v>124.62515747649967</v>
      </c>
      <c r="P16" s="9"/>
    </row>
    <row r="17" spans="1:16" ht="15">
      <c r="A17" s="12"/>
      <c r="B17" s="44">
        <v>524</v>
      </c>
      <c r="C17" s="20" t="s">
        <v>30</v>
      </c>
      <c r="D17" s="46">
        <v>276313</v>
      </c>
      <c r="E17" s="46">
        <v>0</v>
      </c>
      <c r="F17" s="46">
        <v>0</v>
      </c>
      <c r="G17" s="46">
        <v>0</v>
      </c>
      <c r="H17" s="46">
        <v>0</v>
      </c>
      <c r="I17" s="46">
        <v>1233060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1509373</v>
      </c>
      <c r="O17" s="47">
        <f t="shared" si="1"/>
        <v>14.627124721387732</v>
      </c>
      <c r="P17" s="9"/>
    </row>
    <row r="18" spans="1:16" ht="15">
      <c r="A18" s="12"/>
      <c r="B18" s="44">
        <v>529</v>
      </c>
      <c r="C18" s="20" t="s">
        <v>32</v>
      </c>
      <c r="D18" s="46">
        <v>685073</v>
      </c>
      <c r="E18" s="46">
        <v>170775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855848</v>
      </c>
      <c r="O18" s="47">
        <f t="shared" si="1"/>
        <v>8.293904448105437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SUM(D20:D23)</f>
        <v>23126</v>
      </c>
      <c r="E19" s="31">
        <f t="shared" si="5"/>
        <v>116773</v>
      </c>
      <c r="F19" s="31">
        <f t="shared" si="5"/>
        <v>0</v>
      </c>
      <c r="G19" s="31">
        <f t="shared" si="5"/>
        <v>805056</v>
      </c>
      <c r="H19" s="31">
        <f t="shared" si="5"/>
        <v>0</v>
      </c>
      <c r="I19" s="31">
        <f t="shared" si="5"/>
        <v>18340168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19285123</v>
      </c>
      <c r="O19" s="43">
        <f t="shared" si="1"/>
        <v>186.88945634266886</v>
      </c>
      <c r="P19" s="10"/>
    </row>
    <row r="20" spans="1:16" ht="15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6800679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6800679</v>
      </c>
      <c r="O20" s="47">
        <f t="shared" si="1"/>
        <v>65.90443841457505</v>
      </c>
      <c r="P20" s="9"/>
    </row>
    <row r="21" spans="1:16" ht="15">
      <c r="A21" s="12"/>
      <c r="B21" s="44">
        <v>535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4915375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4915375</v>
      </c>
      <c r="O21" s="47">
        <f t="shared" si="1"/>
        <v>47.634218432018606</v>
      </c>
      <c r="P21" s="9"/>
    </row>
    <row r="22" spans="1:16" ht="15">
      <c r="A22" s="12"/>
      <c r="B22" s="44">
        <v>536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6624114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6624114</v>
      </c>
      <c r="O22" s="47">
        <f t="shared" si="1"/>
        <v>64.19337145072197</v>
      </c>
      <c r="P22" s="9"/>
    </row>
    <row r="23" spans="1:16" ht="15">
      <c r="A23" s="12"/>
      <c r="B23" s="44">
        <v>539</v>
      </c>
      <c r="C23" s="20" t="s">
        <v>37</v>
      </c>
      <c r="D23" s="46">
        <v>23126</v>
      </c>
      <c r="E23" s="46">
        <v>116773</v>
      </c>
      <c r="F23" s="46">
        <v>0</v>
      </c>
      <c r="G23" s="46">
        <v>805056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944955</v>
      </c>
      <c r="O23" s="47">
        <f t="shared" si="1"/>
        <v>9.157428045353232</v>
      </c>
      <c r="P23" s="9"/>
    </row>
    <row r="24" spans="1:16" ht="15.75">
      <c r="A24" s="28" t="s">
        <v>38</v>
      </c>
      <c r="B24" s="29"/>
      <c r="C24" s="30"/>
      <c r="D24" s="31">
        <f aca="true" t="shared" si="6" ref="D24:M24">SUM(D25:D25)</f>
        <v>9022204</v>
      </c>
      <c r="E24" s="31">
        <f t="shared" si="6"/>
        <v>3610490</v>
      </c>
      <c r="F24" s="31">
        <f t="shared" si="6"/>
        <v>2497447</v>
      </c>
      <c r="G24" s="31">
        <f t="shared" si="6"/>
        <v>4045164</v>
      </c>
      <c r="H24" s="31">
        <f t="shared" si="6"/>
        <v>0</v>
      </c>
      <c r="I24" s="31">
        <f t="shared" si="6"/>
        <v>813726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19989031</v>
      </c>
      <c r="O24" s="43">
        <f t="shared" si="1"/>
        <v>193.71093129179184</v>
      </c>
      <c r="P24" s="10"/>
    </row>
    <row r="25" spans="1:16" ht="15">
      <c r="A25" s="12"/>
      <c r="B25" s="44">
        <v>541</v>
      </c>
      <c r="C25" s="20" t="s">
        <v>39</v>
      </c>
      <c r="D25" s="46">
        <v>9022204</v>
      </c>
      <c r="E25" s="46">
        <v>3610490</v>
      </c>
      <c r="F25" s="46">
        <v>2497447</v>
      </c>
      <c r="G25" s="46">
        <v>4045164</v>
      </c>
      <c r="H25" s="46">
        <v>0</v>
      </c>
      <c r="I25" s="46">
        <v>813726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19989031</v>
      </c>
      <c r="O25" s="47">
        <f t="shared" si="1"/>
        <v>193.71093129179184</v>
      </c>
      <c r="P25" s="9"/>
    </row>
    <row r="26" spans="1:16" ht="15.75">
      <c r="A26" s="28" t="s">
        <v>40</v>
      </c>
      <c r="B26" s="29"/>
      <c r="C26" s="30"/>
      <c r="D26" s="31">
        <f aca="true" t="shared" si="7" ref="D26:M26">SUM(D27:D28)</f>
        <v>151742</v>
      </c>
      <c r="E26" s="31">
        <f t="shared" si="7"/>
        <v>3997230</v>
      </c>
      <c r="F26" s="31">
        <f t="shared" si="7"/>
        <v>0</v>
      </c>
      <c r="G26" s="31">
        <f t="shared" si="7"/>
        <v>2999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4151971</v>
      </c>
      <c r="O26" s="43">
        <f t="shared" si="1"/>
        <v>40.23617598604516</v>
      </c>
      <c r="P26" s="10"/>
    </row>
    <row r="27" spans="1:16" ht="15">
      <c r="A27" s="13"/>
      <c r="B27" s="45">
        <v>554</v>
      </c>
      <c r="C27" s="21" t="s">
        <v>41</v>
      </c>
      <c r="D27" s="46">
        <v>151742</v>
      </c>
      <c r="E27" s="46">
        <v>3362280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3514022</v>
      </c>
      <c r="O27" s="47">
        <f t="shared" si="1"/>
        <v>34.05390057176083</v>
      </c>
      <c r="P27" s="9"/>
    </row>
    <row r="28" spans="1:16" ht="15">
      <c r="A28" s="13"/>
      <c r="B28" s="45">
        <v>559</v>
      </c>
      <c r="C28" s="21" t="s">
        <v>42</v>
      </c>
      <c r="D28" s="46">
        <v>0</v>
      </c>
      <c r="E28" s="46">
        <v>634950</v>
      </c>
      <c r="F28" s="46">
        <v>0</v>
      </c>
      <c r="G28" s="46">
        <v>2999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637949</v>
      </c>
      <c r="O28" s="47">
        <f t="shared" si="1"/>
        <v>6.18227541428433</v>
      </c>
      <c r="P28" s="9"/>
    </row>
    <row r="29" spans="1:16" ht="15.75">
      <c r="A29" s="28" t="s">
        <v>43</v>
      </c>
      <c r="B29" s="29"/>
      <c r="C29" s="30"/>
      <c r="D29" s="31">
        <f aca="true" t="shared" si="8" ref="D29:M29">SUM(D30:D31)</f>
        <v>3536076</v>
      </c>
      <c r="E29" s="31">
        <f t="shared" si="8"/>
        <v>6986518</v>
      </c>
      <c r="F29" s="31">
        <f t="shared" si="8"/>
        <v>0</v>
      </c>
      <c r="G29" s="31">
        <f t="shared" si="8"/>
        <v>16480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10539074</v>
      </c>
      <c r="O29" s="43">
        <f t="shared" si="1"/>
        <v>102.13270665762187</v>
      </c>
      <c r="P29" s="9"/>
    </row>
    <row r="30" spans="1:16" ht="15">
      <c r="A30" s="12"/>
      <c r="B30" s="44">
        <v>572</v>
      </c>
      <c r="C30" s="20" t="s">
        <v>44</v>
      </c>
      <c r="D30" s="46">
        <v>3536076</v>
      </c>
      <c r="E30" s="46">
        <v>80835</v>
      </c>
      <c r="F30" s="46">
        <v>0</v>
      </c>
      <c r="G30" s="46">
        <v>16480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3633391</v>
      </c>
      <c r="O30" s="47">
        <f t="shared" si="1"/>
        <v>35.2106890202539</v>
      </c>
      <c r="P30" s="9"/>
    </row>
    <row r="31" spans="1:16" ht="15">
      <c r="A31" s="12"/>
      <c r="B31" s="44">
        <v>578</v>
      </c>
      <c r="C31" s="20" t="s">
        <v>45</v>
      </c>
      <c r="D31" s="46">
        <v>0</v>
      </c>
      <c r="E31" s="46">
        <v>6905683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6905683</v>
      </c>
      <c r="O31" s="47">
        <f t="shared" si="1"/>
        <v>66.92201763736796</v>
      </c>
      <c r="P31" s="9"/>
    </row>
    <row r="32" spans="1:16" ht="15.75">
      <c r="A32" s="28" t="s">
        <v>47</v>
      </c>
      <c r="B32" s="29"/>
      <c r="C32" s="30"/>
      <c r="D32" s="31">
        <f aca="true" t="shared" si="9" ref="D32:M32">SUM(D33:D33)</f>
        <v>7090063</v>
      </c>
      <c r="E32" s="31">
        <f t="shared" si="9"/>
        <v>1121985</v>
      </c>
      <c r="F32" s="31">
        <f t="shared" si="9"/>
        <v>549442</v>
      </c>
      <c r="G32" s="31">
        <f t="shared" si="9"/>
        <v>1040682</v>
      </c>
      <c r="H32" s="31">
        <f t="shared" si="9"/>
        <v>0</v>
      </c>
      <c r="I32" s="31">
        <f t="shared" si="9"/>
        <v>2219233</v>
      </c>
      <c r="J32" s="31">
        <f t="shared" si="9"/>
        <v>449500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12470905</v>
      </c>
      <c r="O32" s="43">
        <f t="shared" si="1"/>
        <v>120.85381335400717</v>
      </c>
      <c r="P32" s="9"/>
    </row>
    <row r="33" spans="1:16" ht="15.75" thickBot="1">
      <c r="A33" s="12"/>
      <c r="B33" s="44">
        <v>581</v>
      </c>
      <c r="C33" s="20" t="s">
        <v>46</v>
      </c>
      <c r="D33" s="46">
        <v>7090063</v>
      </c>
      <c r="E33" s="46">
        <v>1121985</v>
      </c>
      <c r="F33" s="46">
        <v>549442</v>
      </c>
      <c r="G33" s="46">
        <v>1040682</v>
      </c>
      <c r="H33" s="46">
        <v>0</v>
      </c>
      <c r="I33" s="46">
        <v>2219233</v>
      </c>
      <c r="J33" s="46">
        <v>449500</v>
      </c>
      <c r="K33" s="46">
        <v>0</v>
      </c>
      <c r="L33" s="46">
        <v>0</v>
      </c>
      <c r="M33" s="46">
        <v>0</v>
      </c>
      <c r="N33" s="46">
        <f t="shared" si="4"/>
        <v>12470905</v>
      </c>
      <c r="O33" s="47">
        <f t="shared" si="1"/>
        <v>120.85381335400717</v>
      </c>
      <c r="P33" s="9"/>
    </row>
    <row r="34" spans="1:119" ht="16.5" thickBot="1">
      <c r="A34" s="14" t="s">
        <v>10</v>
      </c>
      <c r="B34" s="23"/>
      <c r="C34" s="22"/>
      <c r="D34" s="15">
        <f>SUM(D5,D14,D19,D24,D26,D29,D32)</f>
        <v>62432096</v>
      </c>
      <c r="E34" s="15">
        <f aca="true" t="shared" si="10" ref="E34:M34">SUM(E5,E14,E19,E24,E26,E29,E32)</f>
        <v>17043360</v>
      </c>
      <c r="F34" s="15">
        <f t="shared" si="10"/>
        <v>7042944</v>
      </c>
      <c r="G34" s="15">
        <f t="shared" si="10"/>
        <v>6093409</v>
      </c>
      <c r="H34" s="15">
        <f t="shared" si="10"/>
        <v>0</v>
      </c>
      <c r="I34" s="15">
        <f t="shared" si="10"/>
        <v>27650253</v>
      </c>
      <c r="J34" s="15">
        <f t="shared" si="10"/>
        <v>19023338</v>
      </c>
      <c r="K34" s="15">
        <f t="shared" si="10"/>
        <v>4726715</v>
      </c>
      <c r="L34" s="15">
        <f t="shared" si="10"/>
        <v>0</v>
      </c>
      <c r="M34" s="15">
        <f t="shared" si="10"/>
        <v>0</v>
      </c>
      <c r="N34" s="15">
        <f t="shared" si="4"/>
        <v>144012115</v>
      </c>
      <c r="O34" s="37">
        <f t="shared" si="1"/>
        <v>1395.6014633200891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51</v>
      </c>
      <c r="M36" s="93"/>
      <c r="N36" s="93"/>
      <c r="O36" s="41">
        <v>103190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thickBot="1">
      <c r="A38" s="97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9414535</v>
      </c>
      <c r="E5" s="26">
        <f aca="true" t="shared" si="0" ref="E5:M5">SUM(E6:E13)</f>
        <v>870619</v>
      </c>
      <c r="F5" s="26">
        <f t="shared" si="0"/>
        <v>5895173</v>
      </c>
      <c r="G5" s="26">
        <f t="shared" si="0"/>
        <v>49652</v>
      </c>
      <c r="H5" s="26">
        <f t="shared" si="0"/>
        <v>0</v>
      </c>
      <c r="I5" s="26">
        <f t="shared" si="0"/>
        <v>5827876</v>
      </c>
      <c r="J5" s="26">
        <f t="shared" si="0"/>
        <v>16508596</v>
      </c>
      <c r="K5" s="26">
        <f t="shared" si="0"/>
        <v>3118861</v>
      </c>
      <c r="L5" s="26">
        <f t="shared" si="0"/>
        <v>0</v>
      </c>
      <c r="M5" s="26">
        <f t="shared" si="0"/>
        <v>0</v>
      </c>
      <c r="N5" s="27">
        <f>SUM(D5:M5)</f>
        <v>41685312</v>
      </c>
      <c r="O5" s="32">
        <f aca="true" t="shared" si="1" ref="O5:O35">(N5/O$37)</f>
        <v>407.0950516128402</v>
      </c>
      <c r="P5" s="6"/>
    </row>
    <row r="6" spans="1:16" ht="15">
      <c r="A6" s="12"/>
      <c r="B6" s="44">
        <v>511</v>
      </c>
      <c r="C6" s="20" t="s">
        <v>19</v>
      </c>
      <c r="D6" s="46">
        <v>578426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578426</v>
      </c>
      <c r="O6" s="47">
        <f t="shared" si="1"/>
        <v>5.648856900104495</v>
      </c>
      <c r="P6" s="9"/>
    </row>
    <row r="7" spans="1:16" ht="15">
      <c r="A7" s="12"/>
      <c r="B7" s="44">
        <v>512</v>
      </c>
      <c r="C7" s="20" t="s">
        <v>20</v>
      </c>
      <c r="D7" s="46">
        <v>999610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999610</v>
      </c>
      <c r="O7" s="47">
        <f t="shared" si="1"/>
        <v>9.762102405343906</v>
      </c>
      <c r="P7" s="9"/>
    </row>
    <row r="8" spans="1:16" ht="15">
      <c r="A8" s="12"/>
      <c r="B8" s="44">
        <v>513</v>
      </c>
      <c r="C8" s="20" t="s">
        <v>21</v>
      </c>
      <c r="D8" s="46">
        <v>3566401</v>
      </c>
      <c r="E8" s="46">
        <v>0</v>
      </c>
      <c r="F8" s="46">
        <v>3522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3569923</v>
      </c>
      <c r="O8" s="47">
        <f t="shared" si="1"/>
        <v>34.86355068996162</v>
      </c>
      <c r="P8" s="9"/>
    </row>
    <row r="9" spans="1:16" ht="15">
      <c r="A9" s="12"/>
      <c r="B9" s="44">
        <v>514</v>
      </c>
      <c r="C9" s="20" t="s">
        <v>22</v>
      </c>
      <c r="D9" s="46">
        <v>838914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838914</v>
      </c>
      <c r="O9" s="47">
        <f t="shared" si="1"/>
        <v>8.192759553502544</v>
      </c>
      <c r="P9" s="9"/>
    </row>
    <row r="10" spans="1:16" ht="15">
      <c r="A10" s="12"/>
      <c r="B10" s="44">
        <v>515</v>
      </c>
      <c r="C10" s="20" t="s">
        <v>23</v>
      </c>
      <c r="D10" s="46">
        <v>1269663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1269663</v>
      </c>
      <c r="O10" s="47">
        <f t="shared" si="1"/>
        <v>12.39941599851558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474669</v>
      </c>
      <c r="F11" s="46">
        <v>5802978</v>
      </c>
      <c r="G11" s="46">
        <v>0</v>
      </c>
      <c r="H11" s="46">
        <v>0</v>
      </c>
      <c r="I11" s="46">
        <v>5827876</v>
      </c>
      <c r="J11" s="46">
        <v>100415</v>
      </c>
      <c r="K11" s="46">
        <v>0</v>
      </c>
      <c r="L11" s="46">
        <v>0</v>
      </c>
      <c r="M11" s="46">
        <v>0</v>
      </c>
      <c r="N11" s="46">
        <f t="shared" si="2"/>
        <v>12205938</v>
      </c>
      <c r="O11" s="47">
        <f t="shared" si="1"/>
        <v>119.20210553043546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88673</v>
      </c>
      <c r="G12" s="46">
        <v>0</v>
      </c>
      <c r="H12" s="46">
        <v>0</v>
      </c>
      <c r="I12" s="46">
        <v>0</v>
      </c>
      <c r="J12" s="46">
        <v>0</v>
      </c>
      <c r="K12" s="46">
        <v>3118861</v>
      </c>
      <c r="L12" s="46">
        <v>0</v>
      </c>
      <c r="M12" s="46">
        <v>0</v>
      </c>
      <c r="N12" s="46">
        <f t="shared" si="2"/>
        <v>3207534</v>
      </c>
      <c r="O12" s="47">
        <f t="shared" si="1"/>
        <v>31.324491928474465</v>
      </c>
      <c r="P12" s="9"/>
    </row>
    <row r="13" spans="1:16" ht="15">
      <c r="A13" s="12"/>
      <c r="B13" s="44">
        <v>519</v>
      </c>
      <c r="C13" s="20" t="s">
        <v>26</v>
      </c>
      <c r="D13" s="46">
        <v>2161521</v>
      </c>
      <c r="E13" s="46">
        <v>395950</v>
      </c>
      <c r="F13" s="46">
        <v>0</v>
      </c>
      <c r="G13" s="46">
        <v>49652</v>
      </c>
      <c r="H13" s="46">
        <v>0</v>
      </c>
      <c r="I13" s="46">
        <v>0</v>
      </c>
      <c r="J13" s="46">
        <v>16408181</v>
      </c>
      <c r="K13" s="46">
        <v>0</v>
      </c>
      <c r="L13" s="46">
        <v>0</v>
      </c>
      <c r="M13" s="46">
        <v>0</v>
      </c>
      <c r="N13" s="46">
        <f t="shared" si="2"/>
        <v>19015304</v>
      </c>
      <c r="O13" s="47">
        <f t="shared" si="1"/>
        <v>185.70176860650216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33904888</v>
      </c>
      <c r="E14" s="31">
        <f t="shared" si="3"/>
        <v>353313</v>
      </c>
      <c r="F14" s="31">
        <f t="shared" si="3"/>
        <v>0</v>
      </c>
      <c r="G14" s="31">
        <f t="shared" si="3"/>
        <v>585827</v>
      </c>
      <c r="H14" s="31">
        <f t="shared" si="3"/>
        <v>0</v>
      </c>
      <c r="I14" s="31">
        <f t="shared" si="3"/>
        <v>2223127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5">SUM(D14:M14)</f>
        <v>37067155</v>
      </c>
      <c r="O14" s="43">
        <f t="shared" si="1"/>
        <v>361.99454085568914</v>
      </c>
      <c r="P14" s="10"/>
    </row>
    <row r="15" spans="1:16" ht="15">
      <c r="A15" s="12"/>
      <c r="B15" s="44">
        <v>521</v>
      </c>
      <c r="C15" s="20" t="s">
        <v>28</v>
      </c>
      <c r="D15" s="46">
        <v>19141676</v>
      </c>
      <c r="E15" s="46">
        <v>303082</v>
      </c>
      <c r="F15" s="46">
        <v>0</v>
      </c>
      <c r="G15" s="46">
        <v>477540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19922298</v>
      </c>
      <c r="O15" s="47">
        <f t="shared" si="1"/>
        <v>194.55939138841958</v>
      </c>
      <c r="P15" s="9"/>
    </row>
    <row r="16" spans="1:16" ht="15">
      <c r="A16" s="12"/>
      <c r="B16" s="44">
        <v>522</v>
      </c>
      <c r="C16" s="20" t="s">
        <v>29</v>
      </c>
      <c r="D16" s="46">
        <v>13031183</v>
      </c>
      <c r="E16" s="46">
        <v>50231</v>
      </c>
      <c r="F16" s="46">
        <v>0</v>
      </c>
      <c r="G16" s="46">
        <v>108287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13189701</v>
      </c>
      <c r="O16" s="47">
        <f t="shared" si="1"/>
        <v>128.80944754240846</v>
      </c>
      <c r="P16" s="9"/>
    </row>
    <row r="17" spans="1:16" ht="15">
      <c r="A17" s="12"/>
      <c r="B17" s="44">
        <v>524</v>
      </c>
      <c r="C17" s="20" t="s">
        <v>30</v>
      </c>
      <c r="D17" s="46">
        <v>509390</v>
      </c>
      <c r="E17" s="46">
        <v>0</v>
      </c>
      <c r="F17" s="46">
        <v>0</v>
      </c>
      <c r="G17" s="46">
        <v>0</v>
      </c>
      <c r="H17" s="46">
        <v>0</v>
      </c>
      <c r="I17" s="46">
        <v>2223127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2732517</v>
      </c>
      <c r="O17" s="47">
        <f t="shared" si="1"/>
        <v>26.68551813041398</v>
      </c>
      <c r="P17" s="9"/>
    </row>
    <row r="18" spans="1:16" ht="15">
      <c r="A18" s="12"/>
      <c r="B18" s="44">
        <v>525</v>
      </c>
      <c r="C18" s="20" t="s">
        <v>31</v>
      </c>
      <c r="D18" s="46">
        <v>93858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93858</v>
      </c>
      <c r="O18" s="47">
        <f t="shared" si="1"/>
        <v>0.9166088850259285</v>
      </c>
      <c r="P18" s="9"/>
    </row>
    <row r="19" spans="1:16" ht="15">
      <c r="A19" s="12"/>
      <c r="B19" s="44">
        <v>529</v>
      </c>
      <c r="C19" s="20" t="s">
        <v>32</v>
      </c>
      <c r="D19" s="46">
        <v>1128781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1128781</v>
      </c>
      <c r="O19" s="47">
        <f t="shared" si="1"/>
        <v>11.023574909421175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SUM(D21:D24)</f>
        <v>988435</v>
      </c>
      <c r="E20" s="31">
        <f t="shared" si="5"/>
        <v>0</v>
      </c>
      <c r="F20" s="31">
        <f t="shared" si="5"/>
        <v>0</v>
      </c>
      <c r="G20" s="31">
        <f t="shared" si="5"/>
        <v>1096197</v>
      </c>
      <c r="H20" s="31">
        <f t="shared" si="5"/>
        <v>0</v>
      </c>
      <c r="I20" s="31">
        <f t="shared" si="5"/>
        <v>16993475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19078107</v>
      </c>
      <c r="O20" s="43">
        <f t="shared" si="1"/>
        <v>186.31509712198599</v>
      </c>
      <c r="P20" s="10"/>
    </row>
    <row r="21" spans="1:16" ht="15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11225842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11225842</v>
      </c>
      <c r="O21" s="47">
        <f t="shared" si="1"/>
        <v>109.6305751145053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3778478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3778478</v>
      </c>
      <c r="O22" s="47">
        <f t="shared" si="1"/>
        <v>36.900280281648875</v>
      </c>
      <c r="P22" s="9"/>
    </row>
    <row r="23" spans="1:16" ht="15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1989155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1989155</v>
      </c>
      <c r="O23" s="47">
        <f t="shared" si="1"/>
        <v>19.42591091535885</v>
      </c>
      <c r="P23" s="9"/>
    </row>
    <row r="24" spans="1:16" ht="15">
      <c r="A24" s="12"/>
      <c r="B24" s="44">
        <v>539</v>
      </c>
      <c r="C24" s="20" t="s">
        <v>37</v>
      </c>
      <c r="D24" s="46">
        <v>988435</v>
      </c>
      <c r="E24" s="46">
        <v>0</v>
      </c>
      <c r="F24" s="46">
        <v>0</v>
      </c>
      <c r="G24" s="46">
        <v>1096197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2084632</v>
      </c>
      <c r="O24" s="47">
        <f t="shared" si="1"/>
        <v>20.358330810472964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SUM(D26:D26)</f>
        <v>7845652</v>
      </c>
      <c r="E25" s="31">
        <f t="shared" si="6"/>
        <v>2018846</v>
      </c>
      <c r="F25" s="31">
        <f t="shared" si="6"/>
        <v>0</v>
      </c>
      <c r="G25" s="31">
        <f t="shared" si="6"/>
        <v>3717426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13581924</v>
      </c>
      <c r="O25" s="43">
        <f t="shared" si="1"/>
        <v>132.63986249597156</v>
      </c>
      <c r="P25" s="10"/>
    </row>
    <row r="26" spans="1:16" ht="15">
      <c r="A26" s="12"/>
      <c r="B26" s="44">
        <v>541</v>
      </c>
      <c r="C26" s="20" t="s">
        <v>39</v>
      </c>
      <c r="D26" s="46">
        <v>7845652</v>
      </c>
      <c r="E26" s="46">
        <v>2018846</v>
      </c>
      <c r="F26" s="46">
        <v>0</v>
      </c>
      <c r="G26" s="46">
        <v>3717426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13581924</v>
      </c>
      <c r="O26" s="47">
        <f t="shared" si="1"/>
        <v>132.63986249597156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SUM(D28:D29)</f>
        <v>105399</v>
      </c>
      <c r="E27" s="31">
        <f t="shared" si="7"/>
        <v>3547304</v>
      </c>
      <c r="F27" s="31">
        <f t="shared" si="7"/>
        <v>0</v>
      </c>
      <c r="G27" s="31">
        <f t="shared" si="7"/>
        <v>440065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4092768</v>
      </c>
      <c r="O27" s="43">
        <f t="shared" si="1"/>
        <v>39.96960848462357</v>
      </c>
      <c r="P27" s="10"/>
    </row>
    <row r="28" spans="1:16" ht="15">
      <c r="A28" s="13"/>
      <c r="B28" s="45">
        <v>554</v>
      </c>
      <c r="C28" s="21" t="s">
        <v>41</v>
      </c>
      <c r="D28" s="46">
        <v>105399</v>
      </c>
      <c r="E28" s="46">
        <v>2867726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2973125</v>
      </c>
      <c r="O28" s="47">
        <f t="shared" si="1"/>
        <v>29.035274470931764</v>
      </c>
      <c r="P28" s="9"/>
    </row>
    <row r="29" spans="1:16" ht="15">
      <c r="A29" s="13"/>
      <c r="B29" s="45">
        <v>559</v>
      </c>
      <c r="C29" s="21" t="s">
        <v>42</v>
      </c>
      <c r="D29" s="46">
        <v>0</v>
      </c>
      <c r="E29" s="46">
        <v>679578</v>
      </c>
      <c r="F29" s="46">
        <v>0</v>
      </c>
      <c r="G29" s="46">
        <v>440065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1119643</v>
      </c>
      <c r="O29" s="47">
        <f t="shared" si="1"/>
        <v>10.934334013691807</v>
      </c>
      <c r="P29" s="9"/>
    </row>
    <row r="30" spans="1:16" ht="15.75">
      <c r="A30" s="28" t="s">
        <v>43</v>
      </c>
      <c r="B30" s="29"/>
      <c r="C30" s="30"/>
      <c r="D30" s="31">
        <f aca="true" t="shared" si="8" ref="D30:M30">SUM(D31:D32)</f>
        <v>3729781</v>
      </c>
      <c r="E30" s="31">
        <f t="shared" si="8"/>
        <v>7848582</v>
      </c>
      <c r="F30" s="31">
        <f t="shared" si="8"/>
        <v>0</v>
      </c>
      <c r="G30" s="31">
        <f t="shared" si="8"/>
        <v>335420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11913783</v>
      </c>
      <c r="O30" s="43">
        <f t="shared" si="1"/>
        <v>116.34894576989561</v>
      </c>
      <c r="P30" s="9"/>
    </row>
    <row r="31" spans="1:16" ht="15">
      <c r="A31" s="12"/>
      <c r="B31" s="44">
        <v>572</v>
      </c>
      <c r="C31" s="20" t="s">
        <v>44</v>
      </c>
      <c r="D31" s="46">
        <v>3729781</v>
      </c>
      <c r="E31" s="46">
        <v>247227</v>
      </c>
      <c r="F31" s="46">
        <v>0</v>
      </c>
      <c r="G31" s="46">
        <v>335420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4312428</v>
      </c>
      <c r="O31" s="47">
        <f t="shared" si="1"/>
        <v>42.114788519194896</v>
      </c>
      <c r="P31" s="9"/>
    </row>
    <row r="32" spans="1:16" ht="15">
      <c r="A32" s="12"/>
      <c r="B32" s="44">
        <v>578</v>
      </c>
      <c r="C32" s="20" t="s">
        <v>45</v>
      </c>
      <c r="D32" s="46">
        <v>0</v>
      </c>
      <c r="E32" s="46">
        <v>7601355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7601355</v>
      </c>
      <c r="O32" s="47">
        <f t="shared" si="1"/>
        <v>74.2341572507007</v>
      </c>
      <c r="P32" s="9"/>
    </row>
    <row r="33" spans="1:16" ht="15.75">
      <c r="A33" s="28" t="s">
        <v>47</v>
      </c>
      <c r="B33" s="29"/>
      <c r="C33" s="30"/>
      <c r="D33" s="31">
        <f aca="true" t="shared" si="9" ref="D33:M33">SUM(D34:D34)</f>
        <v>4778453</v>
      </c>
      <c r="E33" s="31">
        <f t="shared" si="9"/>
        <v>3771025</v>
      </c>
      <c r="F33" s="31">
        <f t="shared" si="9"/>
        <v>55644</v>
      </c>
      <c r="G33" s="31">
        <f t="shared" si="9"/>
        <v>40000</v>
      </c>
      <c r="H33" s="31">
        <f t="shared" si="9"/>
        <v>0</v>
      </c>
      <c r="I33" s="31">
        <f t="shared" si="9"/>
        <v>2550273</v>
      </c>
      <c r="J33" s="31">
        <f t="shared" si="9"/>
        <v>179511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11374906</v>
      </c>
      <c r="O33" s="43">
        <f t="shared" si="1"/>
        <v>111.08632088830727</v>
      </c>
      <c r="P33" s="9"/>
    </row>
    <row r="34" spans="1:16" ht="15.75" thickBot="1">
      <c r="A34" s="12"/>
      <c r="B34" s="44">
        <v>581</v>
      </c>
      <c r="C34" s="20" t="s">
        <v>46</v>
      </c>
      <c r="D34" s="46">
        <v>4778453</v>
      </c>
      <c r="E34" s="46">
        <v>3771025</v>
      </c>
      <c r="F34" s="46">
        <v>55644</v>
      </c>
      <c r="G34" s="46">
        <v>40000</v>
      </c>
      <c r="H34" s="46">
        <v>0</v>
      </c>
      <c r="I34" s="46">
        <v>2550273</v>
      </c>
      <c r="J34" s="46">
        <v>179511</v>
      </c>
      <c r="K34" s="46">
        <v>0</v>
      </c>
      <c r="L34" s="46">
        <v>0</v>
      </c>
      <c r="M34" s="46">
        <v>0</v>
      </c>
      <c r="N34" s="46">
        <f t="shared" si="4"/>
        <v>11374906</v>
      </c>
      <c r="O34" s="47">
        <f t="shared" si="1"/>
        <v>111.08632088830727</v>
      </c>
      <c r="P34" s="9"/>
    </row>
    <row r="35" spans="1:119" ht="16.5" thickBot="1">
      <c r="A35" s="14" t="s">
        <v>10</v>
      </c>
      <c r="B35" s="23"/>
      <c r="C35" s="22"/>
      <c r="D35" s="15">
        <f>SUM(D5,D14,D20,D25,D27,D30,D33)</f>
        <v>60767143</v>
      </c>
      <c r="E35" s="15">
        <f aca="true" t="shared" si="10" ref="E35:M35">SUM(E5,E14,E20,E25,E27,E30,E33)</f>
        <v>18409689</v>
      </c>
      <c r="F35" s="15">
        <f t="shared" si="10"/>
        <v>5950817</v>
      </c>
      <c r="G35" s="15">
        <f t="shared" si="10"/>
        <v>6264587</v>
      </c>
      <c r="H35" s="15">
        <f t="shared" si="10"/>
        <v>0</v>
      </c>
      <c r="I35" s="15">
        <f t="shared" si="10"/>
        <v>27594751</v>
      </c>
      <c r="J35" s="15">
        <f t="shared" si="10"/>
        <v>16688107</v>
      </c>
      <c r="K35" s="15">
        <f t="shared" si="10"/>
        <v>3118861</v>
      </c>
      <c r="L35" s="15">
        <f t="shared" si="10"/>
        <v>0</v>
      </c>
      <c r="M35" s="15">
        <f t="shared" si="10"/>
        <v>0</v>
      </c>
      <c r="N35" s="15">
        <f t="shared" si="4"/>
        <v>138793955</v>
      </c>
      <c r="O35" s="37">
        <f t="shared" si="1"/>
        <v>1355.4494272293134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48</v>
      </c>
      <c r="M37" s="93"/>
      <c r="N37" s="93"/>
      <c r="O37" s="41">
        <v>102397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A39:O39"/>
    <mergeCell ref="A38:O38"/>
    <mergeCell ref="L37:N3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10358580</v>
      </c>
      <c r="E5" s="26">
        <f t="shared" si="0"/>
        <v>477376</v>
      </c>
      <c r="F5" s="26">
        <f t="shared" si="0"/>
        <v>40871780</v>
      </c>
      <c r="G5" s="26">
        <f t="shared" si="0"/>
        <v>388248</v>
      </c>
      <c r="H5" s="26">
        <f t="shared" si="0"/>
        <v>0</v>
      </c>
      <c r="I5" s="26">
        <f t="shared" si="0"/>
        <v>4252665</v>
      </c>
      <c r="J5" s="26">
        <f t="shared" si="0"/>
        <v>17498827</v>
      </c>
      <c r="K5" s="26">
        <f t="shared" si="0"/>
        <v>2546462</v>
      </c>
      <c r="L5" s="26">
        <f t="shared" si="0"/>
        <v>0</v>
      </c>
      <c r="M5" s="26">
        <f t="shared" si="0"/>
        <v>0</v>
      </c>
      <c r="N5" s="27">
        <f>SUM(D5:M5)</f>
        <v>76393938</v>
      </c>
      <c r="O5" s="32">
        <f aca="true" t="shared" si="1" ref="O5:O35">(N5/O$37)</f>
        <v>745.1685833845434</v>
      </c>
      <c r="P5" s="6"/>
    </row>
    <row r="6" spans="1:16" ht="15">
      <c r="A6" s="12"/>
      <c r="B6" s="44">
        <v>511</v>
      </c>
      <c r="C6" s="20" t="s">
        <v>19</v>
      </c>
      <c r="D6" s="46">
        <v>572240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572240</v>
      </c>
      <c r="O6" s="47">
        <f t="shared" si="1"/>
        <v>5.581794594172788</v>
      </c>
      <c r="P6" s="9"/>
    </row>
    <row r="7" spans="1:16" ht="15">
      <c r="A7" s="12"/>
      <c r="B7" s="44">
        <v>512</v>
      </c>
      <c r="C7" s="20" t="s">
        <v>20</v>
      </c>
      <c r="D7" s="46">
        <v>1151088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1151088</v>
      </c>
      <c r="O7" s="47">
        <f t="shared" si="1"/>
        <v>11.228045533023147</v>
      </c>
      <c r="P7" s="9"/>
    </row>
    <row r="8" spans="1:16" ht="15">
      <c r="A8" s="12"/>
      <c r="B8" s="44">
        <v>513</v>
      </c>
      <c r="C8" s="20" t="s">
        <v>21</v>
      </c>
      <c r="D8" s="46">
        <v>3558502</v>
      </c>
      <c r="E8" s="46">
        <v>0</v>
      </c>
      <c r="F8" s="46">
        <v>7266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3565768</v>
      </c>
      <c r="O8" s="47">
        <f t="shared" si="1"/>
        <v>34.78153317921556</v>
      </c>
      <c r="P8" s="9"/>
    </row>
    <row r="9" spans="1:16" ht="15">
      <c r="A9" s="12"/>
      <c r="B9" s="44">
        <v>514</v>
      </c>
      <c r="C9" s="20" t="s">
        <v>22</v>
      </c>
      <c r="D9" s="46">
        <v>792121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792121</v>
      </c>
      <c r="O9" s="47">
        <f t="shared" si="1"/>
        <v>7.7265775124611045</v>
      </c>
      <c r="P9" s="9"/>
    </row>
    <row r="10" spans="1:16" ht="15">
      <c r="A10" s="12"/>
      <c r="B10" s="44">
        <v>515</v>
      </c>
      <c r="C10" s="20" t="s">
        <v>23</v>
      </c>
      <c r="D10" s="46">
        <v>1267225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1267225</v>
      </c>
      <c r="O10" s="47">
        <f t="shared" si="1"/>
        <v>12.360879446736702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475484</v>
      </c>
      <c r="F11" s="46">
        <v>3477160</v>
      </c>
      <c r="G11" s="46">
        <v>0</v>
      </c>
      <c r="H11" s="46">
        <v>0</v>
      </c>
      <c r="I11" s="46">
        <v>4252665</v>
      </c>
      <c r="J11" s="46">
        <v>104247</v>
      </c>
      <c r="K11" s="46">
        <v>0</v>
      </c>
      <c r="L11" s="46">
        <v>0</v>
      </c>
      <c r="M11" s="46">
        <v>0</v>
      </c>
      <c r="N11" s="46">
        <f t="shared" si="2"/>
        <v>8309556</v>
      </c>
      <c r="O11" s="47">
        <f t="shared" si="1"/>
        <v>81.05381441488895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37387354</v>
      </c>
      <c r="G12" s="46">
        <v>0</v>
      </c>
      <c r="H12" s="46">
        <v>0</v>
      </c>
      <c r="I12" s="46">
        <v>0</v>
      </c>
      <c r="J12" s="46">
        <v>0</v>
      </c>
      <c r="K12" s="46">
        <v>2546462</v>
      </c>
      <c r="L12" s="46">
        <v>0</v>
      </c>
      <c r="M12" s="46">
        <v>0</v>
      </c>
      <c r="N12" s="46">
        <f t="shared" si="2"/>
        <v>39933816</v>
      </c>
      <c r="O12" s="47">
        <f t="shared" si="1"/>
        <v>389.5260000585257</v>
      </c>
      <c r="P12" s="9"/>
    </row>
    <row r="13" spans="1:16" ht="15">
      <c r="A13" s="12"/>
      <c r="B13" s="44">
        <v>519</v>
      </c>
      <c r="C13" s="20" t="s">
        <v>26</v>
      </c>
      <c r="D13" s="46">
        <v>3017404</v>
      </c>
      <c r="E13" s="46">
        <v>1892</v>
      </c>
      <c r="F13" s="46">
        <v>0</v>
      </c>
      <c r="G13" s="46">
        <v>388248</v>
      </c>
      <c r="H13" s="46">
        <v>0</v>
      </c>
      <c r="I13" s="46">
        <v>0</v>
      </c>
      <c r="J13" s="46">
        <v>17394580</v>
      </c>
      <c r="K13" s="46">
        <v>0</v>
      </c>
      <c r="L13" s="46">
        <v>0</v>
      </c>
      <c r="M13" s="46">
        <v>0</v>
      </c>
      <c r="N13" s="46">
        <f t="shared" si="2"/>
        <v>20802124</v>
      </c>
      <c r="O13" s="47">
        <f t="shared" si="1"/>
        <v>202.90993864551936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34768690</v>
      </c>
      <c r="E14" s="31">
        <f t="shared" si="3"/>
        <v>604387</v>
      </c>
      <c r="F14" s="31">
        <f t="shared" si="3"/>
        <v>0</v>
      </c>
      <c r="G14" s="31">
        <f t="shared" si="3"/>
        <v>419517</v>
      </c>
      <c r="H14" s="31">
        <f t="shared" si="3"/>
        <v>0</v>
      </c>
      <c r="I14" s="31">
        <f t="shared" si="3"/>
        <v>2597130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5">SUM(D14:M14)</f>
        <v>38389724</v>
      </c>
      <c r="O14" s="43">
        <f t="shared" si="1"/>
        <v>374.4644797549723</v>
      </c>
      <c r="P14" s="10"/>
    </row>
    <row r="15" spans="1:16" ht="15">
      <c r="A15" s="12"/>
      <c r="B15" s="44">
        <v>521</v>
      </c>
      <c r="C15" s="20" t="s">
        <v>28</v>
      </c>
      <c r="D15" s="46">
        <v>20356100</v>
      </c>
      <c r="E15" s="46">
        <v>312197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20668297</v>
      </c>
      <c r="O15" s="47">
        <f t="shared" si="1"/>
        <v>201.6045513514568</v>
      </c>
      <c r="P15" s="9"/>
    </row>
    <row r="16" spans="1:16" ht="15">
      <c r="A16" s="12"/>
      <c r="B16" s="44">
        <v>522</v>
      </c>
      <c r="C16" s="20" t="s">
        <v>29</v>
      </c>
      <c r="D16" s="46">
        <v>12895759</v>
      </c>
      <c r="E16" s="46">
        <v>292190</v>
      </c>
      <c r="F16" s="46">
        <v>0</v>
      </c>
      <c r="G16" s="46">
        <v>419517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13607466</v>
      </c>
      <c r="O16" s="47">
        <f t="shared" si="1"/>
        <v>132.73116202850204</v>
      </c>
      <c r="P16" s="9"/>
    </row>
    <row r="17" spans="1:16" ht="15">
      <c r="A17" s="12"/>
      <c r="B17" s="44">
        <v>524</v>
      </c>
      <c r="C17" s="20" t="s">
        <v>30</v>
      </c>
      <c r="D17" s="46">
        <v>302638</v>
      </c>
      <c r="E17" s="46">
        <v>0</v>
      </c>
      <c r="F17" s="46">
        <v>0</v>
      </c>
      <c r="G17" s="46">
        <v>0</v>
      </c>
      <c r="H17" s="46">
        <v>0</v>
      </c>
      <c r="I17" s="46">
        <v>2597130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2899768</v>
      </c>
      <c r="O17" s="47">
        <f t="shared" si="1"/>
        <v>28.28517640632468</v>
      </c>
      <c r="P17" s="9"/>
    </row>
    <row r="18" spans="1:16" ht="15">
      <c r="A18" s="12"/>
      <c r="B18" s="44">
        <v>525</v>
      </c>
      <c r="C18" s="20" t="s">
        <v>31</v>
      </c>
      <c r="D18" s="46">
        <v>122637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122637</v>
      </c>
      <c r="O18" s="47">
        <f t="shared" si="1"/>
        <v>1.1962367951306587</v>
      </c>
      <c r="P18" s="9"/>
    </row>
    <row r="19" spans="1:16" ht="15">
      <c r="A19" s="12"/>
      <c r="B19" s="44">
        <v>529</v>
      </c>
      <c r="C19" s="20" t="s">
        <v>32</v>
      </c>
      <c r="D19" s="46">
        <v>1091556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1091556</v>
      </c>
      <c r="O19" s="47">
        <f t="shared" si="1"/>
        <v>10.647353173558072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SUM(D21:D24)</f>
        <v>1072281</v>
      </c>
      <c r="E20" s="31">
        <f t="shared" si="5"/>
        <v>0</v>
      </c>
      <c r="F20" s="31">
        <f t="shared" si="5"/>
        <v>0</v>
      </c>
      <c r="G20" s="31">
        <f t="shared" si="5"/>
        <v>1093723</v>
      </c>
      <c r="H20" s="31">
        <f t="shared" si="5"/>
        <v>0</v>
      </c>
      <c r="I20" s="31">
        <f t="shared" si="5"/>
        <v>17425455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19591459</v>
      </c>
      <c r="O20" s="43">
        <f t="shared" si="1"/>
        <v>191.10076181000596</v>
      </c>
      <c r="P20" s="10"/>
    </row>
    <row r="21" spans="1:16" ht="15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10247875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10247875</v>
      </c>
      <c r="O21" s="47">
        <f t="shared" si="1"/>
        <v>99.96073898496864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3964086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3964086</v>
      </c>
      <c r="O22" s="47">
        <f t="shared" si="1"/>
        <v>38.666842243876744</v>
      </c>
      <c r="P22" s="9"/>
    </row>
    <row r="23" spans="1:16" ht="15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3213494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3213494</v>
      </c>
      <c r="O23" s="47">
        <f t="shared" si="1"/>
        <v>31.345350617934237</v>
      </c>
      <c r="P23" s="9"/>
    </row>
    <row r="24" spans="1:16" ht="15">
      <c r="A24" s="12"/>
      <c r="B24" s="44">
        <v>539</v>
      </c>
      <c r="C24" s="20" t="s">
        <v>37</v>
      </c>
      <c r="D24" s="46">
        <v>1072281</v>
      </c>
      <c r="E24" s="46">
        <v>0</v>
      </c>
      <c r="F24" s="46">
        <v>0</v>
      </c>
      <c r="G24" s="46">
        <v>1093723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2166004</v>
      </c>
      <c r="O24" s="47">
        <f t="shared" si="1"/>
        <v>21.12782996322633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SUM(D26:D26)</f>
        <v>8968171</v>
      </c>
      <c r="E25" s="31">
        <f t="shared" si="6"/>
        <v>1893695</v>
      </c>
      <c r="F25" s="31">
        <f t="shared" si="6"/>
        <v>1049547</v>
      </c>
      <c r="G25" s="31">
        <f t="shared" si="6"/>
        <v>7230617</v>
      </c>
      <c r="H25" s="31">
        <f t="shared" si="6"/>
        <v>0</v>
      </c>
      <c r="I25" s="31">
        <f t="shared" si="6"/>
        <v>758243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19900273</v>
      </c>
      <c r="O25" s="43">
        <f t="shared" si="1"/>
        <v>194.11302295184308</v>
      </c>
      <c r="P25" s="10"/>
    </row>
    <row r="26" spans="1:16" ht="15">
      <c r="A26" s="12"/>
      <c r="B26" s="44">
        <v>541</v>
      </c>
      <c r="C26" s="20" t="s">
        <v>39</v>
      </c>
      <c r="D26" s="46">
        <v>8968171</v>
      </c>
      <c r="E26" s="46">
        <v>1893695</v>
      </c>
      <c r="F26" s="46">
        <v>1049547</v>
      </c>
      <c r="G26" s="46">
        <v>7230617</v>
      </c>
      <c r="H26" s="46">
        <v>0</v>
      </c>
      <c r="I26" s="46">
        <v>758243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19900273</v>
      </c>
      <c r="O26" s="47">
        <f t="shared" si="1"/>
        <v>194.11302295184308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SUM(D28:D29)</f>
        <v>183862</v>
      </c>
      <c r="E27" s="31">
        <f t="shared" si="7"/>
        <v>3897867</v>
      </c>
      <c r="F27" s="31">
        <f t="shared" si="7"/>
        <v>0</v>
      </c>
      <c r="G27" s="31">
        <f t="shared" si="7"/>
        <v>672214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4753943</v>
      </c>
      <c r="O27" s="43">
        <f t="shared" si="1"/>
        <v>46.3713360450258</v>
      </c>
      <c r="P27" s="10"/>
    </row>
    <row r="28" spans="1:16" ht="15">
      <c r="A28" s="13"/>
      <c r="B28" s="45">
        <v>554</v>
      </c>
      <c r="C28" s="21" t="s">
        <v>41</v>
      </c>
      <c r="D28" s="46">
        <v>183862</v>
      </c>
      <c r="E28" s="46">
        <v>3440944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3624806</v>
      </c>
      <c r="O28" s="47">
        <f t="shared" si="1"/>
        <v>35.357406919692934</v>
      </c>
      <c r="P28" s="9"/>
    </row>
    <row r="29" spans="1:16" ht="15">
      <c r="A29" s="13"/>
      <c r="B29" s="45">
        <v>559</v>
      </c>
      <c r="C29" s="21" t="s">
        <v>42</v>
      </c>
      <c r="D29" s="46">
        <v>0</v>
      </c>
      <c r="E29" s="46">
        <v>456923</v>
      </c>
      <c r="F29" s="46">
        <v>0</v>
      </c>
      <c r="G29" s="46">
        <v>672214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1129137</v>
      </c>
      <c r="O29" s="47">
        <f t="shared" si="1"/>
        <v>11.013929125332865</v>
      </c>
      <c r="P29" s="9"/>
    </row>
    <row r="30" spans="1:16" ht="15.75">
      <c r="A30" s="28" t="s">
        <v>43</v>
      </c>
      <c r="B30" s="29"/>
      <c r="C30" s="30"/>
      <c r="D30" s="31">
        <f aca="true" t="shared" si="8" ref="D30:M30">SUM(D31:D32)</f>
        <v>5027650</v>
      </c>
      <c r="E30" s="31">
        <f t="shared" si="8"/>
        <v>7423094</v>
      </c>
      <c r="F30" s="31">
        <f t="shared" si="8"/>
        <v>0</v>
      </c>
      <c r="G30" s="31">
        <f t="shared" si="8"/>
        <v>159108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12609852</v>
      </c>
      <c r="O30" s="43">
        <f t="shared" si="1"/>
        <v>123.00014631434173</v>
      </c>
      <c r="P30" s="9"/>
    </row>
    <row r="31" spans="1:16" ht="15">
      <c r="A31" s="12"/>
      <c r="B31" s="44">
        <v>572</v>
      </c>
      <c r="C31" s="20" t="s">
        <v>44</v>
      </c>
      <c r="D31" s="46">
        <v>5027650</v>
      </c>
      <c r="E31" s="46">
        <v>538961</v>
      </c>
      <c r="F31" s="46">
        <v>0</v>
      </c>
      <c r="G31" s="46">
        <v>159108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5725719</v>
      </c>
      <c r="O31" s="47">
        <f t="shared" si="1"/>
        <v>55.850320428408395</v>
      </c>
      <c r="P31" s="9"/>
    </row>
    <row r="32" spans="1:16" ht="15">
      <c r="A32" s="12"/>
      <c r="B32" s="44">
        <v>578</v>
      </c>
      <c r="C32" s="20" t="s">
        <v>45</v>
      </c>
      <c r="D32" s="46">
        <v>0</v>
      </c>
      <c r="E32" s="46">
        <v>6884133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6884133</v>
      </c>
      <c r="O32" s="47">
        <f t="shared" si="1"/>
        <v>67.14982588593334</v>
      </c>
      <c r="P32" s="9"/>
    </row>
    <row r="33" spans="1:16" ht="15.75">
      <c r="A33" s="28" t="s">
        <v>47</v>
      </c>
      <c r="B33" s="29"/>
      <c r="C33" s="30"/>
      <c r="D33" s="31">
        <f aca="true" t="shared" si="9" ref="D33:M33">SUM(D34:D34)</f>
        <v>5083804</v>
      </c>
      <c r="E33" s="31">
        <f t="shared" si="9"/>
        <v>2051286</v>
      </c>
      <c r="F33" s="31">
        <f t="shared" si="9"/>
        <v>995950</v>
      </c>
      <c r="G33" s="31">
        <f t="shared" si="9"/>
        <v>4092816</v>
      </c>
      <c r="H33" s="31">
        <f t="shared" si="9"/>
        <v>0</v>
      </c>
      <c r="I33" s="31">
        <f t="shared" si="9"/>
        <v>3379970</v>
      </c>
      <c r="J33" s="31">
        <f t="shared" si="9"/>
        <v>3174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15607000</v>
      </c>
      <c r="O33" s="43">
        <f t="shared" si="1"/>
        <v>152.2351954271891</v>
      </c>
      <c r="P33" s="9"/>
    </row>
    <row r="34" spans="1:16" ht="15.75" thickBot="1">
      <c r="A34" s="12"/>
      <c r="B34" s="44">
        <v>581</v>
      </c>
      <c r="C34" s="20" t="s">
        <v>46</v>
      </c>
      <c r="D34" s="46">
        <v>5083804</v>
      </c>
      <c r="E34" s="46">
        <v>2051286</v>
      </c>
      <c r="F34" s="46">
        <v>995950</v>
      </c>
      <c r="G34" s="46">
        <v>4092816</v>
      </c>
      <c r="H34" s="46">
        <v>0</v>
      </c>
      <c r="I34" s="46">
        <v>3379970</v>
      </c>
      <c r="J34" s="46">
        <v>3174</v>
      </c>
      <c r="K34" s="46">
        <v>0</v>
      </c>
      <c r="L34" s="46">
        <v>0</v>
      </c>
      <c r="M34" s="46">
        <v>0</v>
      </c>
      <c r="N34" s="46">
        <f t="shared" si="4"/>
        <v>15607000</v>
      </c>
      <c r="O34" s="47">
        <f t="shared" si="1"/>
        <v>152.2351954271891</v>
      </c>
      <c r="P34" s="9"/>
    </row>
    <row r="35" spans="1:119" ht="16.5" thickBot="1">
      <c r="A35" s="14" t="s">
        <v>10</v>
      </c>
      <c r="B35" s="23"/>
      <c r="C35" s="22"/>
      <c r="D35" s="15">
        <f>SUM(D5,D14,D20,D25,D27,D30,D33)</f>
        <v>65463038</v>
      </c>
      <c r="E35" s="15">
        <f aca="true" t="shared" si="10" ref="E35:M35">SUM(E5,E14,E20,E25,E27,E30,E33)</f>
        <v>16347705</v>
      </c>
      <c r="F35" s="15">
        <f t="shared" si="10"/>
        <v>42917277</v>
      </c>
      <c r="G35" s="15">
        <f t="shared" si="10"/>
        <v>14056243</v>
      </c>
      <c r="H35" s="15">
        <f t="shared" si="10"/>
        <v>0</v>
      </c>
      <c r="I35" s="15">
        <f t="shared" si="10"/>
        <v>28413463</v>
      </c>
      <c r="J35" s="15">
        <f t="shared" si="10"/>
        <v>17502001</v>
      </c>
      <c r="K35" s="15">
        <f t="shared" si="10"/>
        <v>2546462</v>
      </c>
      <c r="L35" s="15">
        <f t="shared" si="10"/>
        <v>0</v>
      </c>
      <c r="M35" s="15">
        <f t="shared" si="10"/>
        <v>0</v>
      </c>
      <c r="N35" s="15">
        <f t="shared" si="4"/>
        <v>187246189</v>
      </c>
      <c r="O35" s="37">
        <f t="shared" si="1"/>
        <v>1826.4535256879212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64</v>
      </c>
      <c r="M37" s="93"/>
      <c r="N37" s="93"/>
      <c r="O37" s="41">
        <v>102519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10075688</v>
      </c>
      <c r="E5" s="26">
        <f t="shared" si="0"/>
        <v>1961668</v>
      </c>
      <c r="F5" s="26">
        <f t="shared" si="0"/>
        <v>2794679</v>
      </c>
      <c r="G5" s="26">
        <f t="shared" si="0"/>
        <v>367207</v>
      </c>
      <c r="H5" s="26">
        <f t="shared" si="0"/>
        <v>0</v>
      </c>
      <c r="I5" s="26">
        <f t="shared" si="0"/>
        <v>4440228</v>
      </c>
      <c r="J5" s="26">
        <f t="shared" si="0"/>
        <v>16150192</v>
      </c>
      <c r="K5" s="26">
        <f t="shared" si="0"/>
        <v>1610206</v>
      </c>
      <c r="L5" s="26">
        <f t="shared" si="0"/>
        <v>0</v>
      </c>
      <c r="M5" s="26">
        <f t="shared" si="0"/>
        <v>0</v>
      </c>
      <c r="N5" s="27">
        <f>SUM(D5:M5)</f>
        <v>37399868</v>
      </c>
      <c r="O5" s="32">
        <f aca="true" t="shared" si="1" ref="O5:O36">(N5/O$38)</f>
        <v>367.4110007564371</v>
      </c>
      <c r="P5" s="6"/>
    </row>
    <row r="6" spans="1:16" ht="15">
      <c r="A6" s="12"/>
      <c r="B6" s="44">
        <v>511</v>
      </c>
      <c r="C6" s="20" t="s">
        <v>19</v>
      </c>
      <c r="D6" s="46">
        <v>447708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447708</v>
      </c>
      <c r="O6" s="47">
        <f t="shared" si="1"/>
        <v>4.3982199168901595</v>
      </c>
      <c r="P6" s="9"/>
    </row>
    <row r="7" spans="1:16" ht="15">
      <c r="A7" s="12"/>
      <c r="B7" s="44">
        <v>512</v>
      </c>
      <c r="C7" s="20" t="s">
        <v>20</v>
      </c>
      <c r="D7" s="46">
        <v>1275956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1275956</v>
      </c>
      <c r="O7" s="47">
        <f t="shared" si="1"/>
        <v>12.534810841609934</v>
      </c>
      <c r="P7" s="9"/>
    </row>
    <row r="8" spans="1:16" ht="15">
      <c r="A8" s="12"/>
      <c r="B8" s="44">
        <v>513</v>
      </c>
      <c r="C8" s="20" t="s">
        <v>21</v>
      </c>
      <c r="D8" s="46">
        <v>3297042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3297042</v>
      </c>
      <c r="O8" s="47">
        <f t="shared" si="1"/>
        <v>32.38967316023695</v>
      </c>
      <c r="P8" s="9"/>
    </row>
    <row r="9" spans="1:16" ht="15">
      <c r="A9" s="12"/>
      <c r="B9" s="44">
        <v>514</v>
      </c>
      <c r="C9" s="20" t="s">
        <v>22</v>
      </c>
      <c r="D9" s="46">
        <v>646418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646418</v>
      </c>
      <c r="O9" s="47">
        <f t="shared" si="1"/>
        <v>6.350318784199306</v>
      </c>
      <c r="P9" s="9"/>
    </row>
    <row r="10" spans="1:16" ht="15">
      <c r="A10" s="12"/>
      <c r="B10" s="44">
        <v>515</v>
      </c>
      <c r="C10" s="20" t="s">
        <v>23</v>
      </c>
      <c r="D10" s="46">
        <v>1412826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1412826</v>
      </c>
      <c r="O10" s="47">
        <f t="shared" si="1"/>
        <v>13.879402316465768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1961668</v>
      </c>
      <c r="F11" s="46">
        <v>2794679</v>
      </c>
      <c r="G11" s="46">
        <v>0</v>
      </c>
      <c r="H11" s="46">
        <v>0</v>
      </c>
      <c r="I11" s="46">
        <v>4440228</v>
      </c>
      <c r="J11" s="46">
        <v>107736</v>
      </c>
      <c r="K11" s="46">
        <v>0</v>
      </c>
      <c r="L11" s="46">
        <v>0</v>
      </c>
      <c r="M11" s="46">
        <v>0</v>
      </c>
      <c r="N11" s="46">
        <f t="shared" si="2"/>
        <v>9304311</v>
      </c>
      <c r="O11" s="47">
        <f t="shared" si="1"/>
        <v>91.40423211812207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1610206</v>
      </c>
      <c r="L12" s="46">
        <v>0</v>
      </c>
      <c r="M12" s="46">
        <v>0</v>
      </c>
      <c r="N12" s="46">
        <f t="shared" si="2"/>
        <v>1610206</v>
      </c>
      <c r="O12" s="47">
        <f t="shared" si="1"/>
        <v>15.818435452339552</v>
      </c>
      <c r="P12" s="9"/>
    </row>
    <row r="13" spans="1:16" ht="15">
      <c r="A13" s="12"/>
      <c r="B13" s="44">
        <v>519</v>
      </c>
      <c r="C13" s="20" t="s">
        <v>26</v>
      </c>
      <c r="D13" s="46">
        <v>2995738</v>
      </c>
      <c r="E13" s="46">
        <v>0</v>
      </c>
      <c r="F13" s="46">
        <v>0</v>
      </c>
      <c r="G13" s="46">
        <v>367207</v>
      </c>
      <c r="H13" s="46">
        <v>0</v>
      </c>
      <c r="I13" s="46">
        <v>0</v>
      </c>
      <c r="J13" s="46">
        <v>16042456</v>
      </c>
      <c r="K13" s="46">
        <v>0</v>
      </c>
      <c r="L13" s="46">
        <v>0</v>
      </c>
      <c r="M13" s="46">
        <v>0</v>
      </c>
      <c r="N13" s="46">
        <f t="shared" si="2"/>
        <v>19405401</v>
      </c>
      <c r="O13" s="47">
        <f t="shared" si="1"/>
        <v>190.63590816657333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34181856</v>
      </c>
      <c r="E14" s="31">
        <f t="shared" si="3"/>
        <v>680606</v>
      </c>
      <c r="F14" s="31">
        <f t="shared" si="3"/>
        <v>0</v>
      </c>
      <c r="G14" s="31">
        <f t="shared" si="3"/>
        <v>542462</v>
      </c>
      <c r="H14" s="31">
        <f t="shared" si="3"/>
        <v>0</v>
      </c>
      <c r="I14" s="31">
        <f t="shared" si="3"/>
        <v>2861371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6">SUM(D14:M14)</f>
        <v>38266295</v>
      </c>
      <c r="O14" s="43">
        <f t="shared" si="1"/>
        <v>375.9226567642176</v>
      </c>
      <c r="P14" s="10"/>
    </row>
    <row r="15" spans="1:16" ht="15">
      <c r="A15" s="12"/>
      <c r="B15" s="44">
        <v>521</v>
      </c>
      <c r="C15" s="20" t="s">
        <v>28</v>
      </c>
      <c r="D15" s="46">
        <v>20202678</v>
      </c>
      <c r="E15" s="46">
        <v>443162</v>
      </c>
      <c r="F15" s="46">
        <v>0</v>
      </c>
      <c r="G15" s="46">
        <v>97730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20743570</v>
      </c>
      <c r="O15" s="47">
        <f t="shared" si="1"/>
        <v>203.78189069975343</v>
      </c>
      <c r="P15" s="9"/>
    </row>
    <row r="16" spans="1:16" ht="15">
      <c r="A16" s="12"/>
      <c r="B16" s="44">
        <v>522</v>
      </c>
      <c r="C16" s="20" t="s">
        <v>29</v>
      </c>
      <c r="D16" s="46">
        <v>12518132</v>
      </c>
      <c r="E16" s="46">
        <v>237444</v>
      </c>
      <c r="F16" s="46">
        <v>0</v>
      </c>
      <c r="G16" s="46">
        <v>444732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13200308</v>
      </c>
      <c r="O16" s="47">
        <f t="shared" si="1"/>
        <v>129.67795427976384</v>
      </c>
      <c r="P16" s="9"/>
    </row>
    <row r="17" spans="1:16" ht="15">
      <c r="A17" s="12"/>
      <c r="B17" s="44">
        <v>524</v>
      </c>
      <c r="C17" s="20" t="s">
        <v>30</v>
      </c>
      <c r="D17" s="46">
        <v>350086</v>
      </c>
      <c r="E17" s="46">
        <v>0</v>
      </c>
      <c r="F17" s="46">
        <v>0</v>
      </c>
      <c r="G17" s="46">
        <v>0</v>
      </c>
      <c r="H17" s="46">
        <v>0</v>
      </c>
      <c r="I17" s="46">
        <v>2861371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3211457</v>
      </c>
      <c r="O17" s="47">
        <f t="shared" si="1"/>
        <v>31.548898254300394</v>
      </c>
      <c r="P17" s="9"/>
    </row>
    <row r="18" spans="1:16" ht="15">
      <c r="A18" s="12"/>
      <c r="B18" s="44">
        <v>525</v>
      </c>
      <c r="C18" s="20" t="s">
        <v>31</v>
      </c>
      <c r="D18" s="46">
        <v>105197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105197</v>
      </c>
      <c r="O18" s="47">
        <f t="shared" si="1"/>
        <v>1.033440413387954</v>
      </c>
      <c r="P18" s="9"/>
    </row>
    <row r="19" spans="1:16" ht="15">
      <c r="A19" s="12"/>
      <c r="B19" s="44">
        <v>529</v>
      </c>
      <c r="C19" s="20" t="s">
        <v>32</v>
      </c>
      <c r="D19" s="46">
        <v>1005763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1005763</v>
      </c>
      <c r="O19" s="47">
        <f t="shared" si="1"/>
        <v>9.880473117011976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SUM(D21:D25)</f>
        <v>946157</v>
      </c>
      <c r="E20" s="31">
        <f t="shared" si="5"/>
        <v>659500</v>
      </c>
      <c r="F20" s="31">
        <f t="shared" si="5"/>
        <v>0</v>
      </c>
      <c r="G20" s="31">
        <f t="shared" si="5"/>
        <v>971526</v>
      </c>
      <c r="H20" s="31">
        <f t="shared" si="5"/>
        <v>0</v>
      </c>
      <c r="I20" s="31">
        <f t="shared" si="5"/>
        <v>15681897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18259080</v>
      </c>
      <c r="O20" s="43">
        <f t="shared" si="1"/>
        <v>179.37461318558252</v>
      </c>
      <c r="P20" s="10"/>
    </row>
    <row r="21" spans="1:16" ht="15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7695693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7695693</v>
      </c>
      <c r="O21" s="47">
        <f t="shared" si="1"/>
        <v>75.60139695263918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4060375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4060375</v>
      </c>
      <c r="O22" s="47">
        <f t="shared" si="1"/>
        <v>39.88854832847052</v>
      </c>
      <c r="P22" s="9"/>
    </row>
    <row r="23" spans="1:16" ht="15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3925829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3925829</v>
      </c>
      <c r="O23" s="47">
        <f t="shared" si="1"/>
        <v>38.5667875001228</v>
      </c>
      <c r="P23" s="9"/>
    </row>
    <row r="24" spans="1:16" ht="15">
      <c r="A24" s="12"/>
      <c r="B24" s="44">
        <v>537</v>
      </c>
      <c r="C24" s="20" t="s">
        <v>77</v>
      </c>
      <c r="D24" s="46">
        <v>0</v>
      </c>
      <c r="E24" s="46">
        <v>659500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659500</v>
      </c>
      <c r="O24" s="47">
        <f t="shared" si="1"/>
        <v>6.478834497460532</v>
      </c>
      <c r="P24" s="9"/>
    </row>
    <row r="25" spans="1:16" ht="15">
      <c r="A25" s="12"/>
      <c r="B25" s="44">
        <v>539</v>
      </c>
      <c r="C25" s="20" t="s">
        <v>37</v>
      </c>
      <c r="D25" s="46">
        <v>946157</v>
      </c>
      <c r="E25" s="46">
        <v>0</v>
      </c>
      <c r="F25" s="46">
        <v>0</v>
      </c>
      <c r="G25" s="46">
        <v>971526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1917683</v>
      </c>
      <c r="O25" s="47">
        <f t="shared" si="1"/>
        <v>18.83904590688947</v>
      </c>
      <c r="P25" s="9"/>
    </row>
    <row r="26" spans="1:16" ht="15.75">
      <c r="A26" s="28" t="s">
        <v>38</v>
      </c>
      <c r="B26" s="29"/>
      <c r="C26" s="30"/>
      <c r="D26" s="31">
        <f aca="true" t="shared" si="6" ref="D26:M26">SUM(D27:D27)</f>
        <v>9042633</v>
      </c>
      <c r="E26" s="31">
        <f t="shared" si="6"/>
        <v>774556</v>
      </c>
      <c r="F26" s="31">
        <f t="shared" si="6"/>
        <v>0</v>
      </c>
      <c r="G26" s="31">
        <f t="shared" si="6"/>
        <v>15496448</v>
      </c>
      <c r="H26" s="31">
        <f t="shared" si="6"/>
        <v>0</v>
      </c>
      <c r="I26" s="31">
        <f t="shared" si="6"/>
        <v>645411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25959048</v>
      </c>
      <c r="O26" s="43">
        <f t="shared" si="1"/>
        <v>255.01800713212106</v>
      </c>
      <c r="P26" s="10"/>
    </row>
    <row r="27" spans="1:16" ht="15">
      <c r="A27" s="12"/>
      <c r="B27" s="44">
        <v>541</v>
      </c>
      <c r="C27" s="20" t="s">
        <v>39</v>
      </c>
      <c r="D27" s="46">
        <v>9042633</v>
      </c>
      <c r="E27" s="46">
        <v>774556</v>
      </c>
      <c r="F27" s="46">
        <v>0</v>
      </c>
      <c r="G27" s="46">
        <v>15496448</v>
      </c>
      <c r="H27" s="46">
        <v>0</v>
      </c>
      <c r="I27" s="46">
        <v>645411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25959048</v>
      </c>
      <c r="O27" s="47">
        <f t="shared" si="1"/>
        <v>255.01800713212106</v>
      </c>
      <c r="P27" s="9"/>
    </row>
    <row r="28" spans="1:16" ht="15.75">
      <c r="A28" s="28" t="s">
        <v>40</v>
      </c>
      <c r="B28" s="29"/>
      <c r="C28" s="30"/>
      <c r="D28" s="31">
        <f aca="true" t="shared" si="7" ref="D28:M28">SUM(D29:D30)</f>
        <v>656500</v>
      </c>
      <c r="E28" s="31">
        <f t="shared" si="7"/>
        <v>4363851</v>
      </c>
      <c r="F28" s="31">
        <f t="shared" si="7"/>
        <v>0</v>
      </c>
      <c r="G28" s="31">
        <f t="shared" si="7"/>
        <v>5420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5025771</v>
      </c>
      <c r="O28" s="43">
        <f t="shared" si="1"/>
        <v>49.37246176063187</v>
      </c>
      <c r="P28" s="10"/>
    </row>
    <row r="29" spans="1:16" ht="15">
      <c r="A29" s="13"/>
      <c r="B29" s="45">
        <v>554</v>
      </c>
      <c r="C29" s="21" t="s">
        <v>41</v>
      </c>
      <c r="D29" s="46">
        <v>656500</v>
      </c>
      <c r="E29" s="46">
        <v>4131211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4787711</v>
      </c>
      <c r="O29" s="47">
        <f t="shared" si="1"/>
        <v>47.033794072283946</v>
      </c>
      <c r="P29" s="9"/>
    </row>
    <row r="30" spans="1:16" ht="15">
      <c r="A30" s="13"/>
      <c r="B30" s="45">
        <v>559</v>
      </c>
      <c r="C30" s="21" t="s">
        <v>42</v>
      </c>
      <c r="D30" s="46">
        <v>0</v>
      </c>
      <c r="E30" s="46">
        <v>232640</v>
      </c>
      <c r="F30" s="46">
        <v>0</v>
      </c>
      <c r="G30" s="46">
        <v>5420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238060</v>
      </c>
      <c r="O30" s="47">
        <f t="shared" si="1"/>
        <v>2.338667688347922</v>
      </c>
      <c r="P30" s="9"/>
    </row>
    <row r="31" spans="1:16" ht="15.75">
      <c r="A31" s="28" t="s">
        <v>43</v>
      </c>
      <c r="B31" s="29"/>
      <c r="C31" s="30"/>
      <c r="D31" s="31">
        <f aca="true" t="shared" si="8" ref="D31:M31">SUM(D32:D33)</f>
        <v>5865215</v>
      </c>
      <c r="E31" s="31">
        <f t="shared" si="8"/>
        <v>6217404</v>
      </c>
      <c r="F31" s="31">
        <f t="shared" si="8"/>
        <v>0</v>
      </c>
      <c r="G31" s="31">
        <f t="shared" si="8"/>
        <v>633503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4"/>
        <v>12716122</v>
      </c>
      <c r="O31" s="43">
        <f t="shared" si="1"/>
        <v>124.9213796626487</v>
      </c>
      <c r="P31" s="9"/>
    </row>
    <row r="32" spans="1:16" ht="15">
      <c r="A32" s="12"/>
      <c r="B32" s="44">
        <v>572</v>
      </c>
      <c r="C32" s="20" t="s">
        <v>44</v>
      </c>
      <c r="D32" s="46">
        <v>5865215</v>
      </c>
      <c r="E32" s="46">
        <v>188360</v>
      </c>
      <c r="F32" s="46">
        <v>0</v>
      </c>
      <c r="G32" s="46">
        <v>633503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6687078</v>
      </c>
      <c r="O32" s="47">
        <f t="shared" si="1"/>
        <v>65.69290619197784</v>
      </c>
      <c r="P32" s="9"/>
    </row>
    <row r="33" spans="1:16" ht="15">
      <c r="A33" s="12"/>
      <c r="B33" s="44">
        <v>578</v>
      </c>
      <c r="C33" s="20" t="s">
        <v>45</v>
      </c>
      <c r="D33" s="46">
        <v>0</v>
      </c>
      <c r="E33" s="46">
        <v>6029044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6029044</v>
      </c>
      <c r="O33" s="47">
        <f t="shared" si="1"/>
        <v>59.22847347067087</v>
      </c>
      <c r="P33" s="9"/>
    </row>
    <row r="34" spans="1:16" ht="15.75">
      <c r="A34" s="28" t="s">
        <v>47</v>
      </c>
      <c r="B34" s="29"/>
      <c r="C34" s="30"/>
      <c r="D34" s="31">
        <f aca="true" t="shared" si="9" ref="D34:M34">SUM(D35:D35)</f>
        <v>5539607</v>
      </c>
      <c r="E34" s="31">
        <f t="shared" si="9"/>
        <v>1433177</v>
      </c>
      <c r="F34" s="31">
        <f t="shared" si="9"/>
        <v>284476</v>
      </c>
      <c r="G34" s="31">
        <f t="shared" si="9"/>
        <v>284841</v>
      </c>
      <c r="H34" s="31">
        <f t="shared" si="9"/>
        <v>0</v>
      </c>
      <c r="I34" s="31">
        <f t="shared" si="9"/>
        <v>4107511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4"/>
        <v>11649612</v>
      </c>
      <c r="O34" s="43">
        <f t="shared" si="1"/>
        <v>114.44413663022016</v>
      </c>
      <c r="P34" s="9"/>
    </row>
    <row r="35" spans="1:16" ht="15.75" thickBot="1">
      <c r="A35" s="12"/>
      <c r="B35" s="44">
        <v>581</v>
      </c>
      <c r="C35" s="20" t="s">
        <v>46</v>
      </c>
      <c r="D35" s="46">
        <v>5539607</v>
      </c>
      <c r="E35" s="46">
        <v>1433177</v>
      </c>
      <c r="F35" s="46">
        <v>284476</v>
      </c>
      <c r="G35" s="46">
        <v>284841</v>
      </c>
      <c r="H35" s="46">
        <v>0</v>
      </c>
      <c r="I35" s="46">
        <v>4107511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11649612</v>
      </c>
      <c r="O35" s="47">
        <f t="shared" si="1"/>
        <v>114.44413663022016</v>
      </c>
      <c r="P35" s="9"/>
    </row>
    <row r="36" spans="1:119" ht="16.5" thickBot="1">
      <c r="A36" s="14" t="s">
        <v>10</v>
      </c>
      <c r="B36" s="23"/>
      <c r="C36" s="22"/>
      <c r="D36" s="15">
        <f>SUM(D5,D14,D20,D26,D28,D31,D34)</f>
        <v>66307656</v>
      </c>
      <c r="E36" s="15">
        <f aca="true" t="shared" si="10" ref="E36:M36">SUM(E5,E14,E20,E26,E28,E31,E34)</f>
        <v>16090762</v>
      </c>
      <c r="F36" s="15">
        <f t="shared" si="10"/>
        <v>3079155</v>
      </c>
      <c r="G36" s="15">
        <f t="shared" si="10"/>
        <v>18301407</v>
      </c>
      <c r="H36" s="15">
        <f t="shared" si="10"/>
        <v>0</v>
      </c>
      <c r="I36" s="15">
        <f t="shared" si="10"/>
        <v>27736418</v>
      </c>
      <c r="J36" s="15">
        <f t="shared" si="10"/>
        <v>16150192</v>
      </c>
      <c r="K36" s="15">
        <f t="shared" si="10"/>
        <v>1610206</v>
      </c>
      <c r="L36" s="15">
        <f t="shared" si="10"/>
        <v>0</v>
      </c>
      <c r="M36" s="15">
        <f t="shared" si="10"/>
        <v>0</v>
      </c>
      <c r="N36" s="15">
        <f t="shared" si="4"/>
        <v>149275796</v>
      </c>
      <c r="O36" s="37">
        <f t="shared" si="1"/>
        <v>1466.464255891859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78</v>
      </c>
      <c r="M38" s="93"/>
      <c r="N38" s="93"/>
      <c r="O38" s="41">
        <v>101793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17340143</v>
      </c>
      <c r="E5" s="26">
        <f t="shared" si="0"/>
        <v>429474</v>
      </c>
      <c r="F5" s="26">
        <f t="shared" si="0"/>
        <v>5246075</v>
      </c>
      <c r="G5" s="26">
        <f t="shared" si="0"/>
        <v>0</v>
      </c>
      <c r="H5" s="26">
        <f t="shared" si="0"/>
        <v>0</v>
      </c>
      <c r="I5" s="26">
        <f t="shared" si="0"/>
        <v>1072368</v>
      </c>
      <c r="J5" s="26">
        <f t="shared" si="0"/>
        <v>20731784</v>
      </c>
      <c r="K5" s="26">
        <f t="shared" si="0"/>
        <v>14343803</v>
      </c>
      <c r="L5" s="26">
        <f t="shared" si="0"/>
        <v>0</v>
      </c>
      <c r="M5" s="26">
        <f t="shared" si="0"/>
        <v>0</v>
      </c>
      <c r="N5" s="27">
        <f>SUM(D5:M5)</f>
        <v>59163647</v>
      </c>
      <c r="O5" s="32">
        <f aca="true" t="shared" si="1" ref="O5:O37">(N5/O$39)</f>
        <v>498.9849453478173</v>
      </c>
      <c r="P5" s="6"/>
    </row>
    <row r="6" spans="1:16" ht="15">
      <c r="A6" s="12"/>
      <c r="B6" s="44">
        <v>511</v>
      </c>
      <c r="C6" s="20" t="s">
        <v>19</v>
      </c>
      <c r="D6" s="46">
        <v>804909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804909</v>
      </c>
      <c r="O6" s="47">
        <f t="shared" si="1"/>
        <v>6.788585453073342</v>
      </c>
      <c r="P6" s="9"/>
    </row>
    <row r="7" spans="1:16" ht="15">
      <c r="A7" s="12"/>
      <c r="B7" s="44">
        <v>512</v>
      </c>
      <c r="C7" s="20" t="s">
        <v>20</v>
      </c>
      <c r="D7" s="46">
        <v>969570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969570</v>
      </c>
      <c r="O7" s="47">
        <f t="shared" si="1"/>
        <v>8.17733283853991</v>
      </c>
      <c r="P7" s="9"/>
    </row>
    <row r="8" spans="1:16" ht="15">
      <c r="A8" s="12"/>
      <c r="B8" s="44">
        <v>513</v>
      </c>
      <c r="C8" s="20" t="s">
        <v>21</v>
      </c>
      <c r="D8" s="46">
        <v>2785577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2785577</v>
      </c>
      <c r="O8" s="47">
        <f t="shared" si="1"/>
        <v>23.493497402334526</v>
      </c>
      <c r="P8" s="9"/>
    </row>
    <row r="9" spans="1:16" ht="15">
      <c r="A9" s="12"/>
      <c r="B9" s="44">
        <v>514</v>
      </c>
      <c r="C9" s="20" t="s">
        <v>22</v>
      </c>
      <c r="D9" s="46">
        <v>349722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349722</v>
      </c>
      <c r="O9" s="47">
        <f t="shared" si="1"/>
        <v>2.949547938735578</v>
      </c>
      <c r="P9" s="9"/>
    </row>
    <row r="10" spans="1:16" ht="15">
      <c r="A10" s="12"/>
      <c r="B10" s="44">
        <v>515</v>
      </c>
      <c r="C10" s="20" t="s">
        <v>23</v>
      </c>
      <c r="D10" s="46">
        <v>1456785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1456785</v>
      </c>
      <c r="O10" s="47">
        <f t="shared" si="1"/>
        <v>12.286493826327508</v>
      </c>
      <c r="P10" s="9"/>
    </row>
    <row r="11" spans="1:16" ht="15">
      <c r="A11" s="12"/>
      <c r="B11" s="44">
        <v>517</v>
      </c>
      <c r="C11" s="20" t="s">
        <v>24</v>
      </c>
      <c r="D11" s="46">
        <v>1927</v>
      </c>
      <c r="E11" s="46">
        <v>429474</v>
      </c>
      <c r="F11" s="46">
        <v>5246075</v>
      </c>
      <c r="G11" s="46">
        <v>0</v>
      </c>
      <c r="H11" s="46">
        <v>0</v>
      </c>
      <c r="I11" s="46">
        <v>1072368</v>
      </c>
      <c r="J11" s="46">
        <v>28625</v>
      </c>
      <c r="K11" s="46">
        <v>0</v>
      </c>
      <c r="L11" s="46">
        <v>0</v>
      </c>
      <c r="M11" s="46">
        <v>0</v>
      </c>
      <c r="N11" s="46">
        <f t="shared" si="2"/>
        <v>6778469</v>
      </c>
      <c r="O11" s="47">
        <f t="shared" si="1"/>
        <v>57.16946393630659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14343803</v>
      </c>
      <c r="L12" s="46">
        <v>0</v>
      </c>
      <c r="M12" s="46">
        <v>0</v>
      </c>
      <c r="N12" s="46">
        <f t="shared" si="2"/>
        <v>14343803</v>
      </c>
      <c r="O12" s="47">
        <f t="shared" si="1"/>
        <v>120.9753306119695</v>
      </c>
      <c r="P12" s="9"/>
    </row>
    <row r="13" spans="1:16" ht="15">
      <c r="A13" s="12"/>
      <c r="B13" s="44">
        <v>519</v>
      </c>
      <c r="C13" s="20" t="s">
        <v>66</v>
      </c>
      <c r="D13" s="46">
        <v>10971653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20703159</v>
      </c>
      <c r="K13" s="46">
        <v>0</v>
      </c>
      <c r="L13" s="46">
        <v>0</v>
      </c>
      <c r="M13" s="46">
        <v>0</v>
      </c>
      <c r="N13" s="46">
        <f t="shared" si="2"/>
        <v>31674812</v>
      </c>
      <c r="O13" s="47">
        <f t="shared" si="1"/>
        <v>267.14469334053035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36280117</v>
      </c>
      <c r="E14" s="31">
        <f t="shared" si="3"/>
        <v>510855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2612624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39403596</v>
      </c>
      <c r="O14" s="43">
        <f t="shared" si="1"/>
        <v>332.32909385331624</v>
      </c>
      <c r="P14" s="10"/>
    </row>
    <row r="15" spans="1:16" ht="15">
      <c r="A15" s="12"/>
      <c r="B15" s="44">
        <v>521</v>
      </c>
      <c r="C15" s="20" t="s">
        <v>28</v>
      </c>
      <c r="D15" s="46">
        <v>20754527</v>
      </c>
      <c r="E15" s="46">
        <v>118654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20873181</v>
      </c>
      <c r="O15" s="47">
        <f t="shared" si="1"/>
        <v>176.04396633155656</v>
      </c>
      <c r="P15" s="9"/>
    </row>
    <row r="16" spans="1:16" ht="15">
      <c r="A16" s="12"/>
      <c r="B16" s="44">
        <v>522</v>
      </c>
      <c r="C16" s="20" t="s">
        <v>29</v>
      </c>
      <c r="D16" s="46">
        <v>15525590</v>
      </c>
      <c r="E16" s="46">
        <v>320482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15846072</v>
      </c>
      <c r="O16" s="47">
        <f t="shared" si="1"/>
        <v>133.64543553066594</v>
      </c>
      <c r="P16" s="9"/>
    </row>
    <row r="17" spans="1:16" ht="15">
      <c r="A17" s="12"/>
      <c r="B17" s="44">
        <v>524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2612624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2612624</v>
      </c>
      <c r="O17" s="47">
        <f t="shared" si="1"/>
        <v>22.034815464543552</v>
      </c>
      <c r="P17" s="9"/>
    </row>
    <row r="18" spans="1:16" ht="15">
      <c r="A18" s="12"/>
      <c r="B18" s="44">
        <v>529</v>
      </c>
      <c r="C18" s="20" t="s">
        <v>32</v>
      </c>
      <c r="D18" s="46">
        <v>0</v>
      </c>
      <c r="E18" s="46">
        <v>71719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71719</v>
      </c>
      <c r="O18" s="47">
        <f t="shared" si="1"/>
        <v>0.6048765265501653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SUM(D20:D25)</f>
        <v>0</v>
      </c>
      <c r="E19" s="31">
        <f t="shared" si="5"/>
        <v>13485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29506766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29520251</v>
      </c>
      <c r="O19" s="43">
        <f t="shared" si="1"/>
        <v>248.97317151339317</v>
      </c>
      <c r="P19" s="10"/>
    </row>
    <row r="20" spans="1:16" ht="15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7459347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7459347</v>
      </c>
      <c r="O20" s="47">
        <f t="shared" si="1"/>
        <v>62.9119745631199</v>
      </c>
      <c r="P20" s="9"/>
    </row>
    <row r="21" spans="1:16" ht="15">
      <c r="A21" s="12"/>
      <c r="B21" s="44">
        <v>534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6202966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6202966</v>
      </c>
      <c r="O21" s="47">
        <f t="shared" si="1"/>
        <v>52.315683827002225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6274490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6274490</v>
      </c>
      <c r="O22" s="47">
        <f t="shared" si="1"/>
        <v>52.91891572768369</v>
      </c>
      <c r="P22" s="9"/>
    </row>
    <row r="23" spans="1:16" ht="15">
      <c r="A23" s="12"/>
      <c r="B23" s="44">
        <v>536</v>
      </c>
      <c r="C23" s="20" t="s">
        <v>68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8197067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8197067</v>
      </c>
      <c r="O23" s="47">
        <f t="shared" si="1"/>
        <v>69.13388941366979</v>
      </c>
      <c r="P23" s="9"/>
    </row>
    <row r="24" spans="1:16" ht="15">
      <c r="A24" s="12"/>
      <c r="B24" s="44">
        <v>537</v>
      </c>
      <c r="C24" s="20" t="s">
        <v>89</v>
      </c>
      <c r="D24" s="46">
        <v>0</v>
      </c>
      <c r="E24" s="46">
        <v>13485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13485</v>
      </c>
      <c r="O24" s="47">
        <f t="shared" si="1"/>
        <v>0.11373220430470278</v>
      </c>
      <c r="P24" s="9"/>
    </row>
    <row r="25" spans="1:16" ht="15">
      <c r="A25" s="12"/>
      <c r="B25" s="44">
        <v>538</v>
      </c>
      <c r="C25" s="20" t="s">
        <v>69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1372896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1372896</v>
      </c>
      <c r="O25" s="47">
        <f t="shared" si="1"/>
        <v>11.578975777612847</v>
      </c>
      <c r="P25" s="9"/>
    </row>
    <row r="26" spans="1:16" ht="15.75">
      <c r="A26" s="28" t="s">
        <v>38</v>
      </c>
      <c r="B26" s="29"/>
      <c r="C26" s="30"/>
      <c r="D26" s="31">
        <f aca="true" t="shared" si="7" ref="D26:M26">SUM(D27:D27)</f>
        <v>5569180</v>
      </c>
      <c r="E26" s="31">
        <f t="shared" si="7"/>
        <v>857562</v>
      </c>
      <c r="F26" s="31">
        <f t="shared" si="7"/>
        <v>5667681</v>
      </c>
      <c r="G26" s="31">
        <f t="shared" si="7"/>
        <v>29630640</v>
      </c>
      <c r="H26" s="31">
        <f t="shared" si="7"/>
        <v>0</v>
      </c>
      <c r="I26" s="31">
        <f t="shared" si="7"/>
        <v>5105898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1">SUM(D26:M26)</f>
        <v>46830961</v>
      </c>
      <c r="O26" s="43">
        <f t="shared" si="1"/>
        <v>394.97133290601175</v>
      </c>
      <c r="P26" s="10"/>
    </row>
    <row r="27" spans="1:16" ht="15">
      <c r="A27" s="12"/>
      <c r="B27" s="44">
        <v>541</v>
      </c>
      <c r="C27" s="20" t="s">
        <v>70</v>
      </c>
      <c r="D27" s="46">
        <v>5569180</v>
      </c>
      <c r="E27" s="46">
        <v>857562</v>
      </c>
      <c r="F27" s="46">
        <v>5667681</v>
      </c>
      <c r="G27" s="46">
        <v>29630640</v>
      </c>
      <c r="H27" s="46">
        <v>0</v>
      </c>
      <c r="I27" s="46">
        <v>5105898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46830961</v>
      </c>
      <c r="O27" s="47">
        <f t="shared" si="1"/>
        <v>394.97133290601175</v>
      </c>
      <c r="P27" s="9"/>
    </row>
    <row r="28" spans="1:16" ht="15.75">
      <c r="A28" s="28" t="s">
        <v>40</v>
      </c>
      <c r="B28" s="29"/>
      <c r="C28" s="30"/>
      <c r="D28" s="31">
        <f aca="true" t="shared" si="9" ref="D28:M28">SUM(D29:D31)</f>
        <v>353668</v>
      </c>
      <c r="E28" s="31">
        <f t="shared" si="9"/>
        <v>1851414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2205082</v>
      </c>
      <c r="O28" s="43">
        <f t="shared" si="1"/>
        <v>18.597614870791446</v>
      </c>
      <c r="P28" s="10"/>
    </row>
    <row r="29" spans="1:16" ht="15">
      <c r="A29" s="13"/>
      <c r="B29" s="45">
        <v>552</v>
      </c>
      <c r="C29" s="21" t="s">
        <v>86</v>
      </c>
      <c r="D29" s="46">
        <v>353668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353668</v>
      </c>
      <c r="O29" s="47">
        <f t="shared" si="1"/>
        <v>2.982828419135011</v>
      </c>
      <c r="P29" s="9"/>
    </row>
    <row r="30" spans="1:16" ht="15">
      <c r="A30" s="13"/>
      <c r="B30" s="45">
        <v>554</v>
      </c>
      <c r="C30" s="21" t="s">
        <v>41</v>
      </c>
      <c r="D30" s="46">
        <v>0</v>
      </c>
      <c r="E30" s="46">
        <v>1475319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1475319</v>
      </c>
      <c r="O30" s="47">
        <f t="shared" si="1"/>
        <v>12.442809189663315</v>
      </c>
      <c r="P30" s="9"/>
    </row>
    <row r="31" spans="1:16" ht="15">
      <c r="A31" s="13"/>
      <c r="B31" s="45">
        <v>559</v>
      </c>
      <c r="C31" s="21" t="s">
        <v>42</v>
      </c>
      <c r="D31" s="46">
        <v>0</v>
      </c>
      <c r="E31" s="46">
        <v>376095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376095</v>
      </c>
      <c r="O31" s="47">
        <f t="shared" si="1"/>
        <v>3.171977261993118</v>
      </c>
      <c r="P31" s="9"/>
    </row>
    <row r="32" spans="1:16" ht="15.75">
      <c r="A32" s="28" t="s">
        <v>43</v>
      </c>
      <c r="B32" s="29"/>
      <c r="C32" s="30"/>
      <c r="D32" s="31">
        <f aca="true" t="shared" si="10" ref="D32:M32">SUM(D33:D33)</f>
        <v>4770432</v>
      </c>
      <c r="E32" s="31">
        <f t="shared" si="10"/>
        <v>25588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aca="true" t="shared" si="11" ref="N32:N37">SUM(D32:M32)</f>
        <v>4796020</v>
      </c>
      <c r="O32" s="43">
        <f t="shared" si="1"/>
        <v>40.44953107077795</v>
      </c>
      <c r="P32" s="9"/>
    </row>
    <row r="33" spans="1:16" ht="15">
      <c r="A33" s="12"/>
      <c r="B33" s="44">
        <v>572</v>
      </c>
      <c r="C33" s="20" t="s">
        <v>72</v>
      </c>
      <c r="D33" s="46">
        <v>4770432</v>
      </c>
      <c r="E33" s="46">
        <v>25588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1"/>
        <v>4796020</v>
      </c>
      <c r="O33" s="47">
        <f t="shared" si="1"/>
        <v>40.44953107077795</v>
      </c>
      <c r="P33" s="9"/>
    </row>
    <row r="34" spans="1:16" ht="15.75">
      <c r="A34" s="28" t="s">
        <v>73</v>
      </c>
      <c r="B34" s="29"/>
      <c r="C34" s="30"/>
      <c r="D34" s="31">
        <f aca="true" t="shared" si="12" ref="D34:M34">SUM(D35:D36)</f>
        <v>10440534</v>
      </c>
      <c r="E34" s="31">
        <f t="shared" si="12"/>
        <v>2690390</v>
      </c>
      <c r="F34" s="31">
        <f t="shared" si="12"/>
        <v>57100974</v>
      </c>
      <c r="G34" s="31">
        <f t="shared" si="12"/>
        <v>152334</v>
      </c>
      <c r="H34" s="31">
        <f t="shared" si="12"/>
        <v>0</v>
      </c>
      <c r="I34" s="31">
        <f t="shared" si="12"/>
        <v>13800231</v>
      </c>
      <c r="J34" s="31">
        <f t="shared" si="12"/>
        <v>2570510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1"/>
        <v>86754973</v>
      </c>
      <c r="O34" s="43">
        <f t="shared" si="1"/>
        <v>731.689604277714</v>
      </c>
      <c r="P34" s="9"/>
    </row>
    <row r="35" spans="1:16" ht="15">
      <c r="A35" s="12"/>
      <c r="B35" s="44">
        <v>581</v>
      </c>
      <c r="C35" s="20" t="s">
        <v>74</v>
      </c>
      <c r="D35" s="46">
        <v>10440534</v>
      </c>
      <c r="E35" s="46">
        <v>2690390</v>
      </c>
      <c r="F35" s="46">
        <v>670722</v>
      </c>
      <c r="G35" s="46">
        <v>152334</v>
      </c>
      <c r="H35" s="46">
        <v>0</v>
      </c>
      <c r="I35" s="46">
        <v>13800231</v>
      </c>
      <c r="J35" s="46">
        <v>2570510</v>
      </c>
      <c r="K35" s="46">
        <v>0</v>
      </c>
      <c r="L35" s="46">
        <v>0</v>
      </c>
      <c r="M35" s="46">
        <v>0</v>
      </c>
      <c r="N35" s="46">
        <f t="shared" si="11"/>
        <v>30324721</v>
      </c>
      <c r="O35" s="47">
        <f t="shared" si="1"/>
        <v>255.75805444976723</v>
      </c>
      <c r="P35" s="9"/>
    </row>
    <row r="36" spans="1:16" ht="15.75" thickBot="1">
      <c r="A36" s="12"/>
      <c r="B36" s="44">
        <v>585</v>
      </c>
      <c r="C36" s="20" t="s">
        <v>56</v>
      </c>
      <c r="D36" s="46">
        <v>0</v>
      </c>
      <c r="E36" s="46">
        <v>0</v>
      </c>
      <c r="F36" s="46">
        <v>56430252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56430252</v>
      </c>
      <c r="O36" s="47">
        <f t="shared" si="1"/>
        <v>475.9315498279468</v>
      </c>
      <c r="P36" s="9"/>
    </row>
    <row r="37" spans="1:119" ht="16.5" thickBot="1">
      <c r="A37" s="14" t="s">
        <v>10</v>
      </c>
      <c r="B37" s="23"/>
      <c r="C37" s="22"/>
      <c r="D37" s="15">
        <f>SUM(D5,D14,D19,D26,D28,D32,D34)</f>
        <v>74754074</v>
      </c>
      <c r="E37" s="15">
        <f>SUM(E5,E14,E19,E26,E28,E32,E34)</f>
        <v>6378768</v>
      </c>
      <c r="F37" s="15">
        <f aca="true" t="shared" si="13" ref="F37:M37">SUM(F5,F14,F19,F26,F28,F32,F34)</f>
        <v>68014730</v>
      </c>
      <c r="G37" s="15">
        <f t="shared" si="13"/>
        <v>29782974</v>
      </c>
      <c r="H37" s="15">
        <f t="shared" si="13"/>
        <v>0</v>
      </c>
      <c r="I37" s="15">
        <f t="shared" si="13"/>
        <v>52097887</v>
      </c>
      <c r="J37" s="15">
        <f t="shared" si="13"/>
        <v>23302294</v>
      </c>
      <c r="K37" s="15">
        <f t="shared" si="13"/>
        <v>14343803</v>
      </c>
      <c r="L37" s="15">
        <f t="shared" si="13"/>
        <v>0</v>
      </c>
      <c r="M37" s="15">
        <f t="shared" si="13"/>
        <v>0</v>
      </c>
      <c r="N37" s="15">
        <f t="shared" si="11"/>
        <v>268674530</v>
      </c>
      <c r="O37" s="37">
        <f t="shared" si="1"/>
        <v>2265.995293839822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92</v>
      </c>
      <c r="M39" s="93"/>
      <c r="N39" s="93"/>
      <c r="O39" s="41">
        <v>118568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52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18596656</v>
      </c>
      <c r="E5" s="26">
        <f t="shared" si="0"/>
        <v>1452972</v>
      </c>
      <c r="F5" s="26">
        <f t="shared" si="0"/>
        <v>5767547</v>
      </c>
      <c r="G5" s="26">
        <f t="shared" si="0"/>
        <v>0</v>
      </c>
      <c r="H5" s="26">
        <f t="shared" si="0"/>
        <v>0</v>
      </c>
      <c r="I5" s="26">
        <f t="shared" si="0"/>
        <v>1317940</v>
      </c>
      <c r="J5" s="26">
        <f t="shared" si="0"/>
        <v>21560934</v>
      </c>
      <c r="K5" s="26">
        <f t="shared" si="0"/>
        <v>13104488</v>
      </c>
      <c r="L5" s="26">
        <f t="shared" si="0"/>
        <v>0</v>
      </c>
      <c r="M5" s="26">
        <f t="shared" si="0"/>
        <v>0</v>
      </c>
      <c r="N5" s="27">
        <f>SUM(D5:M5)</f>
        <v>61800537</v>
      </c>
      <c r="O5" s="32">
        <f aca="true" t="shared" si="1" ref="O5:O36">(N5/O$38)</f>
        <v>535.8954666065451</v>
      </c>
      <c r="P5" s="6"/>
    </row>
    <row r="6" spans="1:16" ht="15">
      <c r="A6" s="12"/>
      <c r="B6" s="44">
        <v>511</v>
      </c>
      <c r="C6" s="20" t="s">
        <v>19</v>
      </c>
      <c r="D6" s="46">
        <v>762995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762995</v>
      </c>
      <c r="O6" s="47">
        <f t="shared" si="1"/>
        <v>6.616213731985224</v>
      </c>
      <c r="P6" s="9"/>
    </row>
    <row r="7" spans="1:16" ht="15">
      <c r="A7" s="12"/>
      <c r="B7" s="44">
        <v>512</v>
      </c>
      <c r="C7" s="20" t="s">
        <v>20</v>
      </c>
      <c r="D7" s="46">
        <v>706985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706985</v>
      </c>
      <c r="O7" s="47">
        <f t="shared" si="1"/>
        <v>6.1305301677043404</v>
      </c>
      <c r="P7" s="9"/>
    </row>
    <row r="8" spans="1:16" ht="15">
      <c r="A8" s="12"/>
      <c r="B8" s="44">
        <v>513</v>
      </c>
      <c r="C8" s="20" t="s">
        <v>21</v>
      </c>
      <c r="D8" s="46">
        <v>2884168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2884168</v>
      </c>
      <c r="O8" s="47">
        <f t="shared" si="1"/>
        <v>25.009694594266488</v>
      </c>
      <c r="P8" s="9"/>
    </row>
    <row r="9" spans="1:16" ht="15">
      <c r="A9" s="12"/>
      <c r="B9" s="44">
        <v>514</v>
      </c>
      <c r="C9" s="20" t="s">
        <v>22</v>
      </c>
      <c r="D9" s="46">
        <v>334795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334795</v>
      </c>
      <c r="O9" s="47">
        <f t="shared" si="1"/>
        <v>2.9031320996860965</v>
      </c>
      <c r="P9" s="9"/>
    </row>
    <row r="10" spans="1:16" ht="15">
      <c r="A10" s="12"/>
      <c r="B10" s="44">
        <v>515</v>
      </c>
      <c r="C10" s="20" t="s">
        <v>23</v>
      </c>
      <c r="D10" s="46">
        <v>762372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762372</v>
      </c>
      <c r="O10" s="47">
        <f t="shared" si="1"/>
        <v>6.610811467022771</v>
      </c>
      <c r="P10" s="9"/>
    </row>
    <row r="11" spans="1:16" ht="15">
      <c r="A11" s="12"/>
      <c r="B11" s="44">
        <v>517</v>
      </c>
      <c r="C11" s="20" t="s">
        <v>24</v>
      </c>
      <c r="D11" s="46">
        <v>2879</v>
      </c>
      <c r="E11" s="46">
        <v>1452972</v>
      </c>
      <c r="F11" s="46">
        <v>5767547</v>
      </c>
      <c r="G11" s="46">
        <v>0</v>
      </c>
      <c r="H11" s="46">
        <v>0</v>
      </c>
      <c r="I11" s="46">
        <v>1317940</v>
      </c>
      <c r="J11" s="46">
        <v>33207</v>
      </c>
      <c r="K11" s="46">
        <v>0</v>
      </c>
      <c r="L11" s="46">
        <v>0</v>
      </c>
      <c r="M11" s="46">
        <v>0</v>
      </c>
      <c r="N11" s="46">
        <f t="shared" si="2"/>
        <v>8574545</v>
      </c>
      <c r="O11" s="47">
        <f t="shared" si="1"/>
        <v>74.35307226721702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13104488</v>
      </c>
      <c r="L12" s="46">
        <v>0</v>
      </c>
      <c r="M12" s="46">
        <v>0</v>
      </c>
      <c r="N12" s="46">
        <f t="shared" si="2"/>
        <v>13104488</v>
      </c>
      <c r="O12" s="47">
        <f t="shared" si="1"/>
        <v>113.63389466016892</v>
      </c>
      <c r="P12" s="9"/>
    </row>
    <row r="13" spans="1:16" ht="15">
      <c r="A13" s="12"/>
      <c r="B13" s="44">
        <v>519</v>
      </c>
      <c r="C13" s="20" t="s">
        <v>66</v>
      </c>
      <c r="D13" s="46">
        <v>13142462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21527727</v>
      </c>
      <c r="K13" s="46">
        <v>0</v>
      </c>
      <c r="L13" s="46">
        <v>0</v>
      </c>
      <c r="M13" s="46">
        <v>0</v>
      </c>
      <c r="N13" s="46">
        <f t="shared" si="2"/>
        <v>34670189</v>
      </c>
      <c r="O13" s="47">
        <f t="shared" si="1"/>
        <v>300.6381176184943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36420106</v>
      </c>
      <c r="E14" s="31">
        <f t="shared" si="3"/>
        <v>212273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2059136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38691515</v>
      </c>
      <c r="O14" s="43">
        <f t="shared" si="1"/>
        <v>335.5085326303741</v>
      </c>
      <c r="P14" s="10"/>
    </row>
    <row r="15" spans="1:16" ht="15">
      <c r="A15" s="12"/>
      <c r="B15" s="44">
        <v>521</v>
      </c>
      <c r="C15" s="20" t="s">
        <v>28</v>
      </c>
      <c r="D15" s="46">
        <v>20576706</v>
      </c>
      <c r="E15" s="46">
        <v>98761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20675467</v>
      </c>
      <c r="O15" s="47">
        <f t="shared" si="1"/>
        <v>179.28467248226704</v>
      </c>
      <c r="P15" s="9"/>
    </row>
    <row r="16" spans="1:16" ht="15">
      <c r="A16" s="12"/>
      <c r="B16" s="44">
        <v>522</v>
      </c>
      <c r="C16" s="20" t="s">
        <v>29</v>
      </c>
      <c r="D16" s="46">
        <v>15107150</v>
      </c>
      <c r="E16" s="46">
        <v>37855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15145005</v>
      </c>
      <c r="O16" s="47">
        <f t="shared" si="1"/>
        <v>131.32797731569</v>
      </c>
      <c r="P16" s="9"/>
    </row>
    <row r="17" spans="1:16" ht="15">
      <c r="A17" s="12"/>
      <c r="B17" s="44">
        <v>524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2059136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2059136</v>
      </c>
      <c r="O17" s="47">
        <f t="shared" si="1"/>
        <v>17.855534936959124</v>
      </c>
      <c r="P17" s="9"/>
    </row>
    <row r="18" spans="1:16" ht="15">
      <c r="A18" s="12"/>
      <c r="B18" s="44">
        <v>529</v>
      </c>
      <c r="C18" s="20" t="s">
        <v>32</v>
      </c>
      <c r="D18" s="46">
        <v>736250</v>
      </c>
      <c r="E18" s="46">
        <v>75657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811907</v>
      </c>
      <c r="O18" s="47">
        <f t="shared" si="1"/>
        <v>7.040347895457935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SUM(D20:D25)</f>
        <v>0</v>
      </c>
      <c r="E19" s="31">
        <f t="shared" si="5"/>
        <v>17250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28885651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28902901</v>
      </c>
      <c r="O19" s="43">
        <f t="shared" si="1"/>
        <v>250.62781602816463</v>
      </c>
      <c r="P19" s="10"/>
    </row>
    <row r="20" spans="1:16" ht="15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8755158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8755158</v>
      </c>
      <c r="O20" s="47">
        <f t="shared" si="1"/>
        <v>75.91923483810548</v>
      </c>
      <c r="P20" s="9"/>
    </row>
    <row r="21" spans="1:16" ht="15">
      <c r="A21" s="12"/>
      <c r="B21" s="44">
        <v>534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5904330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5904330</v>
      </c>
      <c r="O21" s="47">
        <f t="shared" si="1"/>
        <v>51.198643797367374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4647361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4647361</v>
      </c>
      <c r="O22" s="47">
        <f t="shared" si="1"/>
        <v>40.29899758935849</v>
      </c>
      <c r="P22" s="9"/>
    </row>
    <row r="23" spans="1:16" ht="15">
      <c r="A23" s="12"/>
      <c r="B23" s="44">
        <v>536</v>
      </c>
      <c r="C23" s="20" t="s">
        <v>68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8315097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8315097</v>
      </c>
      <c r="O23" s="47">
        <f t="shared" si="1"/>
        <v>72.1033020585838</v>
      </c>
      <c r="P23" s="9"/>
    </row>
    <row r="24" spans="1:16" ht="15">
      <c r="A24" s="12"/>
      <c r="B24" s="44">
        <v>537</v>
      </c>
      <c r="C24" s="20" t="s">
        <v>89</v>
      </c>
      <c r="D24" s="46">
        <v>0</v>
      </c>
      <c r="E24" s="46">
        <v>17250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17250</v>
      </c>
      <c r="O24" s="47">
        <f t="shared" si="1"/>
        <v>0.1495811727163941</v>
      </c>
      <c r="P24" s="9"/>
    </row>
    <row r="25" spans="1:16" ht="15">
      <c r="A25" s="12"/>
      <c r="B25" s="44">
        <v>538</v>
      </c>
      <c r="C25" s="20" t="s">
        <v>69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1263705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1263705</v>
      </c>
      <c r="O25" s="47">
        <f t="shared" si="1"/>
        <v>10.95805657203309</v>
      </c>
      <c r="P25" s="9"/>
    </row>
    <row r="26" spans="1:16" ht="15.75">
      <c r="A26" s="28" t="s">
        <v>38</v>
      </c>
      <c r="B26" s="29"/>
      <c r="C26" s="30"/>
      <c r="D26" s="31">
        <f aca="true" t="shared" si="7" ref="D26:M26">SUM(D27:D27)</f>
        <v>5026287</v>
      </c>
      <c r="E26" s="31">
        <f t="shared" si="7"/>
        <v>1457197</v>
      </c>
      <c r="F26" s="31">
        <f t="shared" si="7"/>
        <v>1799191</v>
      </c>
      <c r="G26" s="31">
        <f t="shared" si="7"/>
        <v>7741126</v>
      </c>
      <c r="H26" s="31">
        <f t="shared" si="7"/>
        <v>0</v>
      </c>
      <c r="I26" s="31">
        <f t="shared" si="7"/>
        <v>5147602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1">SUM(D26:M26)</f>
        <v>21171403</v>
      </c>
      <c r="O26" s="43">
        <f t="shared" si="1"/>
        <v>183.58511819080488</v>
      </c>
      <c r="P26" s="10"/>
    </row>
    <row r="27" spans="1:16" ht="15">
      <c r="A27" s="12"/>
      <c r="B27" s="44">
        <v>541</v>
      </c>
      <c r="C27" s="20" t="s">
        <v>70</v>
      </c>
      <c r="D27" s="46">
        <v>5026287</v>
      </c>
      <c r="E27" s="46">
        <v>1457197</v>
      </c>
      <c r="F27" s="46">
        <v>1799191</v>
      </c>
      <c r="G27" s="46">
        <v>7741126</v>
      </c>
      <c r="H27" s="46">
        <v>0</v>
      </c>
      <c r="I27" s="46">
        <v>5147602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21171403</v>
      </c>
      <c r="O27" s="47">
        <f t="shared" si="1"/>
        <v>183.58511819080488</v>
      </c>
      <c r="P27" s="9"/>
    </row>
    <row r="28" spans="1:16" ht="15.75">
      <c r="A28" s="28" t="s">
        <v>40</v>
      </c>
      <c r="B28" s="29"/>
      <c r="C28" s="30"/>
      <c r="D28" s="31">
        <f aca="true" t="shared" si="9" ref="D28:M28">SUM(D29:D31)</f>
        <v>725432</v>
      </c>
      <c r="E28" s="31">
        <f t="shared" si="9"/>
        <v>1583453</v>
      </c>
      <c r="F28" s="31">
        <f t="shared" si="9"/>
        <v>0</v>
      </c>
      <c r="G28" s="31">
        <f t="shared" si="9"/>
        <v>2278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2311163</v>
      </c>
      <c r="O28" s="43">
        <f t="shared" si="1"/>
        <v>20.04095489152113</v>
      </c>
      <c r="P28" s="10"/>
    </row>
    <row r="29" spans="1:16" ht="15">
      <c r="A29" s="13"/>
      <c r="B29" s="45">
        <v>552</v>
      </c>
      <c r="C29" s="21" t="s">
        <v>86</v>
      </c>
      <c r="D29" s="46">
        <v>725432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725432</v>
      </c>
      <c r="O29" s="47">
        <f t="shared" si="1"/>
        <v>6.290490973101403</v>
      </c>
      <c r="P29" s="9"/>
    </row>
    <row r="30" spans="1:16" ht="15">
      <c r="A30" s="13"/>
      <c r="B30" s="45">
        <v>554</v>
      </c>
      <c r="C30" s="21" t="s">
        <v>41</v>
      </c>
      <c r="D30" s="46">
        <v>0</v>
      </c>
      <c r="E30" s="46">
        <v>1174062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1174062</v>
      </c>
      <c r="O30" s="47">
        <f t="shared" si="1"/>
        <v>10.18072874213073</v>
      </c>
      <c r="P30" s="9"/>
    </row>
    <row r="31" spans="1:16" ht="15">
      <c r="A31" s="13"/>
      <c r="B31" s="45">
        <v>559</v>
      </c>
      <c r="C31" s="21" t="s">
        <v>42</v>
      </c>
      <c r="D31" s="46">
        <v>0</v>
      </c>
      <c r="E31" s="46">
        <v>409391</v>
      </c>
      <c r="F31" s="46">
        <v>0</v>
      </c>
      <c r="G31" s="46">
        <v>2278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411669</v>
      </c>
      <c r="O31" s="47">
        <f t="shared" si="1"/>
        <v>3.5697351762889995</v>
      </c>
      <c r="P31" s="9"/>
    </row>
    <row r="32" spans="1:16" ht="15.75">
      <c r="A32" s="28" t="s">
        <v>43</v>
      </c>
      <c r="B32" s="29"/>
      <c r="C32" s="30"/>
      <c r="D32" s="31">
        <f aca="true" t="shared" si="10" ref="D32:M32">SUM(D33:D33)</f>
        <v>4227945</v>
      </c>
      <c r="E32" s="31">
        <f t="shared" si="10"/>
        <v>94352</v>
      </c>
      <c r="F32" s="31">
        <f t="shared" si="10"/>
        <v>0</v>
      </c>
      <c r="G32" s="31">
        <f t="shared" si="10"/>
        <v>13594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>SUM(D32:M32)</f>
        <v>4335891</v>
      </c>
      <c r="O32" s="43">
        <f t="shared" si="1"/>
        <v>37.59812524930195</v>
      </c>
      <c r="P32" s="9"/>
    </row>
    <row r="33" spans="1:16" ht="15">
      <c r="A33" s="12"/>
      <c r="B33" s="44">
        <v>572</v>
      </c>
      <c r="C33" s="20" t="s">
        <v>72</v>
      </c>
      <c r="D33" s="46">
        <v>4227945</v>
      </c>
      <c r="E33" s="46">
        <v>94352</v>
      </c>
      <c r="F33" s="46">
        <v>0</v>
      </c>
      <c r="G33" s="46">
        <v>13594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4335891</v>
      </c>
      <c r="O33" s="47">
        <f t="shared" si="1"/>
        <v>37.59812524930195</v>
      </c>
      <c r="P33" s="9"/>
    </row>
    <row r="34" spans="1:16" ht="15.75">
      <c r="A34" s="28" t="s">
        <v>73</v>
      </c>
      <c r="B34" s="29"/>
      <c r="C34" s="30"/>
      <c r="D34" s="31">
        <f aca="true" t="shared" si="11" ref="D34:M34">SUM(D35:D35)</f>
        <v>8730927</v>
      </c>
      <c r="E34" s="31">
        <f t="shared" si="11"/>
        <v>2020526</v>
      </c>
      <c r="F34" s="31">
        <f t="shared" si="11"/>
        <v>0</v>
      </c>
      <c r="G34" s="31">
        <f t="shared" si="11"/>
        <v>990848</v>
      </c>
      <c r="H34" s="31">
        <f t="shared" si="11"/>
        <v>0</v>
      </c>
      <c r="I34" s="31">
        <f t="shared" si="11"/>
        <v>14245477</v>
      </c>
      <c r="J34" s="31">
        <f t="shared" si="11"/>
        <v>43226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26031004</v>
      </c>
      <c r="O34" s="43">
        <f t="shared" si="1"/>
        <v>225.72452784377654</v>
      </c>
      <c r="P34" s="9"/>
    </row>
    <row r="35" spans="1:16" ht="15.75" thickBot="1">
      <c r="A35" s="12"/>
      <c r="B35" s="44">
        <v>581</v>
      </c>
      <c r="C35" s="20" t="s">
        <v>74</v>
      </c>
      <c r="D35" s="46">
        <v>8730927</v>
      </c>
      <c r="E35" s="46">
        <v>2020526</v>
      </c>
      <c r="F35" s="46">
        <v>0</v>
      </c>
      <c r="G35" s="46">
        <v>990848</v>
      </c>
      <c r="H35" s="46">
        <v>0</v>
      </c>
      <c r="I35" s="46">
        <v>14245477</v>
      </c>
      <c r="J35" s="46">
        <v>43226</v>
      </c>
      <c r="K35" s="46">
        <v>0</v>
      </c>
      <c r="L35" s="46">
        <v>0</v>
      </c>
      <c r="M35" s="46">
        <v>0</v>
      </c>
      <c r="N35" s="46">
        <f>SUM(D35:M35)</f>
        <v>26031004</v>
      </c>
      <c r="O35" s="47">
        <f t="shared" si="1"/>
        <v>225.72452784377654</v>
      </c>
      <c r="P35" s="9"/>
    </row>
    <row r="36" spans="1:119" ht="16.5" thickBot="1">
      <c r="A36" s="14" t="s">
        <v>10</v>
      </c>
      <c r="B36" s="23"/>
      <c r="C36" s="22"/>
      <c r="D36" s="15">
        <f>SUM(D5,D14,D19,D26,D28,D32,D34)</f>
        <v>73727353</v>
      </c>
      <c r="E36" s="15">
        <f aca="true" t="shared" si="12" ref="E36:M36">SUM(E5,E14,E19,E26,E28,E32,E34)</f>
        <v>6838023</v>
      </c>
      <c r="F36" s="15">
        <f t="shared" si="12"/>
        <v>7566738</v>
      </c>
      <c r="G36" s="15">
        <f t="shared" si="12"/>
        <v>8747846</v>
      </c>
      <c r="H36" s="15">
        <f t="shared" si="12"/>
        <v>0</v>
      </c>
      <c r="I36" s="15">
        <f t="shared" si="12"/>
        <v>51655806</v>
      </c>
      <c r="J36" s="15">
        <f t="shared" si="12"/>
        <v>21604160</v>
      </c>
      <c r="K36" s="15">
        <f t="shared" si="12"/>
        <v>13104488</v>
      </c>
      <c r="L36" s="15">
        <f t="shared" si="12"/>
        <v>0</v>
      </c>
      <c r="M36" s="15">
        <f t="shared" si="12"/>
        <v>0</v>
      </c>
      <c r="N36" s="15">
        <f>SUM(D36:M36)</f>
        <v>183244414</v>
      </c>
      <c r="O36" s="37">
        <f t="shared" si="1"/>
        <v>1588.9805414404884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90</v>
      </c>
      <c r="M38" s="93"/>
      <c r="N38" s="93"/>
      <c r="O38" s="41">
        <v>115322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17008275</v>
      </c>
      <c r="E5" s="26">
        <f t="shared" si="0"/>
        <v>472092</v>
      </c>
      <c r="F5" s="26">
        <f t="shared" si="0"/>
        <v>4918036</v>
      </c>
      <c r="G5" s="26">
        <f t="shared" si="0"/>
        <v>0</v>
      </c>
      <c r="H5" s="26">
        <f t="shared" si="0"/>
        <v>0</v>
      </c>
      <c r="I5" s="26">
        <f t="shared" si="0"/>
        <v>1565607</v>
      </c>
      <c r="J5" s="26">
        <f t="shared" si="0"/>
        <v>18538005</v>
      </c>
      <c r="K5" s="26">
        <f t="shared" si="0"/>
        <v>13655686</v>
      </c>
      <c r="L5" s="26">
        <f t="shared" si="0"/>
        <v>0</v>
      </c>
      <c r="M5" s="26">
        <f t="shared" si="0"/>
        <v>0</v>
      </c>
      <c r="N5" s="27">
        <f>SUM(D5:M5)</f>
        <v>56157701</v>
      </c>
      <c r="O5" s="32">
        <f aca="true" t="shared" si="1" ref="O5:O36">(N5/O$38)</f>
        <v>498.2804450635742</v>
      </c>
      <c r="P5" s="6"/>
    </row>
    <row r="6" spans="1:16" ht="15">
      <c r="A6" s="12"/>
      <c r="B6" s="44">
        <v>511</v>
      </c>
      <c r="C6" s="20" t="s">
        <v>19</v>
      </c>
      <c r="D6" s="46">
        <v>688530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688530</v>
      </c>
      <c r="O6" s="47">
        <f t="shared" si="1"/>
        <v>6.109242877296967</v>
      </c>
      <c r="P6" s="9"/>
    </row>
    <row r="7" spans="1:16" ht="15">
      <c r="A7" s="12"/>
      <c r="B7" s="44">
        <v>512</v>
      </c>
      <c r="C7" s="20" t="s">
        <v>20</v>
      </c>
      <c r="D7" s="46">
        <v>754519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754519</v>
      </c>
      <c r="O7" s="47">
        <f t="shared" si="1"/>
        <v>6.69475524165284</v>
      </c>
      <c r="P7" s="9"/>
    </row>
    <row r="8" spans="1:16" ht="15">
      <c r="A8" s="12"/>
      <c r="B8" s="44">
        <v>513</v>
      </c>
      <c r="C8" s="20" t="s">
        <v>21</v>
      </c>
      <c r="D8" s="46">
        <v>2377964</v>
      </c>
      <c r="E8" s="46">
        <v>0</v>
      </c>
      <c r="F8" s="46">
        <v>680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2378644</v>
      </c>
      <c r="O8" s="47">
        <f t="shared" si="1"/>
        <v>21.10541866676131</v>
      </c>
      <c r="P8" s="9"/>
    </row>
    <row r="9" spans="1:16" ht="15">
      <c r="A9" s="12"/>
      <c r="B9" s="44">
        <v>514</v>
      </c>
      <c r="C9" s="20" t="s">
        <v>22</v>
      </c>
      <c r="D9" s="46">
        <v>1331472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1331472</v>
      </c>
      <c r="O9" s="47">
        <f t="shared" si="1"/>
        <v>11.813988979885185</v>
      </c>
      <c r="P9" s="9"/>
    </row>
    <row r="10" spans="1:16" ht="15">
      <c r="A10" s="12"/>
      <c r="B10" s="44">
        <v>515</v>
      </c>
      <c r="C10" s="20" t="s">
        <v>23</v>
      </c>
      <c r="D10" s="46">
        <v>734833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734833</v>
      </c>
      <c r="O10" s="47">
        <f t="shared" si="1"/>
        <v>6.520083759970897</v>
      </c>
      <c r="P10" s="9"/>
    </row>
    <row r="11" spans="1:16" ht="15">
      <c r="A11" s="12"/>
      <c r="B11" s="44">
        <v>517</v>
      </c>
      <c r="C11" s="20" t="s">
        <v>24</v>
      </c>
      <c r="D11" s="46">
        <v>4946</v>
      </c>
      <c r="E11" s="46">
        <v>472092</v>
      </c>
      <c r="F11" s="46">
        <v>4917356</v>
      </c>
      <c r="G11" s="46">
        <v>0</v>
      </c>
      <c r="H11" s="46">
        <v>0</v>
      </c>
      <c r="I11" s="46">
        <v>1565607</v>
      </c>
      <c r="J11" s="46">
        <v>41503</v>
      </c>
      <c r="K11" s="46">
        <v>0</v>
      </c>
      <c r="L11" s="46">
        <v>0</v>
      </c>
      <c r="M11" s="46">
        <v>0</v>
      </c>
      <c r="N11" s="46">
        <f t="shared" si="2"/>
        <v>7001504</v>
      </c>
      <c r="O11" s="47">
        <f t="shared" si="1"/>
        <v>62.12349271980338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13655686</v>
      </c>
      <c r="L12" s="46">
        <v>0</v>
      </c>
      <c r="M12" s="46">
        <v>0</v>
      </c>
      <c r="N12" s="46">
        <f t="shared" si="2"/>
        <v>13655686</v>
      </c>
      <c r="O12" s="47">
        <f t="shared" si="1"/>
        <v>121.16523961207776</v>
      </c>
      <c r="P12" s="9"/>
    </row>
    <row r="13" spans="1:16" ht="15">
      <c r="A13" s="12"/>
      <c r="B13" s="44">
        <v>519</v>
      </c>
      <c r="C13" s="20" t="s">
        <v>66</v>
      </c>
      <c r="D13" s="46">
        <v>11116011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18496502</v>
      </c>
      <c r="K13" s="46">
        <v>0</v>
      </c>
      <c r="L13" s="46">
        <v>0</v>
      </c>
      <c r="M13" s="46">
        <v>0</v>
      </c>
      <c r="N13" s="46">
        <f t="shared" si="2"/>
        <v>29612513</v>
      </c>
      <c r="O13" s="47">
        <f t="shared" si="1"/>
        <v>262.74822320612583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33539159</v>
      </c>
      <c r="E14" s="31">
        <f t="shared" si="3"/>
        <v>217991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1723865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35481015</v>
      </c>
      <c r="O14" s="43">
        <f t="shared" si="1"/>
        <v>314.818727096883</v>
      </c>
      <c r="P14" s="10"/>
    </row>
    <row r="15" spans="1:16" ht="15">
      <c r="A15" s="12"/>
      <c r="B15" s="44">
        <v>521</v>
      </c>
      <c r="C15" s="20" t="s">
        <v>28</v>
      </c>
      <c r="D15" s="46">
        <v>18905103</v>
      </c>
      <c r="E15" s="46">
        <v>183026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19088129</v>
      </c>
      <c r="O15" s="47">
        <f t="shared" si="1"/>
        <v>169.3666450759962</v>
      </c>
      <c r="P15" s="9"/>
    </row>
    <row r="16" spans="1:16" ht="15">
      <c r="A16" s="12"/>
      <c r="B16" s="44">
        <v>522</v>
      </c>
      <c r="C16" s="20" t="s">
        <v>29</v>
      </c>
      <c r="D16" s="46">
        <v>14034632</v>
      </c>
      <c r="E16" s="46">
        <v>2785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14037417</v>
      </c>
      <c r="O16" s="47">
        <f t="shared" si="1"/>
        <v>124.55229230810183</v>
      </c>
      <c r="P16" s="9"/>
    </row>
    <row r="17" spans="1:16" ht="15">
      <c r="A17" s="12"/>
      <c r="B17" s="44">
        <v>524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1723865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1723865</v>
      </c>
      <c r="O17" s="47">
        <f t="shared" si="1"/>
        <v>15.295644304055793</v>
      </c>
      <c r="P17" s="9"/>
    </row>
    <row r="18" spans="1:16" ht="15">
      <c r="A18" s="12"/>
      <c r="B18" s="44">
        <v>529</v>
      </c>
      <c r="C18" s="20" t="s">
        <v>32</v>
      </c>
      <c r="D18" s="46">
        <v>599424</v>
      </c>
      <c r="E18" s="46">
        <v>32180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631604</v>
      </c>
      <c r="O18" s="47">
        <f t="shared" si="1"/>
        <v>5.604145408729138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SUM(D20:D25)</f>
        <v>0</v>
      </c>
      <c r="E19" s="31">
        <f t="shared" si="5"/>
        <v>0</v>
      </c>
      <c r="F19" s="31">
        <f t="shared" si="5"/>
        <v>0</v>
      </c>
      <c r="G19" s="31">
        <f t="shared" si="5"/>
        <v>286181</v>
      </c>
      <c r="H19" s="31">
        <f t="shared" si="5"/>
        <v>0</v>
      </c>
      <c r="I19" s="31">
        <f t="shared" si="5"/>
        <v>26995168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27281349</v>
      </c>
      <c r="O19" s="43">
        <f t="shared" si="1"/>
        <v>242.06408879976576</v>
      </c>
      <c r="P19" s="10"/>
    </row>
    <row r="20" spans="1:16" ht="15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8613294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8613294</v>
      </c>
      <c r="O20" s="47">
        <f t="shared" si="1"/>
        <v>76.4247091914146</v>
      </c>
      <c r="P20" s="9"/>
    </row>
    <row r="21" spans="1:16" ht="15">
      <c r="A21" s="12"/>
      <c r="B21" s="44">
        <v>534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5537338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5537338</v>
      </c>
      <c r="O21" s="47">
        <f t="shared" si="1"/>
        <v>49.13212603036299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4617125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4617125</v>
      </c>
      <c r="O22" s="47">
        <f t="shared" si="1"/>
        <v>40.96718809614651</v>
      </c>
      <c r="P22" s="9"/>
    </row>
    <row r="23" spans="1:16" ht="15">
      <c r="A23" s="12"/>
      <c r="B23" s="44">
        <v>536</v>
      </c>
      <c r="C23" s="20" t="s">
        <v>68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8027882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8027882</v>
      </c>
      <c r="O23" s="47">
        <f t="shared" si="1"/>
        <v>71.2304197758711</v>
      </c>
      <c r="P23" s="9"/>
    </row>
    <row r="24" spans="1:16" ht="15">
      <c r="A24" s="12"/>
      <c r="B24" s="44">
        <v>538</v>
      </c>
      <c r="C24" s="20" t="s">
        <v>69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199529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199529</v>
      </c>
      <c r="O24" s="47">
        <f t="shared" si="1"/>
        <v>1.7703965289300196</v>
      </c>
      <c r="P24" s="9"/>
    </row>
    <row r="25" spans="1:16" ht="15">
      <c r="A25" s="12"/>
      <c r="B25" s="44">
        <v>539</v>
      </c>
      <c r="C25" s="20" t="s">
        <v>37</v>
      </c>
      <c r="D25" s="46">
        <v>0</v>
      </c>
      <c r="E25" s="46">
        <v>0</v>
      </c>
      <c r="F25" s="46">
        <v>0</v>
      </c>
      <c r="G25" s="46">
        <v>286181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286181</v>
      </c>
      <c r="O25" s="47">
        <f t="shared" si="1"/>
        <v>2.5392491770405403</v>
      </c>
      <c r="P25" s="9"/>
    </row>
    <row r="26" spans="1:16" ht="15.75">
      <c r="A26" s="28" t="s">
        <v>38</v>
      </c>
      <c r="B26" s="29"/>
      <c r="C26" s="30"/>
      <c r="D26" s="31">
        <f aca="true" t="shared" si="7" ref="D26:M26">SUM(D27:D27)</f>
        <v>7731685</v>
      </c>
      <c r="E26" s="31">
        <f t="shared" si="7"/>
        <v>78303</v>
      </c>
      <c r="F26" s="31">
        <f t="shared" si="7"/>
        <v>1378888</v>
      </c>
      <c r="G26" s="31">
        <f t="shared" si="7"/>
        <v>2562659</v>
      </c>
      <c r="H26" s="31">
        <f t="shared" si="7"/>
        <v>0</v>
      </c>
      <c r="I26" s="31">
        <f t="shared" si="7"/>
        <v>5518155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1">SUM(D26:M26)</f>
        <v>17269690</v>
      </c>
      <c r="O26" s="43">
        <f t="shared" si="1"/>
        <v>153.23185718215132</v>
      </c>
      <c r="P26" s="10"/>
    </row>
    <row r="27" spans="1:16" ht="15">
      <c r="A27" s="12"/>
      <c r="B27" s="44">
        <v>541</v>
      </c>
      <c r="C27" s="20" t="s">
        <v>70</v>
      </c>
      <c r="D27" s="46">
        <v>7731685</v>
      </c>
      <c r="E27" s="46">
        <v>78303</v>
      </c>
      <c r="F27" s="46">
        <v>1378888</v>
      </c>
      <c r="G27" s="46">
        <v>2562659</v>
      </c>
      <c r="H27" s="46">
        <v>0</v>
      </c>
      <c r="I27" s="46">
        <v>5518155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17269690</v>
      </c>
      <c r="O27" s="47">
        <f t="shared" si="1"/>
        <v>153.23185718215132</v>
      </c>
      <c r="P27" s="9"/>
    </row>
    <row r="28" spans="1:16" ht="15.75">
      <c r="A28" s="28" t="s">
        <v>40</v>
      </c>
      <c r="B28" s="29"/>
      <c r="C28" s="30"/>
      <c r="D28" s="31">
        <f aca="true" t="shared" si="9" ref="D28:M28">SUM(D29:D31)</f>
        <v>582368</v>
      </c>
      <c r="E28" s="31">
        <f t="shared" si="9"/>
        <v>2064165</v>
      </c>
      <c r="F28" s="31">
        <f t="shared" si="9"/>
        <v>0</v>
      </c>
      <c r="G28" s="31">
        <f t="shared" si="9"/>
        <v>540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2647073</v>
      </c>
      <c r="O28" s="43">
        <f t="shared" si="1"/>
        <v>23.487156508699858</v>
      </c>
      <c r="P28" s="10"/>
    </row>
    <row r="29" spans="1:16" ht="15">
      <c r="A29" s="13"/>
      <c r="B29" s="45">
        <v>552</v>
      </c>
      <c r="C29" s="21" t="s">
        <v>86</v>
      </c>
      <c r="D29" s="46">
        <v>582368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582368</v>
      </c>
      <c r="O29" s="47">
        <f t="shared" si="1"/>
        <v>5.167280374080548</v>
      </c>
      <c r="P29" s="9"/>
    </row>
    <row r="30" spans="1:16" ht="15">
      <c r="A30" s="13"/>
      <c r="B30" s="45">
        <v>554</v>
      </c>
      <c r="C30" s="21" t="s">
        <v>41</v>
      </c>
      <c r="D30" s="46">
        <v>0</v>
      </c>
      <c r="E30" s="46">
        <v>1328676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1328676</v>
      </c>
      <c r="O30" s="47">
        <f t="shared" si="1"/>
        <v>11.789180412233925</v>
      </c>
      <c r="P30" s="9"/>
    </row>
    <row r="31" spans="1:16" ht="15">
      <c r="A31" s="13"/>
      <c r="B31" s="45">
        <v>559</v>
      </c>
      <c r="C31" s="21" t="s">
        <v>42</v>
      </c>
      <c r="D31" s="46">
        <v>0</v>
      </c>
      <c r="E31" s="46">
        <v>735489</v>
      </c>
      <c r="F31" s="46">
        <v>0</v>
      </c>
      <c r="G31" s="46">
        <v>540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736029</v>
      </c>
      <c r="O31" s="47">
        <f t="shared" si="1"/>
        <v>6.530695722385385</v>
      </c>
      <c r="P31" s="9"/>
    </row>
    <row r="32" spans="1:16" ht="15.75">
      <c r="A32" s="28" t="s">
        <v>43</v>
      </c>
      <c r="B32" s="29"/>
      <c r="C32" s="30"/>
      <c r="D32" s="31">
        <f aca="true" t="shared" si="10" ref="D32:M32">SUM(D33:D33)</f>
        <v>4276309</v>
      </c>
      <c r="E32" s="31">
        <f t="shared" si="10"/>
        <v>392302</v>
      </c>
      <c r="F32" s="31">
        <f t="shared" si="10"/>
        <v>0</v>
      </c>
      <c r="G32" s="31">
        <f t="shared" si="10"/>
        <v>2805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>SUM(D32:M32)</f>
        <v>4671416</v>
      </c>
      <c r="O32" s="43">
        <f t="shared" si="1"/>
        <v>41.44890553046503</v>
      </c>
      <c r="P32" s="9"/>
    </row>
    <row r="33" spans="1:16" ht="15">
      <c r="A33" s="12"/>
      <c r="B33" s="44">
        <v>572</v>
      </c>
      <c r="C33" s="20" t="s">
        <v>72</v>
      </c>
      <c r="D33" s="46">
        <v>4276309</v>
      </c>
      <c r="E33" s="46">
        <v>392302</v>
      </c>
      <c r="F33" s="46">
        <v>0</v>
      </c>
      <c r="G33" s="46">
        <v>2805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4671416</v>
      </c>
      <c r="O33" s="47">
        <f t="shared" si="1"/>
        <v>41.44890553046503</v>
      </c>
      <c r="P33" s="9"/>
    </row>
    <row r="34" spans="1:16" ht="15.75">
      <c r="A34" s="28" t="s">
        <v>73</v>
      </c>
      <c r="B34" s="29"/>
      <c r="C34" s="30"/>
      <c r="D34" s="31">
        <f aca="true" t="shared" si="11" ref="D34:M34">SUM(D35:D35)</f>
        <v>8006067</v>
      </c>
      <c r="E34" s="31">
        <f t="shared" si="11"/>
        <v>1465680</v>
      </c>
      <c r="F34" s="31">
        <f t="shared" si="11"/>
        <v>0</v>
      </c>
      <c r="G34" s="31">
        <f t="shared" si="11"/>
        <v>281369</v>
      </c>
      <c r="H34" s="31">
        <f t="shared" si="11"/>
        <v>0</v>
      </c>
      <c r="I34" s="31">
        <f t="shared" si="11"/>
        <v>11108393</v>
      </c>
      <c r="J34" s="31">
        <f t="shared" si="11"/>
        <v>68831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20930340</v>
      </c>
      <c r="O34" s="43">
        <f t="shared" si="1"/>
        <v>185.71235903214645</v>
      </c>
      <c r="P34" s="9"/>
    </row>
    <row r="35" spans="1:16" ht="15.75" thickBot="1">
      <c r="A35" s="12"/>
      <c r="B35" s="44">
        <v>581</v>
      </c>
      <c r="C35" s="20" t="s">
        <v>74</v>
      </c>
      <c r="D35" s="46">
        <v>8006067</v>
      </c>
      <c r="E35" s="46">
        <v>1465680</v>
      </c>
      <c r="F35" s="46">
        <v>0</v>
      </c>
      <c r="G35" s="46">
        <v>281369</v>
      </c>
      <c r="H35" s="46">
        <v>0</v>
      </c>
      <c r="I35" s="46">
        <v>11108393</v>
      </c>
      <c r="J35" s="46">
        <v>68831</v>
      </c>
      <c r="K35" s="46">
        <v>0</v>
      </c>
      <c r="L35" s="46">
        <v>0</v>
      </c>
      <c r="M35" s="46">
        <v>0</v>
      </c>
      <c r="N35" s="46">
        <f>SUM(D35:M35)</f>
        <v>20930340</v>
      </c>
      <c r="O35" s="47">
        <f t="shared" si="1"/>
        <v>185.71235903214645</v>
      </c>
      <c r="P35" s="9"/>
    </row>
    <row r="36" spans="1:119" ht="16.5" thickBot="1">
      <c r="A36" s="14" t="s">
        <v>10</v>
      </c>
      <c r="B36" s="23"/>
      <c r="C36" s="22"/>
      <c r="D36" s="15">
        <f>SUM(D5,D14,D19,D26,D28,D32,D34)</f>
        <v>71143863</v>
      </c>
      <c r="E36" s="15">
        <f aca="true" t="shared" si="12" ref="E36:M36">SUM(E5,E14,E19,E26,E28,E32,E34)</f>
        <v>4690533</v>
      </c>
      <c r="F36" s="15">
        <f t="shared" si="12"/>
        <v>6296924</v>
      </c>
      <c r="G36" s="15">
        <f t="shared" si="12"/>
        <v>3133554</v>
      </c>
      <c r="H36" s="15">
        <f t="shared" si="12"/>
        <v>0</v>
      </c>
      <c r="I36" s="15">
        <f t="shared" si="12"/>
        <v>46911188</v>
      </c>
      <c r="J36" s="15">
        <f t="shared" si="12"/>
        <v>18606836</v>
      </c>
      <c r="K36" s="15">
        <f t="shared" si="12"/>
        <v>13655686</v>
      </c>
      <c r="L36" s="15">
        <f t="shared" si="12"/>
        <v>0</v>
      </c>
      <c r="M36" s="15">
        <f t="shared" si="12"/>
        <v>0</v>
      </c>
      <c r="N36" s="15">
        <f>SUM(D36:M36)</f>
        <v>164438584</v>
      </c>
      <c r="O36" s="37">
        <f t="shared" si="1"/>
        <v>1459.0435392136856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87</v>
      </c>
      <c r="M38" s="93"/>
      <c r="N38" s="93"/>
      <c r="O38" s="41">
        <v>112703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14449708</v>
      </c>
      <c r="E5" s="26">
        <f t="shared" si="0"/>
        <v>471404</v>
      </c>
      <c r="F5" s="26">
        <f t="shared" si="0"/>
        <v>5135227</v>
      </c>
      <c r="G5" s="26">
        <f t="shared" si="0"/>
        <v>0</v>
      </c>
      <c r="H5" s="26">
        <f t="shared" si="0"/>
        <v>0</v>
      </c>
      <c r="I5" s="26">
        <f t="shared" si="0"/>
        <v>1572670</v>
      </c>
      <c r="J5" s="26">
        <f t="shared" si="0"/>
        <v>20630124</v>
      </c>
      <c r="K5" s="26">
        <f t="shared" si="0"/>
        <v>12224442</v>
      </c>
      <c r="L5" s="26">
        <f t="shared" si="0"/>
        <v>0</v>
      </c>
      <c r="M5" s="26">
        <f t="shared" si="0"/>
        <v>0</v>
      </c>
      <c r="N5" s="27">
        <f>SUM(D5:M5)</f>
        <v>54483575</v>
      </c>
      <c r="O5" s="32">
        <f aca="true" t="shared" si="1" ref="O5:O36">(N5/O$38)</f>
        <v>492.51579689576306</v>
      </c>
      <c r="P5" s="6"/>
    </row>
    <row r="6" spans="1:16" ht="15">
      <c r="A6" s="12"/>
      <c r="B6" s="44">
        <v>511</v>
      </c>
      <c r="C6" s="20" t="s">
        <v>19</v>
      </c>
      <c r="D6" s="46">
        <v>669149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669149</v>
      </c>
      <c r="O6" s="47">
        <f t="shared" si="1"/>
        <v>6.048913878668993</v>
      </c>
      <c r="P6" s="9"/>
    </row>
    <row r="7" spans="1:16" ht="15">
      <c r="A7" s="12"/>
      <c r="B7" s="44">
        <v>512</v>
      </c>
      <c r="C7" s="20" t="s">
        <v>20</v>
      </c>
      <c r="D7" s="46">
        <v>707001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707001</v>
      </c>
      <c r="O7" s="47">
        <f t="shared" si="1"/>
        <v>6.391085036565633</v>
      </c>
      <c r="P7" s="9"/>
    </row>
    <row r="8" spans="1:16" ht="15">
      <c r="A8" s="12"/>
      <c r="B8" s="44">
        <v>513</v>
      </c>
      <c r="C8" s="20" t="s">
        <v>21</v>
      </c>
      <c r="D8" s="46">
        <v>2332955</v>
      </c>
      <c r="E8" s="46">
        <v>0</v>
      </c>
      <c r="F8" s="46">
        <v>44951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2377906</v>
      </c>
      <c r="O8" s="47">
        <f t="shared" si="1"/>
        <v>21.495584100955497</v>
      </c>
      <c r="P8" s="9"/>
    </row>
    <row r="9" spans="1:16" ht="15">
      <c r="A9" s="12"/>
      <c r="B9" s="44">
        <v>514</v>
      </c>
      <c r="C9" s="20" t="s">
        <v>22</v>
      </c>
      <c r="D9" s="46">
        <v>673628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673628</v>
      </c>
      <c r="O9" s="47">
        <f t="shared" si="1"/>
        <v>6.089402746264339</v>
      </c>
      <c r="P9" s="9"/>
    </row>
    <row r="10" spans="1:16" ht="15">
      <c r="A10" s="12"/>
      <c r="B10" s="44">
        <v>515</v>
      </c>
      <c r="C10" s="20" t="s">
        <v>23</v>
      </c>
      <c r="D10" s="46">
        <v>1305465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1305465</v>
      </c>
      <c r="O10" s="47">
        <f t="shared" si="1"/>
        <v>11.801026911220994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471404</v>
      </c>
      <c r="F11" s="46">
        <v>5090276</v>
      </c>
      <c r="G11" s="46">
        <v>0</v>
      </c>
      <c r="H11" s="46">
        <v>0</v>
      </c>
      <c r="I11" s="46">
        <v>1572670</v>
      </c>
      <c r="J11" s="46">
        <v>46205</v>
      </c>
      <c r="K11" s="46">
        <v>0</v>
      </c>
      <c r="L11" s="46">
        <v>0</v>
      </c>
      <c r="M11" s="46">
        <v>0</v>
      </c>
      <c r="N11" s="46">
        <f t="shared" si="2"/>
        <v>7180555</v>
      </c>
      <c r="O11" s="47">
        <f t="shared" si="1"/>
        <v>64.91014526816303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12224442</v>
      </c>
      <c r="L12" s="46">
        <v>0</v>
      </c>
      <c r="M12" s="46">
        <v>0</v>
      </c>
      <c r="N12" s="46">
        <f t="shared" si="2"/>
        <v>12224442</v>
      </c>
      <c r="O12" s="47">
        <f t="shared" si="1"/>
        <v>110.50542834672717</v>
      </c>
      <c r="P12" s="9"/>
    </row>
    <row r="13" spans="1:16" ht="15">
      <c r="A13" s="12"/>
      <c r="B13" s="44">
        <v>519</v>
      </c>
      <c r="C13" s="20" t="s">
        <v>66</v>
      </c>
      <c r="D13" s="46">
        <v>8761510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20583919</v>
      </c>
      <c r="K13" s="46">
        <v>0</v>
      </c>
      <c r="L13" s="46">
        <v>0</v>
      </c>
      <c r="M13" s="46">
        <v>0</v>
      </c>
      <c r="N13" s="46">
        <f t="shared" si="2"/>
        <v>29345429</v>
      </c>
      <c r="O13" s="47">
        <f t="shared" si="1"/>
        <v>265.2742106071974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32442466</v>
      </c>
      <c r="E14" s="31">
        <f t="shared" si="3"/>
        <v>208695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1203472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33854633</v>
      </c>
      <c r="O14" s="43">
        <f t="shared" si="1"/>
        <v>306.03611364725236</v>
      </c>
      <c r="P14" s="10"/>
    </row>
    <row r="15" spans="1:16" ht="15">
      <c r="A15" s="12"/>
      <c r="B15" s="44">
        <v>521</v>
      </c>
      <c r="C15" s="20" t="s">
        <v>28</v>
      </c>
      <c r="D15" s="46">
        <v>18608002</v>
      </c>
      <c r="E15" s="46">
        <v>175875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18783877</v>
      </c>
      <c r="O15" s="47">
        <f t="shared" si="1"/>
        <v>169.80082803756903</v>
      </c>
      <c r="P15" s="9"/>
    </row>
    <row r="16" spans="1:16" ht="15">
      <c r="A16" s="12"/>
      <c r="B16" s="44">
        <v>522</v>
      </c>
      <c r="C16" s="20" t="s">
        <v>29</v>
      </c>
      <c r="D16" s="46">
        <v>13834464</v>
      </c>
      <c r="E16" s="46">
        <v>1727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13836191</v>
      </c>
      <c r="O16" s="47">
        <f t="shared" si="1"/>
        <v>125.07517424043824</v>
      </c>
      <c r="P16" s="9"/>
    </row>
    <row r="17" spans="1:16" ht="15">
      <c r="A17" s="12"/>
      <c r="B17" s="44">
        <v>524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1203472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1203472</v>
      </c>
      <c r="O17" s="47">
        <f t="shared" si="1"/>
        <v>10.879039621055297</v>
      </c>
      <c r="P17" s="9"/>
    </row>
    <row r="18" spans="1:16" ht="15">
      <c r="A18" s="12"/>
      <c r="B18" s="44">
        <v>529</v>
      </c>
      <c r="C18" s="20" t="s">
        <v>32</v>
      </c>
      <c r="D18" s="46">
        <v>0</v>
      </c>
      <c r="E18" s="46">
        <v>31093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31093</v>
      </c>
      <c r="O18" s="47">
        <f t="shared" si="1"/>
        <v>0.2810717481897978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SUM(D20:D25)</f>
        <v>0</v>
      </c>
      <c r="E19" s="31">
        <f t="shared" si="5"/>
        <v>0</v>
      </c>
      <c r="F19" s="31">
        <f t="shared" si="5"/>
        <v>0</v>
      </c>
      <c r="G19" s="31">
        <f t="shared" si="5"/>
        <v>61391</v>
      </c>
      <c r="H19" s="31">
        <f t="shared" si="5"/>
        <v>0</v>
      </c>
      <c r="I19" s="31">
        <f t="shared" si="5"/>
        <v>25859440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25920831</v>
      </c>
      <c r="O19" s="43">
        <f t="shared" si="1"/>
        <v>234.31683284669555</v>
      </c>
      <c r="P19" s="10"/>
    </row>
    <row r="20" spans="1:16" ht="15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6559803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6559803</v>
      </c>
      <c r="O20" s="47">
        <f t="shared" si="1"/>
        <v>59.298726304656356</v>
      </c>
      <c r="P20" s="9"/>
    </row>
    <row r="21" spans="1:16" ht="15">
      <c r="A21" s="12"/>
      <c r="B21" s="44">
        <v>534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5343916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5343916</v>
      </c>
      <c r="O21" s="47">
        <f t="shared" si="1"/>
        <v>48.307458665919384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4860032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4860032</v>
      </c>
      <c r="O22" s="47">
        <f t="shared" si="1"/>
        <v>43.93328692948121</v>
      </c>
      <c r="P22" s="9"/>
    </row>
    <row r="23" spans="1:16" ht="15">
      <c r="A23" s="12"/>
      <c r="B23" s="44">
        <v>536</v>
      </c>
      <c r="C23" s="20" t="s">
        <v>68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12129225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12129225</v>
      </c>
      <c r="O23" s="47">
        <f t="shared" si="1"/>
        <v>109.644694141363</v>
      </c>
      <c r="P23" s="9"/>
    </row>
    <row r="24" spans="1:16" ht="15">
      <c r="A24" s="12"/>
      <c r="B24" s="44">
        <v>538</v>
      </c>
      <c r="C24" s="20" t="s">
        <v>69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651495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651495</v>
      </c>
      <c r="O24" s="47">
        <f t="shared" si="1"/>
        <v>5.889326812688139</v>
      </c>
      <c r="P24" s="9"/>
    </row>
    <row r="25" spans="1:16" ht="15">
      <c r="A25" s="12"/>
      <c r="B25" s="44">
        <v>539</v>
      </c>
      <c r="C25" s="20" t="s">
        <v>37</v>
      </c>
      <c r="D25" s="46">
        <v>0</v>
      </c>
      <c r="E25" s="46">
        <v>0</v>
      </c>
      <c r="F25" s="46">
        <v>0</v>
      </c>
      <c r="G25" s="46">
        <v>61391</v>
      </c>
      <c r="H25" s="46">
        <v>0</v>
      </c>
      <c r="I25" s="46">
        <v>-3685031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-3623640</v>
      </c>
      <c r="O25" s="47">
        <f t="shared" si="1"/>
        <v>-32.75666000741256</v>
      </c>
      <c r="P25" s="9"/>
    </row>
    <row r="26" spans="1:16" ht="15.75">
      <c r="A26" s="28" t="s">
        <v>38</v>
      </c>
      <c r="B26" s="29"/>
      <c r="C26" s="30"/>
      <c r="D26" s="31">
        <f aca="true" t="shared" si="7" ref="D26:M26">SUM(D27:D27)</f>
        <v>6255648</v>
      </c>
      <c r="E26" s="31">
        <f t="shared" si="7"/>
        <v>463734</v>
      </c>
      <c r="F26" s="31">
        <f t="shared" si="7"/>
        <v>1390560</v>
      </c>
      <c r="G26" s="31">
        <f t="shared" si="7"/>
        <v>1830795</v>
      </c>
      <c r="H26" s="31">
        <f t="shared" si="7"/>
        <v>0</v>
      </c>
      <c r="I26" s="31">
        <f t="shared" si="7"/>
        <v>4385643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6">SUM(D26:M26)</f>
        <v>14326380</v>
      </c>
      <c r="O26" s="43">
        <f t="shared" si="1"/>
        <v>129.50634135758386</v>
      </c>
      <c r="P26" s="10"/>
    </row>
    <row r="27" spans="1:16" ht="15">
      <c r="A27" s="12"/>
      <c r="B27" s="44">
        <v>541</v>
      </c>
      <c r="C27" s="20" t="s">
        <v>70</v>
      </c>
      <c r="D27" s="46">
        <v>6255648</v>
      </c>
      <c r="E27" s="46">
        <v>463734</v>
      </c>
      <c r="F27" s="46">
        <v>1390560</v>
      </c>
      <c r="G27" s="46">
        <v>1830795</v>
      </c>
      <c r="H27" s="46">
        <v>0</v>
      </c>
      <c r="I27" s="46">
        <v>4385643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14326380</v>
      </c>
      <c r="O27" s="47">
        <f t="shared" si="1"/>
        <v>129.50634135758386</v>
      </c>
      <c r="P27" s="9"/>
    </row>
    <row r="28" spans="1:16" ht="15.75">
      <c r="A28" s="28" t="s">
        <v>40</v>
      </c>
      <c r="B28" s="29"/>
      <c r="C28" s="30"/>
      <c r="D28" s="31">
        <f aca="true" t="shared" si="9" ref="D28:M28">SUM(D29:D30)</f>
        <v>739221</v>
      </c>
      <c r="E28" s="31">
        <f t="shared" si="9"/>
        <v>1299026</v>
      </c>
      <c r="F28" s="31">
        <f t="shared" si="9"/>
        <v>0</v>
      </c>
      <c r="G28" s="31">
        <f t="shared" si="9"/>
        <v>17077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2055324</v>
      </c>
      <c r="O28" s="43">
        <f t="shared" si="1"/>
        <v>18.579535901214033</v>
      </c>
      <c r="P28" s="10"/>
    </row>
    <row r="29" spans="1:16" ht="15">
      <c r="A29" s="13"/>
      <c r="B29" s="45">
        <v>554</v>
      </c>
      <c r="C29" s="21" t="s">
        <v>41</v>
      </c>
      <c r="D29" s="46">
        <v>0</v>
      </c>
      <c r="E29" s="46">
        <v>985432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985432</v>
      </c>
      <c r="O29" s="47">
        <f t="shared" si="1"/>
        <v>8.908020935971724</v>
      </c>
      <c r="P29" s="9"/>
    </row>
    <row r="30" spans="1:16" ht="15">
      <c r="A30" s="13"/>
      <c r="B30" s="45">
        <v>559</v>
      </c>
      <c r="C30" s="21" t="s">
        <v>42</v>
      </c>
      <c r="D30" s="46">
        <v>739221</v>
      </c>
      <c r="E30" s="46">
        <v>313594</v>
      </c>
      <c r="F30" s="46">
        <v>0</v>
      </c>
      <c r="G30" s="46">
        <v>17077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1069892</v>
      </c>
      <c r="O30" s="47">
        <f t="shared" si="1"/>
        <v>9.67151496524231</v>
      </c>
      <c r="P30" s="9"/>
    </row>
    <row r="31" spans="1:16" ht="15.75">
      <c r="A31" s="28" t="s">
        <v>43</v>
      </c>
      <c r="B31" s="29"/>
      <c r="C31" s="30"/>
      <c r="D31" s="31">
        <f aca="true" t="shared" si="10" ref="D31:M31">SUM(D32:D32)</f>
        <v>4442964</v>
      </c>
      <c r="E31" s="31">
        <f t="shared" si="10"/>
        <v>281112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8"/>
        <v>4724076</v>
      </c>
      <c r="O31" s="43">
        <f t="shared" si="1"/>
        <v>42.7042839192573</v>
      </c>
      <c r="P31" s="9"/>
    </row>
    <row r="32" spans="1:16" ht="15">
      <c r="A32" s="12"/>
      <c r="B32" s="44">
        <v>572</v>
      </c>
      <c r="C32" s="20" t="s">
        <v>72</v>
      </c>
      <c r="D32" s="46">
        <v>4442964</v>
      </c>
      <c r="E32" s="46">
        <v>281112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4724076</v>
      </c>
      <c r="O32" s="47">
        <f t="shared" si="1"/>
        <v>42.7042839192573</v>
      </c>
      <c r="P32" s="9"/>
    </row>
    <row r="33" spans="1:16" ht="15.75">
      <c r="A33" s="28" t="s">
        <v>73</v>
      </c>
      <c r="B33" s="29"/>
      <c r="C33" s="30"/>
      <c r="D33" s="31">
        <f aca="true" t="shared" si="11" ref="D33:M33">SUM(D34:D35)</f>
        <v>8569104</v>
      </c>
      <c r="E33" s="31">
        <f t="shared" si="11"/>
        <v>1100337</v>
      </c>
      <c r="F33" s="31">
        <f t="shared" si="11"/>
        <v>3931905</v>
      </c>
      <c r="G33" s="31">
        <f t="shared" si="11"/>
        <v>76</v>
      </c>
      <c r="H33" s="31">
        <f t="shared" si="11"/>
        <v>0</v>
      </c>
      <c r="I33" s="31">
        <f t="shared" si="11"/>
        <v>9142683</v>
      </c>
      <c r="J33" s="31">
        <f t="shared" si="11"/>
        <v>38470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8"/>
        <v>22782575</v>
      </c>
      <c r="O33" s="43">
        <f t="shared" si="1"/>
        <v>205.94790414289974</v>
      </c>
      <c r="P33" s="9"/>
    </row>
    <row r="34" spans="1:16" ht="15">
      <c r="A34" s="12"/>
      <c r="B34" s="44">
        <v>581</v>
      </c>
      <c r="C34" s="20" t="s">
        <v>74</v>
      </c>
      <c r="D34" s="46">
        <v>8569104</v>
      </c>
      <c r="E34" s="46">
        <v>1100337</v>
      </c>
      <c r="F34" s="46">
        <v>0</v>
      </c>
      <c r="G34" s="46">
        <v>76</v>
      </c>
      <c r="H34" s="46">
        <v>0</v>
      </c>
      <c r="I34" s="46">
        <v>9142683</v>
      </c>
      <c r="J34" s="46">
        <v>38470</v>
      </c>
      <c r="K34" s="46">
        <v>0</v>
      </c>
      <c r="L34" s="46">
        <v>0</v>
      </c>
      <c r="M34" s="46">
        <v>0</v>
      </c>
      <c r="N34" s="46">
        <f t="shared" si="8"/>
        <v>18850670</v>
      </c>
      <c r="O34" s="47">
        <f t="shared" si="1"/>
        <v>170.4046174846099</v>
      </c>
      <c r="P34" s="9"/>
    </row>
    <row r="35" spans="1:16" ht="15.75" thickBot="1">
      <c r="A35" s="12"/>
      <c r="B35" s="44">
        <v>585</v>
      </c>
      <c r="C35" s="20" t="s">
        <v>56</v>
      </c>
      <c r="D35" s="46">
        <v>0</v>
      </c>
      <c r="E35" s="46">
        <v>0</v>
      </c>
      <c r="F35" s="46">
        <v>3931905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3931905</v>
      </c>
      <c r="O35" s="47">
        <f t="shared" si="1"/>
        <v>35.543286658289865</v>
      </c>
      <c r="P35" s="9"/>
    </row>
    <row r="36" spans="1:119" ht="16.5" thickBot="1">
      <c r="A36" s="14" t="s">
        <v>10</v>
      </c>
      <c r="B36" s="23"/>
      <c r="C36" s="22"/>
      <c r="D36" s="15">
        <f>SUM(D5,D14,D19,D26,D28,D31,D33)</f>
        <v>66899111</v>
      </c>
      <c r="E36" s="15">
        <f aca="true" t="shared" si="12" ref="E36:M36">SUM(E5,E14,E19,E26,E28,E31,E33)</f>
        <v>3824308</v>
      </c>
      <c r="F36" s="15">
        <f t="shared" si="12"/>
        <v>10457692</v>
      </c>
      <c r="G36" s="15">
        <f t="shared" si="12"/>
        <v>1909339</v>
      </c>
      <c r="H36" s="15">
        <f t="shared" si="12"/>
        <v>0</v>
      </c>
      <c r="I36" s="15">
        <f t="shared" si="12"/>
        <v>42163908</v>
      </c>
      <c r="J36" s="15">
        <f t="shared" si="12"/>
        <v>20668594</v>
      </c>
      <c r="K36" s="15">
        <f t="shared" si="12"/>
        <v>12224442</v>
      </c>
      <c r="L36" s="15">
        <f t="shared" si="12"/>
        <v>0</v>
      </c>
      <c r="M36" s="15">
        <f t="shared" si="12"/>
        <v>0</v>
      </c>
      <c r="N36" s="15">
        <f t="shared" si="8"/>
        <v>158147394</v>
      </c>
      <c r="O36" s="37">
        <f t="shared" si="1"/>
        <v>1429.606808710666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84</v>
      </c>
      <c r="M38" s="93"/>
      <c r="N38" s="93"/>
      <c r="O38" s="41">
        <v>110623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13666067</v>
      </c>
      <c r="E5" s="26">
        <f t="shared" si="0"/>
        <v>475709</v>
      </c>
      <c r="F5" s="26">
        <f t="shared" si="0"/>
        <v>5536650</v>
      </c>
      <c r="G5" s="26">
        <f t="shared" si="0"/>
        <v>0</v>
      </c>
      <c r="H5" s="26">
        <f t="shared" si="0"/>
        <v>0</v>
      </c>
      <c r="I5" s="26">
        <f t="shared" si="0"/>
        <v>1173835</v>
      </c>
      <c r="J5" s="26">
        <f t="shared" si="0"/>
        <v>18101347</v>
      </c>
      <c r="K5" s="26">
        <f t="shared" si="0"/>
        <v>11050280</v>
      </c>
      <c r="L5" s="26">
        <f t="shared" si="0"/>
        <v>0</v>
      </c>
      <c r="M5" s="26">
        <f t="shared" si="0"/>
        <v>0</v>
      </c>
      <c r="N5" s="27">
        <f>SUM(D5:M5)</f>
        <v>50003888</v>
      </c>
      <c r="O5" s="32">
        <f aca="true" t="shared" si="1" ref="O5:O35">(N5/O$37)</f>
        <v>458.0704640809073</v>
      </c>
      <c r="P5" s="6"/>
    </row>
    <row r="6" spans="1:16" ht="15">
      <c r="A6" s="12"/>
      <c r="B6" s="44">
        <v>511</v>
      </c>
      <c r="C6" s="20" t="s">
        <v>19</v>
      </c>
      <c r="D6" s="46">
        <v>630388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630388</v>
      </c>
      <c r="O6" s="47">
        <f t="shared" si="1"/>
        <v>5.774793426283872</v>
      </c>
      <c r="P6" s="9"/>
    </row>
    <row r="7" spans="1:16" ht="15">
      <c r="A7" s="12"/>
      <c r="B7" s="44">
        <v>512</v>
      </c>
      <c r="C7" s="20" t="s">
        <v>20</v>
      </c>
      <c r="D7" s="46">
        <v>621430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621430</v>
      </c>
      <c r="O7" s="47">
        <f t="shared" si="1"/>
        <v>5.6927319030431836</v>
      </c>
      <c r="P7" s="9"/>
    </row>
    <row r="8" spans="1:16" ht="15">
      <c r="A8" s="12"/>
      <c r="B8" s="44">
        <v>513</v>
      </c>
      <c r="C8" s="20" t="s">
        <v>21</v>
      </c>
      <c r="D8" s="46">
        <v>2261319</v>
      </c>
      <c r="E8" s="46">
        <v>0</v>
      </c>
      <c r="F8" s="46">
        <v>175622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2436941</v>
      </c>
      <c r="O8" s="47">
        <f t="shared" si="1"/>
        <v>22.324077975852404</v>
      </c>
      <c r="P8" s="9"/>
    </row>
    <row r="9" spans="1:16" ht="15">
      <c r="A9" s="12"/>
      <c r="B9" s="44">
        <v>514</v>
      </c>
      <c r="C9" s="20" t="s">
        <v>22</v>
      </c>
      <c r="D9" s="46">
        <v>1195635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1195635</v>
      </c>
      <c r="O9" s="47">
        <f t="shared" si="1"/>
        <v>10.952849892819845</v>
      </c>
      <c r="P9" s="9"/>
    </row>
    <row r="10" spans="1:16" ht="15">
      <c r="A10" s="12"/>
      <c r="B10" s="44">
        <v>515</v>
      </c>
      <c r="C10" s="20" t="s">
        <v>23</v>
      </c>
      <c r="D10" s="46">
        <v>579073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579073</v>
      </c>
      <c r="O10" s="47">
        <f t="shared" si="1"/>
        <v>5.304712262508931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475709</v>
      </c>
      <c r="F11" s="46">
        <v>5361028</v>
      </c>
      <c r="G11" s="46">
        <v>0</v>
      </c>
      <c r="H11" s="46">
        <v>0</v>
      </c>
      <c r="I11" s="46">
        <v>1173835</v>
      </c>
      <c r="J11" s="46">
        <v>53212</v>
      </c>
      <c r="K11" s="46">
        <v>0</v>
      </c>
      <c r="L11" s="46">
        <v>0</v>
      </c>
      <c r="M11" s="46">
        <v>0</v>
      </c>
      <c r="N11" s="46">
        <f t="shared" si="2"/>
        <v>7063784</v>
      </c>
      <c r="O11" s="47">
        <f t="shared" si="1"/>
        <v>64.70918451475788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11050280</v>
      </c>
      <c r="L12" s="46">
        <v>0</v>
      </c>
      <c r="M12" s="46">
        <v>0</v>
      </c>
      <c r="N12" s="46">
        <f t="shared" si="2"/>
        <v>11050280</v>
      </c>
      <c r="O12" s="47">
        <f t="shared" si="1"/>
        <v>101.22826624649603</v>
      </c>
      <c r="P12" s="9"/>
    </row>
    <row r="13" spans="1:16" ht="15">
      <c r="A13" s="12"/>
      <c r="B13" s="44">
        <v>519</v>
      </c>
      <c r="C13" s="20" t="s">
        <v>66</v>
      </c>
      <c r="D13" s="46">
        <v>8378222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18048135</v>
      </c>
      <c r="K13" s="46">
        <v>0</v>
      </c>
      <c r="L13" s="46">
        <v>0</v>
      </c>
      <c r="M13" s="46">
        <v>0</v>
      </c>
      <c r="N13" s="46">
        <f t="shared" si="2"/>
        <v>26426357</v>
      </c>
      <c r="O13" s="47">
        <f t="shared" si="1"/>
        <v>242.08384785914512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31170225</v>
      </c>
      <c r="E14" s="31">
        <f t="shared" si="3"/>
        <v>127656</v>
      </c>
      <c r="F14" s="31">
        <f t="shared" si="3"/>
        <v>0</v>
      </c>
      <c r="G14" s="31">
        <f t="shared" si="3"/>
        <v>799983</v>
      </c>
      <c r="H14" s="31">
        <f t="shared" si="3"/>
        <v>0</v>
      </c>
      <c r="I14" s="31">
        <f t="shared" si="3"/>
        <v>948470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5">SUM(D14:M14)</f>
        <v>33046334</v>
      </c>
      <c r="O14" s="43">
        <f t="shared" si="1"/>
        <v>302.7274509444679</v>
      </c>
      <c r="P14" s="10"/>
    </row>
    <row r="15" spans="1:16" ht="15">
      <c r="A15" s="12"/>
      <c r="B15" s="44">
        <v>521</v>
      </c>
      <c r="C15" s="20" t="s">
        <v>28</v>
      </c>
      <c r="D15" s="46">
        <v>17341799</v>
      </c>
      <c r="E15" s="46">
        <v>86181</v>
      </c>
      <c r="F15" s="46">
        <v>0</v>
      </c>
      <c r="G15" s="46">
        <v>799983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18227963</v>
      </c>
      <c r="O15" s="47">
        <f t="shared" si="1"/>
        <v>166.98084498268628</v>
      </c>
      <c r="P15" s="9"/>
    </row>
    <row r="16" spans="1:16" ht="15">
      <c r="A16" s="12"/>
      <c r="B16" s="44">
        <v>522</v>
      </c>
      <c r="C16" s="20" t="s">
        <v>29</v>
      </c>
      <c r="D16" s="46">
        <v>13271428</v>
      </c>
      <c r="E16" s="46">
        <v>1084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13272512</v>
      </c>
      <c r="O16" s="47">
        <f t="shared" si="1"/>
        <v>121.58546014180759</v>
      </c>
      <c r="P16" s="9"/>
    </row>
    <row r="17" spans="1:16" ht="15">
      <c r="A17" s="12"/>
      <c r="B17" s="44">
        <v>524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948470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948470</v>
      </c>
      <c r="O17" s="47">
        <f t="shared" si="1"/>
        <v>8.688646232205347</v>
      </c>
      <c r="P17" s="9"/>
    </row>
    <row r="18" spans="1:16" ht="15">
      <c r="A18" s="12"/>
      <c r="B18" s="44">
        <v>529</v>
      </c>
      <c r="C18" s="20" t="s">
        <v>32</v>
      </c>
      <c r="D18" s="46">
        <v>556998</v>
      </c>
      <c r="E18" s="46">
        <v>40391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597389</v>
      </c>
      <c r="O18" s="47">
        <f t="shared" si="1"/>
        <v>5.472499587768637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SUM(D20:D24)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25073525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25073525</v>
      </c>
      <c r="O19" s="43">
        <f t="shared" si="1"/>
        <v>229.69096388853265</v>
      </c>
      <c r="P19" s="10"/>
    </row>
    <row r="20" spans="1:16" ht="15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5926942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5926942</v>
      </c>
      <c r="O20" s="47">
        <f t="shared" si="1"/>
        <v>54.29491947747385</v>
      </c>
      <c r="P20" s="9"/>
    </row>
    <row r="21" spans="1:16" ht="15">
      <c r="A21" s="12"/>
      <c r="B21" s="44">
        <v>534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5324313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5324313</v>
      </c>
      <c r="O21" s="47">
        <f t="shared" si="1"/>
        <v>48.774417837709095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4202655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4202655</v>
      </c>
      <c r="O22" s="47">
        <f t="shared" si="1"/>
        <v>38.49924882285044</v>
      </c>
      <c r="P22" s="9"/>
    </row>
    <row r="23" spans="1:16" ht="15">
      <c r="A23" s="12"/>
      <c r="B23" s="44">
        <v>536</v>
      </c>
      <c r="C23" s="20" t="s">
        <v>68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8909281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8909281</v>
      </c>
      <c r="O23" s="47">
        <f t="shared" si="1"/>
        <v>81.61522324618457</v>
      </c>
      <c r="P23" s="9"/>
    </row>
    <row r="24" spans="1:16" ht="15">
      <c r="A24" s="12"/>
      <c r="B24" s="44">
        <v>538</v>
      </c>
      <c r="C24" s="20" t="s">
        <v>69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710334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710334</v>
      </c>
      <c r="O24" s="47">
        <f t="shared" si="1"/>
        <v>6.507154504314689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SUM(D26:D26)</f>
        <v>4599336</v>
      </c>
      <c r="E25" s="31">
        <f t="shared" si="6"/>
        <v>1825875</v>
      </c>
      <c r="F25" s="31">
        <f t="shared" si="6"/>
        <v>938491</v>
      </c>
      <c r="G25" s="31">
        <f t="shared" si="6"/>
        <v>7403662</v>
      </c>
      <c r="H25" s="31">
        <f t="shared" si="6"/>
        <v>0</v>
      </c>
      <c r="I25" s="31">
        <f t="shared" si="6"/>
        <v>4598912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19366276</v>
      </c>
      <c r="O25" s="43">
        <f t="shared" si="1"/>
        <v>177.40858540517763</v>
      </c>
      <c r="P25" s="10"/>
    </row>
    <row r="26" spans="1:16" ht="15">
      <c r="A26" s="12"/>
      <c r="B26" s="44">
        <v>541</v>
      </c>
      <c r="C26" s="20" t="s">
        <v>70</v>
      </c>
      <c r="D26" s="46">
        <v>4599336</v>
      </c>
      <c r="E26" s="46">
        <v>1825875</v>
      </c>
      <c r="F26" s="46">
        <v>938491</v>
      </c>
      <c r="G26" s="46">
        <v>7403662</v>
      </c>
      <c r="H26" s="46">
        <v>0</v>
      </c>
      <c r="I26" s="46">
        <v>4598912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19366276</v>
      </c>
      <c r="O26" s="47">
        <f t="shared" si="1"/>
        <v>177.40858540517763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SUM(D28:D29)</f>
        <v>651228</v>
      </c>
      <c r="E27" s="31">
        <f t="shared" si="7"/>
        <v>1678869</v>
      </c>
      <c r="F27" s="31">
        <f t="shared" si="7"/>
        <v>0</v>
      </c>
      <c r="G27" s="31">
        <f t="shared" si="7"/>
        <v>184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2330281</v>
      </c>
      <c r="O27" s="43">
        <f t="shared" si="1"/>
        <v>21.346998039610853</v>
      </c>
      <c r="P27" s="10"/>
    </row>
    <row r="28" spans="1:16" ht="15">
      <c r="A28" s="13"/>
      <c r="B28" s="45">
        <v>554</v>
      </c>
      <c r="C28" s="21" t="s">
        <v>41</v>
      </c>
      <c r="D28" s="46">
        <v>0</v>
      </c>
      <c r="E28" s="46">
        <v>1419710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1419710</v>
      </c>
      <c r="O28" s="47">
        <f t="shared" si="1"/>
        <v>13.005533060955278</v>
      </c>
      <c r="P28" s="9"/>
    </row>
    <row r="29" spans="1:16" ht="15">
      <c r="A29" s="13"/>
      <c r="B29" s="45">
        <v>559</v>
      </c>
      <c r="C29" s="21" t="s">
        <v>42</v>
      </c>
      <c r="D29" s="46">
        <v>651228</v>
      </c>
      <c r="E29" s="46">
        <v>259159</v>
      </c>
      <c r="F29" s="46">
        <v>0</v>
      </c>
      <c r="G29" s="46">
        <v>184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910571</v>
      </c>
      <c r="O29" s="47">
        <f t="shared" si="1"/>
        <v>8.341464978655576</v>
      </c>
      <c r="P29" s="9"/>
    </row>
    <row r="30" spans="1:16" ht="15.75">
      <c r="A30" s="28" t="s">
        <v>43</v>
      </c>
      <c r="B30" s="29"/>
      <c r="C30" s="30"/>
      <c r="D30" s="31">
        <f aca="true" t="shared" si="8" ref="D30:M30">SUM(D31:D31)</f>
        <v>2673323</v>
      </c>
      <c r="E30" s="31">
        <f t="shared" si="8"/>
        <v>1168951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3842274</v>
      </c>
      <c r="O30" s="43">
        <f t="shared" si="1"/>
        <v>35.19790769681757</v>
      </c>
      <c r="P30" s="9"/>
    </row>
    <row r="31" spans="1:16" ht="15">
      <c r="A31" s="12"/>
      <c r="B31" s="44">
        <v>572</v>
      </c>
      <c r="C31" s="20" t="s">
        <v>72</v>
      </c>
      <c r="D31" s="46">
        <v>2673323</v>
      </c>
      <c r="E31" s="46">
        <v>1168951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3842274</v>
      </c>
      <c r="O31" s="47">
        <f t="shared" si="1"/>
        <v>35.19790769681757</v>
      </c>
      <c r="P31" s="9"/>
    </row>
    <row r="32" spans="1:16" ht="15.75">
      <c r="A32" s="28" t="s">
        <v>73</v>
      </c>
      <c r="B32" s="29"/>
      <c r="C32" s="30"/>
      <c r="D32" s="31">
        <f aca="true" t="shared" si="9" ref="D32:M32">SUM(D33:D34)</f>
        <v>8633064</v>
      </c>
      <c r="E32" s="31">
        <f t="shared" si="9"/>
        <v>1247631</v>
      </c>
      <c r="F32" s="31">
        <f t="shared" si="9"/>
        <v>15751914</v>
      </c>
      <c r="G32" s="31">
        <f t="shared" si="9"/>
        <v>353003</v>
      </c>
      <c r="H32" s="31">
        <f t="shared" si="9"/>
        <v>0</v>
      </c>
      <c r="I32" s="31">
        <f t="shared" si="9"/>
        <v>10904394</v>
      </c>
      <c r="J32" s="31">
        <f t="shared" si="9"/>
        <v>940693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37830699</v>
      </c>
      <c r="O32" s="43">
        <f t="shared" si="1"/>
        <v>346.5555687876734</v>
      </c>
      <c r="P32" s="9"/>
    </row>
    <row r="33" spans="1:16" ht="15">
      <c r="A33" s="12"/>
      <c r="B33" s="44">
        <v>581</v>
      </c>
      <c r="C33" s="20" t="s">
        <v>74</v>
      </c>
      <c r="D33" s="46">
        <v>8633064</v>
      </c>
      <c r="E33" s="46">
        <v>1247631</v>
      </c>
      <c r="F33" s="46">
        <v>28847</v>
      </c>
      <c r="G33" s="46">
        <v>353003</v>
      </c>
      <c r="H33" s="46">
        <v>0</v>
      </c>
      <c r="I33" s="46">
        <v>10904394</v>
      </c>
      <c r="J33" s="46">
        <v>940693</v>
      </c>
      <c r="K33" s="46">
        <v>0</v>
      </c>
      <c r="L33" s="46">
        <v>0</v>
      </c>
      <c r="M33" s="46">
        <v>0</v>
      </c>
      <c r="N33" s="46">
        <f t="shared" si="4"/>
        <v>22107632</v>
      </c>
      <c r="O33" s="47">
        <f t="shared" si="1"/>
        <v>202.52131694179292</v>
      </c>
      <c r="P33" s="9"/>
    </row>
    <row r="34" spans="1:16" ht="15.75" thickBot="1">
      <c r="A34" s="12"/>
      <c r="B34" s="44">
        <v>585</v>
      </c>
      <c r="C34" s="20" t="s">
        <v>56</v>
      </c>
      <c r="D34" s="46">
        <v>0</v>
      </c>
      <c r="E34" s="46">
        <v>0</v>
      </c>
      <c r="F34" s="46">
        <v>15723067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15723067</v>
      </c>
      <c r="O34" s="47">
        <f t="shared" si="1"/>
        <v>144.03425184588045</v>
      </c>
      <c r="P34" s="9"/>
    </row>
    <row r="35" spans="1:119" ht="16.5" thickBot="1">
      <c r="A35" s="14" t="s">
        <v>10</v>
      </c>
      <c r="B35" s="23"/>
      <c r="C35" s="22"/>
      <c r="D35" s="15">
        <f>SUM(D5,D14,D19,D25,D27,D30,D32)</f>
        <v>61393243</v>
      </c>
      <c r="E35" s="15">
        <f aca="true" t="shared" si="10" ref="E35:M35">SUM(E5,E14,E19,E25,E27,E30,E32)</f>
        <v>6524691</v>
      </c>
      <c r="F35" s="15">
        <f t="shared" si="10"/>
        <v>22227055</v>
      </c>
      <c r="G35" s="15">
        <f t="shared" si="10"/>
        <v>8556832</v>
      </c>
      <c r="H35" s="15">
        <f t="shared" si="10"/>
        <v>0</v>
      </c>
      <c r="I35" s="15">
        <f t="shared" si="10"/>
        <v>42699136</v>
      </c>
      <c r="J35" s="15">
        <f t="shared" si="10"/>
        <v>19042040</v>
      </c>
      <c r="K35" s="15">
        <f t="shared" si="10"/>
        <v>11050280</v>
      </c>
      <c r="L35" s="15">
        <f t="shared" si="10"/>
        <v>0</v>
      </c>
      <c r="M35" s="15">
        <f t="shared" si="10"/>
        <v>0</v>
      </c>
      <c r="N35" s="15">
        <f t="shared" si="4"/>
        <v>171493277</v>
      </c>
      <c r="O35" s="37">
        <f t="shared" si="1"/>
        <v>1570.9979388431873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82</v>
      </c>
      <c r="M37" s="93"/>
      <c r="N37" s="93"/>
      <c r="O37" s="41">
        <v>109162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10756018</v>
      </c>
      <c r="E5" s="26">
        <f t="shared" si="0"/>
        <v>473997</v>
      </c>
      <c r="F5" s="26">
        <f t="shared" si="0"/>
        <v>5470467</v>
      </c>
      <c r="G5" s="26">
        <f t="shared" si="0"/>
        <v>0</v>
      </c>
      <c r="H5" s="26">
        <f t="shared" si="0"/>
        <v>0</v>
      </c>
      <c r="I5" s="26">
        <f t="shared" si="0"/>
        <v>2321604</v>
      </c>
      <c r="J5" s="26">
        <f t="shared" si="0"/>
        <v>18086823</v>
      </c>
      <c r="K5" s="26">
        <f t="shared" si="0"/>
        <v>11913305</v>
      </c>
      <c r="L5" s="26">
        <f t="shared" si="0"/>
        <v>0</v>
      </c>
      <c r="M5" s="26">
        <f t="shared" si="0"/>
        <v>0</v>
      </c>
      <c r="N5" s="27">
        <f>SUM(D5:M5)</f>
        <v>49022214</v>
      </c>
      <c r="O5" s="32">
        <f aca="true" t="shared" si="1" ref="O5:O36">(N5/O$38)</f>
        <v>456.10120858570355</v>
      </c>
      <c r="P5" s="6"/>
    </row>
    <row r="6" spans="1:16" ht="15">
      <c r="A6" s="12"/>
      <c r="B6" s="44">
        <v>511</v>
      </c>
      <c r="C6" s="20" t="s">
        <v>19</v>
      </c>
      <c r="D6" s="46">
        <v>571170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571170</v>
      </c>
      <c r="O6" s="47">
        <f t="shared" si="1"/>
        <v>5.314148547185084</v>
      </c>
      <c r="P6" s="9"/>
    </row>
    <row r="7" spans="1:16" ht="15">
      <c r="A7" s="12"/>
      <c r="B7" s="44">
        <v>512</v>
      </c>
      <c r="C7" s="20" t="s">
        <v>20</v>
      </c>
      <c r="D7" s="46">
        <v>983619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983619</v>
      </c>
      <c r="O7" s="47">
        <f t="shared" si="1"/>
        <v>9.151561671365172</v>
      </c>
      <c r="P7" s="9"/>
    </row>
    <row r="8" spans="1:16" ht="15">
      <c r="A8" s="12"/>
      <c r="B8" s="44">
        <v>513</v>
      </c>
      <c r="C8" s="20" t="s">
        <v>21</v>
      </c>
      <c r="D8" s="46">
        <v>2156240</v>
      </c>
      <c r="E8" s="46">
        <v>0</v>
      </c>
      <c r="F8" s="46">
        <v>23478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2179718</v>
      </c>
      <c r="O8" s="47">
        <f t="shared" si="1"/>
        <v>20.280030889180413</v>
      </c>
      <c r="P8" s="9"/>
    </row>
    <row r="9" spans="1:16" ht="15">
      <c r="A9" s="12"/>
      <c r="B9" s="44">
        <v>514</v>
      </c>
      <c r="C9" s="20" t="s">
        <v>22</v>
      </c>
      <c r="D9" s="46">
        <v>960036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960036</v>
      </c>
      <c r="O9" s="47">
        <f t="shared" si="1"/>
        <v>8.932146146760823</v>
      </c>
      <c r="P9" s="9"/>
    </row>
    <row r="10" spans="1:16" ht="15">
      <c r="A10" s="12"/>
      <c r="B10" s="44">
        <v>515</v>
      </c>
      <c r="C10" s="20" t="s">
        <v>23</v>
      </c>
      <c r="D10" s="46">
        <v>592850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592850</v>
      </c>
      <c r="O10" s="47">
        <f t="shared" si="1"/>
        <v>5.515858616871819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473997</v>
      </c>
      <c r="F11" s="46">
        <v>5446989</v>
      </c>
      <c r="G11" s="46">
        <v>0</v>
      </c>
      <c r="H11" s="46">
        <v>0</v>
      </c>
      <c r="I11" s="46">
        <v>2321604</v>
      </c>
      <c r="J11" s="46">
        <v>1056</v>
      </c>
      <c r="K11" s="46">
        <v>0</v>
      </c>
      <c r="L11" s="46">
        <v>0</v>
      </c>
      <c r="M11" s="46">
        <v>0</v>
      </c>
      <c r="N11" s="46">
        <f t="shared" si="2"/>
        <v>8243646</v>
      </c>
      <c r="O11" s="47">
        <f t="shared" si="1"/>
        <v>76.69863510760041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11913305</v>
      </c>
      <c r="L12" s="46">
        <v>0</v>
      </c>
      <c r="M12" s="46">
        <v>0</v>
      </c>
      <c r="N12" s="46">
        <f t="shared" si="2"/>
        <v>11913305</v>
      </c>
      <c r="O12" s="47">
        <f t="shared" si="1"/>
        <v>110.84103236851165</v>
      </c>
      <c r="P12" s="9"/>
    </row>
    <row r="13" spans="1:16" ht="15">
      <c r="A13" s="12"/>
      <c r="B13" s="44">
        <v>519</v>
      </c>
      <c r="C13" s="20" t="s">
        <v>66</v>
      </c>
      <c r="D13" s="46">
        <v>5492103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18085767</v>
      </c>
      <c r="K13" s="46">
        <v>0</v>
      </c>
      <c r="L13" s="46">
        <v>0</v>
      </c>
      <c r="M13" s="46">
        <v>0</v>
      </c>
      <c r="N13" s="46">
        <f t="shared" si="2"/>
        <v>23577870</v>
      </c>
      <c r="O13" s="47">
        <f t="shared" si="1"/>
        <v>219.36779523822815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32493031</v>
      </c>
      <c r="E14" s="31">
        <f t="shared" si="3"/>
        <v>840748</v>
      </c>
      <c r="F14" s="31">
        <f t="shared" si="3"/>
        <v>0</v>
      </c>
      <c r="G14" s="31">
        <f t="shared" si="3"/>
        <v>1005829</v>
      </c>
      <c r="H14" s="31">
        <f t="shared" si="3"/>
        <v>0</v>
      </c>
      <c r="I14" s="31">
        <f t="shared" si="3"/>
        <v>761991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35101599</v>
      </c>
      <c r="O14" s="43">
        <f t="shared" si="1"/>
        <v>326.58422418846123</v>
      </c>
      <c r="P14" s="10"/>
    </row>
    <row r="15" spans="1:16" ht="15">
      <c r="A15" s="12"/>
      <c r="B15" s="44">
        <v>521</v>
      </c>
      <c r="C15" s="20" t="s">
        <v>28</v>
      </c>
      <c r="D15" s="46">
        <v>18672952</v>
      </c>
      <c r="E15" s="46">
        <v>692954</v>
      </c>
      <c r="F15" s="46">
        <v>0</v>
      </c>
      <c r="G15" s="46">
        <v>1005829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20371735</v>
      </c>
      <c r="O15" s="47">
        <f t="shared" si="1"/>
        <v>189.53801136945134</v>
      </c>
      <c r="P15" s="9"/>
    </row>
    <row r="16" spans="1:16" ht="15">
      <c r="A16" s="12"/>
      <c r="B16" s="44">
        <v>522</v>
      </c>
      <c r="C16" s="20" t="s">
        <v>29</v>
      </c>
      <c r="D16" s="46">
        <v>13249529</v>
      </c>
      <c r="E16" s="46">
        <v>1897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13251426</v>
      </c>
      <c r="O16" s="47">
        <f t="shared" si="1"/>
        <v>123.29087001423507</v>
      </c>
      <c r="P16" s="9"/>
    </row>
    <row r="17" spans="1:16" ht="15">
      <c r="A17" s="12"/>
      <c r="B17" s="44">
        <v>524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761991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761991</v>
      </c>
      <c r="O17" s="47">
        <f t="shared" si="1"/>
        <v>7.089541407318503</v>
      </c>
      <c r="P17" s="9"/>
    </row>
    <row r="18" spans="1:16" ht="15">
      <c r="A18" s="12"/>
      <c r="B18" s="44">
        <v>529</v>
      </c>
      <c r="C18" s="20" t="s">
        <v>32</v>
      </c>
      <c r="D18" s="46">
        <v>570550</v>
      </c>
      <c r="E18" s="46">
        <v>145897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716447</v>
      </c>
      <c r="O18" s="47">
        <f t="shared" si="1"/>
        <v>6.665801397456295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SUM(D20:D25)</f>
        <v>0</v>
      </c>
      <c r="E19" s="31">
        <f t="shared" si="5"/>
        <v>0</v>
      </c>
      <c r="F19" s="31">
        <f t="shared" si="5"/>
        <v>0</v>
      </c>
      <c r="G19" s="31">
        <f t="shared" si="5"/>
        <v>74743</v>
      </c>
      <c r="H19" s="31">
        <f t="shared" si="5"/>
        <v>0</v>
      </c>
      <c r="I19" s="31">
        <f t="shared" si="5"/>
        <v>25662471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25737214</v>
      </c>
      <c r="O19" s="43">
        <f t="shared" si="1"/>
        <v>239.45826704254705</v>
      </c>
      <c r="P19" s="10"/>
    </row>
    <row r="20" spans="1:16" ht="15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5718307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5718307</v>
      </c>
      <c r="O20" s="47">
        <f t="shared" si="1"/>
        <v>53.20295680166727</v>
      </c>
      <c r="P20" s="9"/>
    </row>
    <row r="21" spans="1:16" ht="15">
      <c r="A21" s="12"/>
      <c r="B21" s="44">
        <v>534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5279945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5279945</v>
      </c>
      <c r="O21" s="47">
        <f t="shared" si="1"/>
        <v>49.12444990277351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3890222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3890222</v>
      </c>
      <c r="O22" s="47">
        <f t="shared" si="1"/>
        <v>36.19450879690364</v>
      </c>
      <c r="P22" s="9"/>
    </row>
    <row r="23" spans="1:16" ht="15">
      <c r="A23" s="12"/>
      <c r="B23" s="44">
        <v>536</v>
      </c>
      <c r="C23" s="20" t="s">
        <v>68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9575585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9575585</v>
      </c>
      <c r="O23" s="47">
        <f t="shared" si="1"/>
        <v>89.09095561075911</v>
      </c>
      <c r="P23" s="9"/>
    </row>
    <row r="24" spans="1:16" ht="15">
      <c r="A24" s="12"/>
      <c r="B24" s="44">
        <v>538</v>
      </c>
      <c r="C24" s="20" t="s">
        <v>69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1198412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1198412</v>
      </c>
      <c r="O24" s="47">
        <f t="shared" si="1"/>
        <v>11.149989300434495</v>
      </c>
      <c r="P24" s="9"/>
    </row>
    <row r="25" spans="1:16" ht="15">
      <c r="A25" s="12"/>
      <c r="B25" s="44">
        <v>539</v>
      </c>
      <c r="C25" s="20" t="s">
        <v>37</v>
      </c>
      <c r="D25" s="46">
        <v>0</v>
      </c>
      <c r="E25" s="46">
        <v>0</v>
      </c>
      <c r="F25" s="46">
        <v>0</v>
      </c>
      <c r="G25" s="46">
        <v>74743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74743</v>
      </c>
      <c r="O25" s="47">
        <f t="shared" si="1"/>
        <v>0.6954066300090248</v>
      </c>
      <c r="P25" s="9"/>
    </row>
    <row r="26" spans="1:16" ht="15.75">
      <c r="A26" s="28" t="s">
        <v>38</v>
      </c>
      <c r="B26" s="29"/>
      <c r="C26" s="30"/>
      <c r="D26" s="31">
        <f aca="true" t="shared" si="7" ref="D26:M26">SUM(D27:D27)</f>
        <v>4624274</v>
      </c>
      <c r="E26" s="31">
        <f t="shared" si="7"/>
        <v>193286</v>
      </c>
      <c r="F26" s="31">
        <f t="shared" si="7"/>
        <v>552231</v>
      </c>
      <c r="G26" s="31">
        <f t="shared" si="7"/>
        <v>2836445</v>
      </c>
      <c r="H26" s="31">
        <f t="shared" si="7"/>
        <v>0</v>
      </c>
      <c r="I26" s="31">
        <f t="shared" si="7"/>
        <v>3352738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1">SUM(D26:M26)</f>
        <v>11558974</v>
      </c>
      <c r="O26" s="43">
        <f t="shared" si="1"/>
        <v>107.54434737302407</v>
      </c>
      <c r="P26" s="10"/>
    </row>
    <row r="27" spans="1:16" ht="15">
      <c r="A27" s="12"/>
      <c r="B27" s="44">
        <v>541</v>
      </c>
      <c r="C27" s="20" t="s">
        <v>70</v>
      </c>
      <c r="D27" s="46">
        <v>4624274</v>
      </c>
      <c r="E27" s="46">
        <v>193286</v>
      </c>
      <c r="F27" s="46">
        <v>552231</v>
      </c>
      <c r="G27" s="46">
        <v>2836445</v>
      </c>
      <c r="H27" s="46">
        <v>0</v>
      </c>
      <c r="I27" s="46">
        <v>3352738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11558974</v>
      </c>
      <c r="O27" s="47">
        <f t="shared" si="1"/>
        <v>107.54434737302407</v>
      </c>
      <c r="P27" s="9"/>
    </row>
    <row r="28" spans="1:16" ht="15.75">
      <c r="A28" s="28" t="s">
        <v>40</v>
      </c>
      <c r="B28" s="29"/>
      <c r="C28" s="30"/>
      <c r="D28" s="31">
        <f aca="true" t="shared" si="9" ref="D28:M28">SUM(D29:D31)</f>
        <v>0</v>
      </c>
      <c r="E28" s="31">
        <f t="shared" si="9"/>
        <v>1306294</v>
      </c>
      <c r="F28" s="31">
        <f t="shared" si="9"/>
        <v>0</v>
      </c>
      <c r="G28" s="31">
        <f t="shared" si="9"/>
        <v>2500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1308794</v>
      </c>
      <c r="O28" s="43">
        <f t="shared" si="1"/>
        <v>12.176980117416102</v>
      </c>
      <c r="P28" s="10"/>
    </row>
    <row r="29" spans="1:16" ht="15">
      <c r="A29" s="13"/>
      <c r="B29" s="45">
        <v>551</v>
      </c>
      <c r="C29" s="21" t="s">
        <v>71</v>
      </c>
      <c r="D29" s="46">
        <v>0</v>
      </c>
      <c r="E29" s="46">
        <v>27000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27000</v>
      </c>
      <c r="O29" s="47">
        <f t="shared" si="1"/>
        <v>0.2512071901080191</v>
      </c>
      <c r="P29" s="9"/>
    </row>
    <row r="30" spans="1:16" ht="15">
      <c r="A30" s="13"/>
      <c r="B30" s="45">
        <v>554</v>
      </c>
      <c r="C30" s="21" t="s">
        <v>41</v>
      </c>
      <c r="D30" s="46">
        <v>0</v>
      </c>
      <c r="E30" s="46">
        <v>831972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831972</v>
      </c>
      <c r="O30" s="47">
        <f t="shared" si="1"/>
        <v>7.740642532168477</v>
      </c>
      <c r="P30" s="9"/>
    </row>
    <row r="31" spans="1:16" ht="15">
      <c r="A31" s="13"/>
      <c r="B31" s="45">
        <v>559</v>
      </c>
      <c r="C31" s="21" t="s">
        <v>42</v>
      </c>
      <c r="D31" s="46">
        <v>0</v>
      </c>
      <c r="E31" s="46">
        <v>447322</v>
      </c>
      <c r="F31" s="46">
        <v>0</v>
      </c>
      <c r="G31" s="46">
        <v>2500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449822</v>
      </c>
      <c r="O31" s="47">
        <f t="shared" si="1"/>
        <v>4.185130395139606</v>
      </c>
      <c r="P31" s="9"/>
    </row>
    <row r="32" spans="1:16" ht="15.75">
      <c r="A32" s="28" t="s">
        <v>43</v>
      </c>
      <c r="B32" s="29"/>
      <c r="C32" s="30"/>
      <c r="D32" s="31">
        <f aca="true" t="shared" si="10" ref="D32:M32">SUM(D33:D33)</f>
        <v>4550190</v>
      </c>
      <c r="E32" s="31">
        <f t="shared" si="10"/>
        <v>0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>SUM(D32:M32)</f>
        <v>4550190</v>
      </c>
      <c r="O32" s="43">
        <f t="shared" si="1"/>
        <v>42.334831272503976</v>
      </c>
      <c r="P32" s="9"/>
    </row>
    <row r="33" spans="1:16" ht="15">
      <c r="A33" s="12"/>
      <c r="B33" s="44">
        <v>572</v>
      </c>
      <c r="C33" s="20" t="s">
        <v>72</v>
      </c>
      <c r="D33" s="46">
        <v>4550190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4550190</v>
      </c>
      <c r="O33" s="47">
        <f t="shared" si="1"/>
        <v>42.334831272503976</v>
      </c>
      <c r="P33" s="9"/>
    </row>
    <row r="34" spans="1:16" ht="15.75">
      <c r="A34" s="28" t="s">
        <v>73</v>
      </c>
      <c r="B34" s="29"/>
      <c r="C34" s="30"/>
      <c r="D34" s="31">
        <f aca="true" t="shared" si="11" ref="D34:M34">SUM(D35:D35)</f>
        <v>8389553</v>
      </c>
      <c r="E34" s="31">
        <f t="shared" si="11"/>
        <v>827876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8662642</v>
      </c>
      <c r="J34" s="31">
        <f t="shared" si="11"/>
        <v>878750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18758821</v>
      </c>
      <c r="O34" s="43">
        <f t="shared" si="1"/>
        <v>174.53150789441855</v>
      </c>
      <c r="P34" s="9"/>
    </row>
    <row r="35" spans="1:16" ht="15.75" thickBot="1">
      <c r="A35" s="12"/>
      <c r="B35" s="44">
        <v>581</v>
      </c>
      <c r="C35" s="20" t="s">
        <v>74</v>
      </c>
      <c r="D35" s="46">
        <v>8389553</v>
      </c>
      <c r="E35" s="46">
        <v>827876</v>
      </c>
      <c r="F35" s="46">
        <v>0</v>
      </c>
      <c r="G35" s="46">
        <v>0</v>
      </c>
      <c r="H35" s="46">
        <v>0</v>
      </c>
      <c r="I35" s="46">
        <v>8662642</v>
      </c>
      <c r="J35" s="46">
        <v>878750</v>
      </c>
      <c r="K35" s="46">
        <v>0</v>
      </c>
      <c r="L35" s="46">
        <v>0</v>
      </c>
      <c r="M35" s="46">
        <v>0</v>
      </c>
      <c r="N35" s="46">
        <f>SUM(D35:M35)</f>
        <v>18758821</v>
      </c>
      <c r="O35" s="47">
        <f t="shared" si="1"/>
        <v>174.53150789441855</v>
      </c>
      <c r="P35" s="9"/>
    </row>
    <row r="36" spans="1:119" ht="16.5" thickBot="1">
      <c r="A36" s="14" t="s">
        <v>10</v>
      </c>
      <c r="B36" s="23"/>
      <c r="C36" s="22"/>
      <c r="D36" s="15">
        <f>SUM(D5,D14,D19,D26,D28,D32,D34)</f>
        <v>60813066</v>
      </c>
      <c r="E36" s="15">
        <f aca="true" t="shared" si="12" ref="E36:M36">SUM(E5,E14,E19,E26,E28,E32,E34)</f>
        <v>3642201</v>
      </c>
      <c r="F36" s="15">
        <f t="shared" si="12"/>
        <v>6022698</v>
      </c>
      <c r="G36" s="15">
        <f t="shared" si="12"/>
        <v>3919517</v>
      </c>
      <c r="H36" s="15">
        <f t="shared" si="12"/>
        <v>0</v>
      </c>
      <c r="I36" s="15">
        <f t="shared" si="12"/>
        <v>40761446</v>
      </c>
      <c r="J36" s="15">
        <f t="shared" si="12"/>
        <v>18965573</v>
      </c>
      <c r="K36" s="15">
        <f t="shared" si="12"/>
        <v>11913305</v>
      </c>
      <c r="L36" s="15">
        <f t="shared" si="12"/>
        <v>0</v>
      </c>
      <c r="M36" s="15">
        <f t="shared" si="12"/>
        <v>0</v>
      </c>
      <c r="N36" s="15">
        <f>SUM(D36:M36)</f>
        <v>146037806</v>
      </c>
      <c r="O36" s="37">
        <f t="shared" si="1"/>
        <v>1358.7313664740745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80</v>
      </c>
      <c r="M38" s="93"/>
      <c r="N38" s="93"/>
      <c r="O38" s="41">
        <v>107481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SUM(D6:D13)</f>
        <v>10522872</v>
      </c>
      <c r="E5" s="59">
        <f t="shared" si="0"/>
        <v>472023</v>
      </c>
      <c r="F5" s="59">
        <f t="shared" si="0"/>
        <v>4876846</v>
      </c>
      <c r="G5" s="59">
        <f t="shared" si="0"/>
        <v>0</v>
      </c>
      <c r="H5" s="59">
        <f t="shared" si="0"/>
        <v>0</v>
      </c>
      <c r="I5" s="59">
        <f t="shared" si="0"/>
        <v>3224022</v>
      </c>
      <c r="J5" s="59">
        <f t="shared" si="0"/>
        <v>16713999</v>
      </c>
      <c r="K5" s="59">
        <f t="shared" si="0"/>
        <v>10430687</v>
      </c>
      <c r="L5" s="59">
        <f t="shared" si="0"/>
        <v>0</v>
      </c>
      <c r="M5" s="59">
        <f t="shared" si="0"/>
        <v>0</v>
      </c>
      <c r="N5" s="60">
        <f>SUM(D5:M5)</f>
        <v>46240449</v>
      </c>
      <c r="O5" s="61">
        <f aca="true" t="shared" si="1" ref="O5:O37">(N5/O$39)</f>
        <v>436.99332797807494</v>
      </c>
      <c r="P5" s="62"/>
    </row>
    <row r="6" spans="1:16" ht="15">
      <c r="A6" s="64"/>
      <c r="B6" s="65">
        <v>511</v>
      </c>
      <c r="C6" s="66" t="s">
        <v>19</v>
      </c>
      <c r="D6" s="67">
        <v>559823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559823</v>
      </c>
      <c r="O6" s="68">
        <f t="shared" si="1"/>
        <v>5.290582620611445</v>
      </c>
      <c r="P6" s="69"/>
    </row>
    <row r="7" spans="1:16" ht="15">
      <c r="A7" s="64"/>
      <c r="B7" s="65">
        <v>512</v>
      </c>
      <c r="C7" s="66" t="s">
        <v>20</v>
      </c>
      <c r="D7" s="67">
        <v>869387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3">SUM(D7:M7)</f>
        <v>869387</v>
      </c>
      <c r="O7" s="68">
        <f t="shared" si="1"/>
        <v>8.21610357699759</v>
      </c>
      <c r="P7" s="69"/>
    </row>
    <row r="8" spans="1:16" ht="15">
      <c r="A8" s="64"/>
      <c r="B8" s="65">
        <v>513</v>
      </c>
      <c r="C8" s="66" t="s">
        <v>21</v>
      </c>
      <c r="D8" s="67">
        <v>2115374</v>
      </c>
      <c r="E8" s="67">
        <v>0</v>
      </c>
      <c r="F8" s="67">
        <v>105411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2220785</v>
      </c>
      <c r="O8" s="68">
        <f t="shared" si="1"/>
        <v>20.987430893540612</v>
      </c>
      <c r="P8" s="69"/>
    </row>
    <row r="9" spans="1:16" ht="15">
      <c r="A9" s="64"/>
      <c r="B9" s="65">
        <v>514</v>
      </c>
      <c r="C9" s="66" t="s">
        <v>22</v>
      </c>
      <c r="D9" s="67">
        <v>1103847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1103847</v>
      </c>
      <c r="O9" s="68">
        <f t="shared" si="1"/>
        <v>10.431857487123754</v>
      </c>
      <c r="P9" s="69"/>
    </row>
    <row r="10" spans="1:16" ht="15">
      <c r="A10" s="64"/>
      <c r="B10" s="65">
        <v>515</v>
      </c>
      <c r="C10" s="66" t="s">
        <v>23</v>
      </c>
      <c r="D10" s="67">
        <v>558541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558541</v>
      </c>
      <c r="O10" s="68">
        <f t="shared" si="1"/>
        <v>5.278467136039314</v>
      </c>
      <c r="P10" s="69"/>
    </row>
    <row r="11" spans="1:16" ht="15">
      <c r="A11" s="64"/>
      <c r="B11" s="65">
        <v>517</v>
      </c>
      <c r="C11" s="66" t="s">
        <v>24</v>
      </c>
      <c r="D11" s="67">
        <v>0</v>
      </c>
      <c r="E11" s="67">
        <v>472023</v>
      </c>
      <c r="F11" s="67">
        <v>4675400</v>
      </c>
      <c r="G11" s="67">
        <v>0</v>
      </c>
      <c r="H11" s="67">
        <v>0</v>
      </c>
      <c r="I11" s="67">
        <v>3224022</v>
      </c>
      <c r="J11" s="67">
        <v>2074</v>
      </c>
      <c r="K11" s="67">
        <v>0</v>
      </c>
      <c r="L11" s="67">
        <v>0</v>
      </c>
      <c r="M11" s="67">
        <v>0</v>
      </c>
      <c r="N11" s="67">
        <f t="shared" si="2"/>
        <v>8373519</v>
      </c>
      <c r="O11" s="68">
        <f t="shared" si="1"/>
        <v>79.13357274488494</v>
      </c>
      <c r="P11" s="69"/>
    </row>
    <row r="12" spans="1:16" ht="15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96035</v>
      </c>
      <c r="G12" s="67">
        <v>0</v>
      </c>
      <c r="H12" s="67">
        <v>0</v>
      </c>
      <c r="I12" s="67">
        <v>0</v>
      </c>
      <c r="J12" s="67">
        <v>0</v>
      </c>
      <c r="K12" s="67">
        <v>10430687</v>
      </c>
      <c r="L12" s="67">
        <v>0</v>
      </c>
      <c r="M12" s="67">
        <v>0</v>
      </c>
      <c r="N12" s="67">
        <f t="shared" si="2"/>
        <v>10526722</v>
      </c>
      <c r="O12" s="68">
        <f t="shared" si="1"/>
        <v>99.482322922081</v>
      </c>
      <c r="P12" s="69"/>
    </row>
    <row r="13" spans="1:16" ht="15">
      <c r="A13" s="64"/>
      <c r="B13" s="65">
        <v>519</v>
      </c>
      <c r="C13" s="66" t="s">
        <v>66</v>
      </c>
      <c r="D13" s="67">
        <v>5315900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16711925</v>
      </c>
      <c r="K13" s="67">
        <v>0</v>
      </c>
      <c r="L13" s="67">
        <v>0</v>
      </c>
      <c r="M13" s="67">
        <v>0</v>
      </c>
      <c r="N13" s="67">
        <f t="shared" si="2"/>
        <v>22027825</v>
      </c>
      <c r="O13" s="68">
        <f t="shared" si="1"/>
        <v>208.1729905967963</v>
      </c>
      <c r="P13" s="69"/>
    </row>
    <row r="14" spans="1:16" ht="15.75">
      <c r="A14" s="70" t="s">
        <v>27</v>
      </c>
      <c r="B14" s="71"/>
      <c r="C14" s="72"/>
      <c r="D14" s="73">
        <f aca="true" t="shared" si="3" ref="D14:M14">SUM(D15:D18)</f>
        <v>32534252</v>
      </c>
      <c r="E14" s="73">
        <f t="shared" si="3"/>
        <v>928856</v>
      </c>
      <c r="F14" s="73">
        <f t="shared" si="3"/>
        <v>0</v>
      </c>
      <c r="G14" s="73">
        <f t="shared" si="3"/>
        <v>0</v>
      </c>
      <c r="H14" s="73">
        <f t="shared" si="3"/>
        <v>0</v>
      </c>
      <c r="I14" s="73">
        <f t="shared" si="3"/>
        <v>694894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aca="true" t="shared" si="4" ref="N14:N19">SUM(D14:M14)</f>
        <v>34158002</v>
      </c>
      <c r="O14" s="75">
        <f t="shared" si="1"/>
        <v>322.80869441950574</v>
      </c>
      <c r="P14" s="76"/>
    </row>
    <row r="15" spans="1:16" ht="15">
      <c r="A15" s="64"/>
      <c r="B15" s="65">
        <v>521</v>
      </c>
      <c r="C15" s="66" t="s">
        <v>28</v>
      </c>
      <c r="D15" s="67">
        <v>18574776</v>
      </c>
      <c r="E15" s="67">
        <v>691294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19266070</v>
      </c>
      <c r="O15" s="68">
        <f t="shared" si="1"/>
        <v>182.07314652932004</v>
      </c>
      <c r="P15" s="69"/>
    </row>
    <row r="16" spans="1:16" ht="15">
      <c r="A16" s="64"/>
      <c r="B16" s="65">
        <v>522</v>
      </c>
      <c r="C16" s="66" t="s">
        <v>29</v>
      </c>
      <c r="D16" s="67">
        <v>13433522</v>
      </c>
      <c r="E16" s="67">
        <v>31696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13465218</v>
      </c>
      <c r="O16" s="68">
        <f t="shared" si="1"/>
        <v>127.25245003071399</v>
      </c>
      <c r="P16" s="69"/>
    </row>
    <row r="17" spans="1:16" ht="15">
      <c r="A17" s="64"/>
      <c r="B17" s="65">
        <v>524</v>
      </c>
      <c r="C17" s="66" t="s">
        <v>30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694894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694894</v>
      </c>
      <c r="O17" s="68">
        <f t="shared" si="1"/>
        <v>6.567065160894013</v>
      </c>
      <c r="P17" s="69"/>
    </row>
    <row r="18" spans="1:16" ht="15">
      <c r="A18" s="64"/>
      <c r="B18" s="65">
        <v>529</v>
      </c>
      <c r="C18" s="66" t="s">
        <v>32</v>
      </c>
      <c r="D18" s="67">
        <v>525954</v>
      </c>
      <c r="E18" s="67">
        <v>205866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731820</v>
      </c>
      <c r="O18" s="68">
        <f t="shared" si="1"/>
        <v>6.916032698577706</v>
      </c>
      <c r="P18" s="69"/>
    </row>
    <row r="19" spans="1:16" ht="15.75">
      <c r="A19" s="70" t="s">
        <v>33</v>
      </c>
      <c r="B19" s="71"/>
      <c r="C19" s="72"/>
      <c r="D19" s="73">
        <f aca="true" t="shared" si="5" ref="D19:M19">SUM(D20:D25)</f>
        <v>0</v>
      </c>
      <c r="E19" s="73">
        <f t="shared" si="5"/>
        <v>0</v>
      </c>
      <c r="F19" s="73">
        <f t="shared" si="5"/>
        <v>0</v>
      </c>
      <c r="G19" s="73">
        <f t="shared" si="5"/>
        <v>12711</v>
      </c>
      <c r="H19" s="73">
        <f t="shared" si="5"/>
        <v>0</v>
      </c>
      <c r="I19" s="73">
        <f t="shared" si="5"/>
        <v>25231757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25244468</v>
      </c>
      <c r="O19" s="75">
        <f t="shared" si="1"/>
        <v>238.57173368615037</v>
      </c>
      <c r="P19" s="76"/>
    </row>
    <row r="20" spans="1:16" ht="15">
      <c r="A20" s="64"/>
      <c r="B20" s="65">
        <v>533</v>
      </c>
      <c r="C20" s="66" t="s">
        <v>34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7012033</v>
      </c>
      <c r="J20" s="67">
        <v>0</v>
      </c>
      <c r="K20" s="67">
        <v>0</v>
      </c>
      <c r="L20" s="67">
        <v>0</v>
      </c>
      <c r="M20" s="67">
        <v>0</v>
      </c>
      <c r="N20" s="67">
        <f aca="true" t="shared" si="6" ref="N20:N25">SUM(D20:M20)</f>
        <v>7012033</v>
      </c>
      <c r="O20" s="68">
        <f t="shared" si="1"/>
        <v>66.26690922837027</v>
      </c>
      <c r="P20" s="69"/>
    </row>
    <row r="21" spans="1:16" ht="15">
      <c r="A21" s="64"/>
      <c r="B21" s="65">
        <v>534</v>
      </c>
      <c r="C21" s="66" t="s">
        <v>67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5041297</v>
      </c>
      <c r="J21" s="67">
        <v>0</v>
      </c>
      <c r="K21" s="67">
        <v>0</v>
      </c>
      <c r="L21" s="67">
        <v>0</v>
      </c>
      <c r="M21" s="67">
        <v>0</v>
      </c>
      <c r="N21" s="67">
        <f t="shared" si="6"/>
        <v>5041297</v>
      </c>
      <c r="O21" s="68">
        <f t="shared" si="1"/>
        <v>47.64255540329821</v>
      </c>
      <c r="P21" s="69"/>
    </row>
    <row r="22" spans="1:16" ht="15">
      <c r="A22" s="64"/>
      <c r="B22" s="65">
        <v>535</v>
      </c>
      <c r="C22" s="66" t="s">
        <v>35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3275400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6"/>
        <v>3275400</v>
      </c>
      <c r="O22" s="68">
        <f t="shared" si="1"/>
        <v>30.9540235316354</v>
      </c>
      <c r="P22" s="69"/>
    </row>
    <row r="23" spans="1:16" ht="15">
      <c r="A23" s="64"/>
      <c r="B23" s="65">
        <v>536</v>
      </c>
      <c r="C23" s="66" t="s">
        <v>68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8468069</v>
      </c>
      <c r="J23" s="67">
        <v>0</v>
      </c>
      <c r="K23" s="67">
        <v>0</v>
      </c>
      <c r="L23" s="67">
        <v>0</v>
      </c>
      <c r="M23" s="67">
        <v>0</v>
      </c>
      <c r="N23" s="67">
        <f t="shared" si="6"/>
        <v>8468069</v>
      </c>
      <c r="O23" s="68">
        <f t="shared" si="1"/>
        <v>80.02711335821954</v>
      </c>
      <c r="P23" s="69"/>
    </row>
    <row r="24" spans="1:16" ht="15">
      <c r="A24" s="64"/>
      <c r="B24" s="65">
        <v>538</v>
      </c>
      <c r="C24" s="66" t="s">
        <v>69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1434958</v>
      </c>
      <c r="J24" s="67">
        <v>0</v>
      </c>
      <c r="K24" s="67">
        <v>0</v>
      </c>
      <c r="L24" s="67">
        <v>0</v>
      </c>
      <c r="M24" s="67">
        <v>0</v>
      </c>
      <c r="N24" s="67">
        <f t="shared" si="6"/>
        <v>1434958</v>
      </c>
      <c r="O24" s="68">
        <f t="shared" si="1"/>
        <v>13.561007418607948</v>
      </c>
      <c r="P24" s="69"/>
    </row>
    <row r="25" spans="1:16" ht="15">
      <c r="A25" s="64"/>
      <c r="B25" s="65">
        <v>539</v>
      </c>
      <c r="C25" s="66" t="s">
        <v>37</v>
      </c>
      <c r="D25" s="67">
        <v>0</v>
      </c>
      <c r="E25" s="67">
        <v>0</v>
      </c>
      <c r="F25" s="67">
        <v>0</v>
      </c>
      <c r="G25" s="67">
        <v>12711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6"/>
        <v>12711</v>
      </c>
      <c r="O25" s="68">
        <f t="shared" si="1"/>
        <v>0.12012474601899542</v>
      </c>
      <c r="P25" s="69"/>
    </row>
    <row r="26" spans="1:16" ht="15.75">
      <c r="A26" s="70" t="s">
        <v>38</v>
      </c>
      <c r="B26" s="71"/>
      <c r="C26" s="72"/>
      <c r="D26" s="73">
        <f aca="true" t="shared" si="7" ref="D26:M26">SUM(D27:D27)</f>
        <v>4533119</v>
      </c>
      <c r="E26" s="73">
        <f t="shared" si="7"/>
        <v>1375768</v>
      </c>
      <c r="F26" s="73">
        <f t="shared" si="7"/>
        <v>1175932</v>
      </c>
      <c r="G26" s="73">
        <f t="shared" si="7"/>
        <v>6205307</v>
      </c>
      <c r="H26" s="73">
        <f t="shared" si="7"/>
        <v>0</v>
      </c>
      <c r="I26" s="73">
        <f t="shared" si="7"/>
        <v>2979906</v>
      </c>
      <c r="J26" s="73">
        <f t="shared" si="7"/>
        <v>0</v>
      </c>
      <c r="K26" s="73">
        <f t="shared" si="7"/>
        <v>0</v>
      </c>
      <c r="L26" s="73">
        <f t="shared" si="7"/>
        <v>0</v>
      </c>
      <c r="M26" s="73">
        <f t="shared" si="7"/>
        <v>0</v>
      </c>
      <c r="N26" s="73">
        <f aca="true" t="shared" si="8" ref="N26:N31">SUM(D26:M26)</f>
        <v>16270032</v>
      </c>
      <c r="O26" s="75">
        <f t="shared" si="1"/>
        <v>153.75922128242686</v>
      </c>
      <c r="P26" s="76"/>
    </row>
    <row r="27" spans="1:16" ht="15">
      <c r="A27" s="64"/>
      <c r="B27" s="65">
        <v>541</v>
      </c>
      <c r="C27" s="66" t="s">
        <v>70</v>
      </c>
      <c r="D27" s="67">
        <v>4533119</v>
      </c>
      <c r="E27" s="67">
        <v>1375768</v>
      </c>
      <c r="F27" s="67">
        <v>1175932</v>
      </c>
      <c r="G27" s="67">
        <v>6205307</v>
      </c>
      <c r="H27" s="67">
        <v>0</v>
      </c>
      <c r="I27" s="67">
        <v>2979906</v>
      </c>
      <c r="J27" s="67">
        <v>0</v>
      </c>
      <c r="K27" s="67">
        <v>0</v>
      </c>
      <c r="L27" s="67">
        <v>0</v>
      </c>
      <c r="M27" s="67">
        <v>0</v>
      </c>
      <c r="N27" s="67">
        <f t="shared" si="8"/>
        <v>16270032</v>
      </c>
      <c r="O27" s="68">
        <f t="shared" si="1"/>
        <v>153.75922128242686</v>
      </c>
      <c r="P27" s="69"/>
    </row>
    <row r="28" spans="1:16" ht="15.75">
      <c r="A28" s="70" t="s">
        <v>40</v>
      </c>
      <c r="B28" s="71"/>
      <c r="C28" s="72"/>
      <c r="D28" s="73">
        <f aca="true" t="shared" si="9" ref="D28:M28">SUM(D29:D31)</f>
        <v>0</v>
      </c>
      <c r="E28" s="73">
        <f t="shared" si="9"/>
        <v>1526332</v>
      </c>
      <c r="F28" s="73">
        <f t="shared" si="9"/>
        <v>0</v>
      </c>
      <c r="G28" s="73">
        <f t="shared" si="9"/>
        <v>0</v>
      </c>
      <c r="H28" s="73">
        <f t="shared" si="9"/>
        <v>0</v>
      </c>
      <c r="I28" s="73">
        <f t="shared" si="9"/>
        <v>0</v>
      </c>
      <c r="J28" s="73">
        <f t="shared" si="9"/>
        <v>0</v>
      </c>
      <c r="K28" s="73">
        <f t="shared" si="9"/>
        <v>0</v>
      </c>
      <c r="L28" s="73">
        <f t="shared" si="9"/>
        <v>0</v>
      </c>
      <c r="M28" s="73">
        <f t="shared" si="9"/>
        <v>0</v>
      </c>
      <c r="N28" s="73">
        <f t="shared" si="8"/>
        <v>1526332</v>
      </c>
      <c r="O28" s="75">
        <f t="shared" si="1"/>
        <v>14.424533383735765</v>
      </c>
      <c r="P28" s="76"/>
    </row>
    <row r="29" spans="1:16" ht="15">
      <c r="A29" s="64"/>
      <c r="B29" s="65">
        <v>551</v>
      </c>
      <c r="C29" s="66" t="s">
        <v>71</v>
      </c>
      <c r="D29" s="67">
        <v>0</v>
      </c>
      <c r="E29" s="67">
        <v>30000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8"/>
        <v>30000</v>
      </c>
      <c r="O29" s="68">
        <f t="shared" si="1"/>
        <v>0.2835136795350376</v>
      </c>
      <c r="P29" s="69"/>
    </row>
    <row r="30" spans="1:16" ht="15">
      <c r="A30" s="64"/>
      <c r="B30" s="65">
        <v>554</v>
      </c>
      <c r="C30" s="66" t="s">
        <v>41</v>
      </c>
      <c r="D30" s="67">
        <v>0</v>
      </c>
      <c r="E30" s="67">
        <v>1168185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8"/>
        <v>1168185</v>
      </c>
      <c r="O30" s="68">
        <f t="shared" si="1"/>
        <v>11.039880924254595</v>
      </c>
      <c r="P30" s="69"/>
    </row>
    <row r="31" spans="1:16" ht="15">
      <c r="A31" s="64"/>
      <c r="B31" s="65">
        <v>559</v>
      </c>
      <c r="C31" s="66" t="s">
        <v>42</v>
      </c>
      <c r="D31" s="67">
        <v>0</v>
      </c>
      <c r="E31" s="67">
        <v>328147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8"/>
        <v>328147</v>
      </c>
      <c r="O31" s="68">
        <f t="shared" si="1"/>
        <v>3.1011387799461323</v>
      </c>
      <c r="P31" s="69"/>
    </row>
    <row r="32" spans="1:16" ht="15.75">
      <c r="A32" s="70" t="s">
        <v>43</v>
      </c>
      <c r="B32" s="71"/>
      <c r="C32" s="72"/>
      <c r="D32" s="73">
        <f aca="true" t="shared" si="10" ref="D32:M32">SUM(D33:D33)</f>
        <v>3791612</v>
      </c>
      <c r="E32" s="73">
        <f t="shared" si="10"/>
        <v>43525</v>
      </c>
      <c r="F32" s="73">
        <f t="shared" si="10"/>
        <v>0</v>
      </c>
      <c r="G32" s="73">
        <f t="shared" si="10"/>
        <v>0</v>
      </c>
      <c r="H32" s="73">
        <f t="shared" si="10"/>
        <v>0</v>
      </c>
      <c r="I32" s="73">
        <f t="shared" si="10"/>
        <v>0</v>
      </c>
      <c r="J32" s="73">
        <f t="shared" si="10"/>
        <v>0</v>
      </c>
      <c r="K32" s="73">
        <f t="shared" si="10"/>
        <v>0</v>
      </c>
      <c r="L32" s="73">
        <f t="shared" si="10"/>
        <v>0</v>
      </c>
      <c r="M32" s="73">
        <f t="shared" si="10"/>
        <v>0</v>
      </c>
      <c r="N32" s="73">
        <f aca="true" t="shared" si="11" ref="N32:N37">SUM(D32:M32)</f>
        <v>3835137</v>
      </c>
      <c r="O32" s="75">
        <f t="shared" si="1"/>
        <v>36.24379341303218</v>
      </c>
      <c r="P32" s="69"/>
    </row>
    <row r="33" spans="1:16" ht="15">
      <c r="A33" s="64"/>
      <c r="B33" s="65">
        <v>572</v>
      </c>
      <c r="C33" s="66" t="s">
        <v>72</v>
      </c>
      <c r="D33" s="67">
        <v>3791612</v>
      </c>
      <c r="E33" s="67">
        <v>43525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11"/>
        <v>3835137</v>
      </c>
      <c r="O33" s="68">
        <f t="shared" si="1"/>
        <v>36.24379341303218</v>
      </c>
      <c r="P33" s="69"/>
    </row>
    <row r="34" spans="1:16" ht="15.75">
      <c r="A34" s="70" t="s">
        <v>73</v>
      </c>
      <c r="B34" s="71"/>
      <c r="C34" s="72"/>
      <c r="D34" s="73">
        <f aca="true" t="shared" si="12" ref="D34:M34">SUM(D35:D36)</f>
        <v>7287230</v>
      </c>
      <c r="E34" s="73">
        <f t="shared" si="12"/>
        <v>1943893</v>
      </c>
      <c r="F34" s="73">
        <f t="shared" si="12"/>
        <v>55180937</v>
      </c>
      <c r="G34" s="73">
        <f t="shared" si="12"/>
        <v>167794</v>
      </c>
      <c r="H34" s="73">
        <f t="shared" si="12"/>
        <v>0</v>
      </c>
      <c r="I34" s="73">
        <f t="shared" si="12"/>
        <v>9129029</v>
      </c>
      <c r="J34" s="73">
        <f t="shared" si="12"/>
        <v>120633</v>
      </c>
      <c r="K34" s="73">
        <f t="shared" si="12"/>
        <v>0</v>
      </c>
      <c r="L34" s="73">
        <f t="shared" si="12"/>
        <v>0</v>
      </c>
      <c r="M34" s="73">
        <f t="shared" si="12"/>
        <v>0</v>
      </c>
      <c r="N34" s="73">
        <f t="shared" si="11"/>
        <v>73829516</v>
      </c>
      <c r="O34" s="75">
        <f t="shared" si="1"/>
        <v>697.722591315031</v>
      </c>
      <c r="P34" s="69"/>
    </row>
    <row r="35" spans="1:16" ht="15">
      <c r="A35" s="64"/>
      <c r="B35" s="65">
        <v>581</v>
      </c>
      <c r="C35" s="66" t="s">
        <v>74</v>
      </c>
      <c r="D35" s="67">
        <v>7287230</v>
      </c>
      <c r="E35" s="67">
        <v>1943893</v>
      </c>
      <c r="F35" s="67">
        <v>1085172</v>
      </c>
      <c r="G35" s="67">
        <v>167794</v>
      </c>
      <c r="H35" s="67">
        <v>0</v>
      </c>
      <c r="I35" s="67">
        <v>9129029</v>
      </c>
      <c r="J35" s="67">
        <v>120633</v>
      </c>
      <c r="K35" s="67">
        <v>0</v>
      </c>
      <c r="L35" s="67">
        <v>0</v>
      </c>
      <c r="M35" s="67">
        <v>0</v>
      </c>
      <c r="N35" s="67">
        <f t="shared" si="11"/>
        <v>19733751</v>
      </c>
      <c r="O35" s="68">
        <f t="shared" si="1"/>
        <v>186.49294523460756</v>
      </c>
      <c r="P35" s="69"/>
    </row>
    <row r="36" spans="1:16" ht="15.75" thickBot="1">
      <c r="A36" s="64"/>
      <c r="B36" s="65">
        <v>585</v>
      </c>
      <c r="C36" s="66" t="s">
        <v>56</v>
      </c>
      <c r="D36" s="67">
        <v>0</v>
      </c>
      <c r="E36" s="67">
        <v>0</v>
      </c>
      <c r="F36" s="67">
        <v>54095765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1"/>
        <v>54095765</v>
      </c>
      <c r="O36" s="68">
        <f t="shared" si="1"/>
        <v>511.2296460804234</v>
      </c>
      <c r="P36" s="69"/>
    </row>
    <row r="37" spans="1:119" ht="16.5" thickBot="1">
      <c r="A37" s="77" t="s">
        <v>10</v>
      </c>
      <c r="B37" s="78"/>
      <c r="C37" s="79"/>
      <c r="D37" s="80">
        <f>SUM(D5,D14,D19,D26,D28,D32,D34)</f>
        <v>58669085</v>
      </c>
      <c r="E37" s="80">
        <f aca="true" t="shared" si="13" ref="E37:M37">SUM(E5,E14,E19,E26,E28,E32,E34)</f>
        <v>6290397</v>
      </c>
      <c r="F37" s="80">
        <f t="shared" si="13"/>
        <v>61233715</v>
      </c>
      <c r="G37" s="80">
        <f t="shared" si="13"/>
        <v>6385812</v>
      </c>
      <c r="H37" s="80">
        <f t="shared" si="13"/>
        <v>0</v>
      </c>
      <c r="I37" s="80">
        <f t="shared" si="13"/>
        <v>41259608</v>
      </c>
      <c r="J37" s="80">
        <f t="shared" si="13"/>
        <v>16834632</v>
      </c>
      <c r="K37" s="80">
        <f t="shared" si="13"/>
        <v>10430687</v>
      </c>
      <c r="L37" s="80">
        <f t="shared" si="13"/>
        <v>0</v>
      </c>
      <c r="M37" s="80">
        <f t="shared" si="13"/>
        <v>0</v>
      </c>
      <c r="N37" s="80">
        <f t="shared" si="11"/>
        <v>201103936</v>
      </c>
      <c r="O37" s="81">
        <f t="shared" si="1"/>
        <v>1900.5238954779568</v>
      </c>
      <c r="P37" s="62"/>
      <c r="Q37" s="82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</row>
    <row r="38" spans="1:15" ht="15">
      <c r="A38" s="84"/>
      <c r="B38" s="85"/>
      <c r="C38" s="85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1:15" ht="15">
      <c r="A39" s="88"/>
      <c r="B39" s="89"/>
      <c r="C39" s="89"/>
      <c r="D39" s="90"/>
      <c r="E39" s="90"/>
      <c r="F39" s="90"/>
      <c r="G39" s="90"/>
      <c r="H39" s="90"/>
      <c r="I39" s="90"/>
      <c r="J39" s="90"/>
      <c r="K39" s="90"/>
      <c r="L39" s="117" t="s">
        <v>75</v>
      </c>
      <c r="M39" s="117"/>
      <c r="N39" s="117"/>
      <c r="O39" s="91">
        <v>105815</v>
      </c>
    </row>
    <row r="40" spans="1:15" ht="15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20"/>
    </row>
    <row r="41" spans="1:15" ht="15.75" customHeight="1" thickBot="1">
      <c r="A41" s="121" t="s">
        <v>52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3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7429473</v>
      </c>
      <c r="E5" s="26">
        <f t="shared" si="0"/>
        <v>474493</v>
      </c>
      <c r="F5" s="26">
        <f t="shared" si="0"/>
        <v>4358097</v>
      </c>
      <c r="G5" s="26">
        <f t="shared" si="0"/>
        <v>0</v>
      </c>
      <c r="H5" s="26">
        <f t="shared" si="0"/>
        <v>0</v>
      </c>
      <c r="I5" s="26">
        <f t="shared" si="0"/>
        <v>3685390</v>
      </c>
      <c r="J5" s="26">
        <f t="shared" si="0"/>
        <v>16161367</v>
      </c>
      <c r="K5" s="26">
        <f t="shared" si="0"/>
        <v>8171858</v>
      </c>
      <c r="L5" s="26">
        <f t="shared" si="0"/>
        <v>0</v>
      </c>
      <c r="M5" s="26">
        <f t="shared" si="0"/>
        <v>0</v>
      </c>
      <c r="N5" s="27">
        <f>SUM(D5:M5)</f>
        <v>40280678</v>
      </c>
      <c r="O5" s="32">
        <f aca="true" t="shared" si="1" ref="O5:O36">(N5/O$38)</f>
        <v>384.75044176783547</v>
      </c>
      <c r="P5" s="6"/>
    </row>
    <row r="6" spans="1:16" ht="15">
      <c r="A6" s="12"/>
      <c r="B6" s="44">
        <v>511</v>
      </c>
      <c r="C6" s="20" t="s">
        <v>19</v>
      </c>
      <c r="D6" s="46">
        <v>495375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495375</v>
      </c>
      <c r="O6" s="47">
        <f t="shared" si="1"/>
        <v>4.731691708137125</v>
      </c>
      <c r="P6" s="9"/>
    </row>
    <row r="7" spans="1:16" ht="15">
      <c r="A7" s="12"/>
      <c r="B7" s="44">
        <v>512</v>
      </c>
      <c r="C7" s="20" t="s">
        <v>20</v>
      </c>
      <c r="D7" s="46">
        <v>866203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866203</v>
      </c>
      <c r="O7" s="47">
        <f t="shared" si="1"/>
        <v>8.273743230206414</v>
      </c>
      <c r="P7" s="9"/>
    </row>
    <row r="8" spans="1:16" ht="15">
      <c r="A8" s="12"/>
      <c r="B8" s="44">
        <v>513</v>
      </c>
      <c r="C8" s="20" t="s">
        <v>21</v>
      </c>
      <c r="D8" s="46">
        <v>2184303</v>
      </c>
      <c r="E8" s="46">
        <v>0</v>
      </c>
      <c r="F8" s="46">
        <v>37034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2221337</v>
      </c>
      <c r="O8" s="47">
        <f t="shared" si="1"/>
        <v>21.21762677542911</v>
      </c>
      <c r="P8" s="9"/>
    </row>
    <row r="9" spans="1:16" ht="15">
      <c r="A9" s="12"/>
      <c r="B9" s="44">
        <v>514</v>
      </c>
      <c r="C9" s="20" t="s">
        <v>22</v>
      </c>
      <c r="D9" s="46">
        <v>859045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859045</v>
      </c>
      <c r="O9" s="47">
        <f t="shared" si="1"/>
        <v>8.205371896879447</v>
      </c>
      <c r="P9" s="9"/>
    </row>
    <row r="10" spans="1:16" ht="15">
      <c r="A10" s="12"/>
      <c r="B10" s="44">
        <v>515</v>
      </c>
      <c r="C10" s="20" t="s">
        <v>23</v>
      </c>
      <c r="D10" s="46">
        <v>547148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547148</v>
      </c>
      <c r="O10" s="47">
        <f t="shared" si="1"/>
        <v>5.226213786977162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474493</v>
      </c>
      <c r="F11" s="46">
        <v>4038520</v>
      </c>
      <c r="G11" s="46">
        <v>0</v>
      </c>
      <c r="H11" s="46">
        <v>0</v>
      </c>
      <c r="I11" s="46">
        <v>3685390</v>
      </c>
      <c r="J11" s="46">
        <v>80454</v>
      </c>
      <c r="K11" s="46">
        <v>0</v>
      </c>
      <c r="L11" s="46">
        <v>0</v>
      </c>
      <c r="M11" s="46">
        <v>0</v>
      </c>
      <c r="N11" s="46">
        <f t="shared" si="2"/>
        <v>8278857</v>
      </c>
      <c r="O11" s="47">
        <f t="shared" si="1"/>
        <v>79.07746458693514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282543</v>
      </c>
      <c r="G12" s="46">
        <v>0</v>
      </c>
      <c r="H12" s="46">
        <v>0</v>
      </c>
      <c r="I12" s="46">
        <v>0</v>
      </c>
      <c r="J12" s="46">
        <v>0</v>
      </c>
      <c r="K12" s="46">
        <v>8171858</v>
      </c>
      <c r="L12" s="46">
        <v>0</v>
      </c>
      <c r="M12" s="46">
        <v>0</v>
      </c>
      <c r="N12" s="46">
        <f t="shared" si="2"/>
        <v>8454401</v>
      </c>
      <c r="O12" s="47">
        <f t="shared" si="1"/>
        <v>80.75421470394392</v>
      </c>
      <c r="P12" s="9"/>
    </row>
    <row r="13" spans="1:16" ht="15">
      <c r="A13" s="12"/>
      <c r="B13" s="44">
        <v>519</v>
      </c>
      <c r="C13" s="20" t="s">
        <v>26</v>
      </c>
      <c r="D13" s="46">
        <v>2477399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16080913</v>
      </c>
      <c r="K13" s="46">
        <v>0</v>
      </c>
      <c r="L13" s="46">
        <v>0</v>
      </c>
      <c r="M13" s="46">
        <v>0</v>
      </c>
      <c r="N13" s="46">
        <f t="shared" si="2"/>
        <v>18558312</v>
      </c>
      <c r="O13" s="47">
        <f t="shared" si="1"/>
        <v>177.26411507932718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32979779</v>
      </c>
      <c r="E14" s="31">
        <f t="shared" si="3"/>
        <v>579954</v>
      </c>
      <c r="F14" s="31">
        <f t="shared" si="3"/>
        <v>0</v>
      </c>
      <c r="G14" s="31">
        <f t="shared" si="3"/>
        <v>23260</v>
      </c>
      <c r="H14" s="31">
        <f t="shared" si="3"/>
        <v>0</v>
      </c>
      <c r="I14" s="31">
        <f t="shared" si="3"/>
        <v>703221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34286214</v>
      </c>
      <c r="O14" s="43">
        <f t="shared" si="1"/>
        <v>327.49289828355285</v>
      </c>
      <c r="P14" s="10"/>
    </row>
    <row r="15" spans="1:16" ht="15">
      <c r="A15" s="12"/>
      <c r="B15" s="44">
        <v>521</v>
      </c>
      <c r="C15" s="20" t="s">
        <v>28</v>
      </c>
      <c r="D15" s="46">
        <v>19033787</v>
      </c>
      <c r="E15" s="46">
        <v>395942</v>
      </c>
      <c r="F15" s="46">
        <v>0</v>
      </c>
      <c r="G15" s="46">
        <v>23260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19452989</v>
      </c>
      <c r="O15" s="47">
        <f t="shared" si="1"/>
        <v>185.80983446839807</v>
      </c>
      <c r="P15" s="9"/>
    </row>
    <row r="16" spans="1:16" ht="15">
      <c r="A16" s="12"/>
      <c r="B16" s="44">
        <v>522</v>
      </c>
      <c r="C16" s="20" t="s">
        <v>29</v>
      </c>
      <c r="D16" s="46">
        <v>13389382</v>
      </c>
      <c r="E16" s="46">
        <v>3248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13392630</v>
      </c>
      <c r="O16" s="47">
        <f t="shared" si="1"/>
        <v>127.92287927559627</v>
      </c>
      <c r="P16" s="9"/>
    </row>
    <row r="17" spans="1:16" ht="15">
      <c r="A17" s="12"/>
      <c r="B17" s="44">
        <v>524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703221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703221</v>
      </c>
      <c r="O17" s="47">
        <f t="shared" si="1"/>
        <v>6.716982033182735</v>
      </c>
      <c r="P17" s="9"/>
    </row>
    <row r="18" spans="1:16" ht="15">
      <c r="A18" s="12"/>
      <c r="B18" s="44">
        <v>529</v>
      </c>
      <c r="C18" s="20" t="s">
        <v>32</v>
      </c>
      <c r="D18" s="46">
        <v>556610</v>
      </c>
      <c r="E18" s="46">
        <v>180764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737374</v>
      </c>
      <c r="O18" s="47">
        <f t="shared" si="1"/>
        <v>7.043202506375785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SUM(D20:D25)</f>
        <v>0</v>
      </c>
      <c r="E19" s="31">
        <f t="shared" si="5"/>
        <v>0</v>
      </c>
      <c r="F19" s="31">
        <f t="shared" si="5"/>
        <v>0</v>
      </c>
      <c r="G19" s="31">
        <f t="shared" si="5"/>
        <v>990</v>
      </c>
      <c r="H19" s="31">
        <f t="shared" si="5"/>
        <v>0</v>
      </c>
      <c r="I19" s="31">
        <f t="shared" si="5"/>
        <v>24658710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24659700</v>
      </c>
      <c r="O19" s="43">
        <f t="shared" si="1"/>
        <v>235.5429684888197</v>
      </c>
      <c r="P19" s="10"/>
    </row>
    <row r="20" spans="1:16" ht="15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5169634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5169634</v>
      </c>
      <c r="O20" s="47">
        <f t="shared" si="1"/>
        <v>49.37898426828919</v>
      </c>
      <c r="P20" s="9"/>
    </row>
    <row r="21" spans="1:16" ht="15">
      <c r="A21" s="12"/>
      <c r="B21" s="44">
        <v>534</v>
      </c>
      <c r="C21" s="20" t="s">
        <v>54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4981097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4981097</v>
      </c>
      <c r="O21" s="47">
        <f t="shared" si="1"/>
        <v>47.578128432655475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3443943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3443943</v>
      </c>
      <c r="O22" s="47">
        <f t="shared" si="1"/>
        <v>32.895637721719694</v>
      </c>
      <c r="P22" s="9"/>
    </row>
    <row r="23" spans="1:16" ht="15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9610956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9610956</v>
      </c>
      <c r="O23" s="47">
        <f t="shared" si="1"/>
        <v>91.80132387074589</v>
      </c>
      <c r="P23" s="9"/>
    </row>
    <row r="24" spans="1:16" ht="15">
      <c r="A24" s="12"/>
      <c r="B24" s="44">
        <v>538</v>
      </c>
      <c r="C24" s="20" t="s">
        <v>55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1453080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1453080</v>
      </c>
      <c r="O24" s="47">
        <f t="shared" si="1"/>
        <v>13.879437975795899</v>
      </c>
      <c r="P24" s="9"/>
    </row>
    <row r="25" spans="1:16" ht="15">
      <c r="A25" s="12"/>
      <c r="B25" s="44">
        <v>539</v>
      </c>
      <c r="C25" s="20" t="s">
        <v>37</v>
      </c>
      <c r="D25" s="46">
        <v>0</v>
      </c>
      <c r="E25" s="46">
        <v>0</v>
      </c>
      <c r="F25" s="46">
        <v>0</v>
      </c>
      <c r="G25" s="46">
        <v>990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990</v>
      </c>
      <c r="O25" s="47">
        <f t="shared" si="1"/>
        <v>0.009456219613536722</v>
      </c>
      <c r="P25" s="9"/>
    </row>
    <row r="26" spans="1:16" ht="15.75">
      <c r="A26" s="28" t="s">
        <v>38</v>
      </c>
      <c r="B26" s="29"/>
      <c r="C26" s="30"/>
      <c r="D26" s="31">
        <f aca="true" t="shared" si="7" ref="D26:M26">SUM(D27:D27)</f>
        <v>4798191</v>
      </c>
      <c r="E26" s="31">
        <f t="shared" si="7"/>
        <v>409252</v>
      </c>
      <c r="F26" s="31">
        <f t="shared" si="7"/>
        <v>927932</v>
      </c>
      <c r="G26" s="31">
        <f t="shared" si="7"/>
        <v>12336957</v>
      </c>
      <c r="H26" s="31">
        <f t="shared" si="7"/>
        <v>0</v>
      </c>
      <c r="I26" s="31">
        <f t="shared" si="7"/>
        <v>2841124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6">SUM(D26:M26)</f>
        <v>21313456</v>
      </c>
      <c r="O26" s="43">
        <f t="shared" si="1"/>
        <v>203.5805259186383</v>
      </c>
      <c r="P26" s="10"/>
    </row>
    <row r="27" spans="1:16" ht="15">
      <c r="A27" s="12"/>
      <c r="B27" s="44">
        <v>541</v>
      </c>
      <c r="C27" s="20" t="s">
        <v>39</v>
      </c>
      <c r="D27" s="46">
        <v>4798191</v>
      </c>
      <c r="E27" s="46">
        <v>409252</v>
      </c>
      <c r="F27" s="46">
        <v>927932</v>
      </c>
      <c r="G27" s="46">
        <v>12336957</v>
      </c>
      <c r="H27" s="46">
        <v>0</v>
      </c>
      <c r="I27" s="46">
        <v>2841124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21313456</v>
      </c>
      <c r="O27" s="47">
        <f t="shared" si="1"/>
        <v>203.5805259186383</v>
      </c>
      <c r="P27" s="9"/>
    </row>
    <row r="28" spans="1:16" ht="15.75">
      <c r="A28" s="28" t="s">
        <v>40</v>
      </c>
      <c r="B28" s="29"/>
      <c r="C28" s="30"/>
      <c r="D28" s="31">
        <f aca="true" t="shared" si="9" ref="D28:M28">SUM(D29:D30)</f>
        <v>0</v>
      </c>
      <c r="E28" s="31">
        <f t="shared" si="9"/>
        <v>2744297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2744297</v>
      </c>
      <c r="O28" s="43">
        <f t="shared" si="1"/>
        <v>26.212803148252508</v>
      </c>
      <c r="P28" s="10"/>
    </row>
    <row r="29" spans="1:16" ht="15">
      <c r="A29" s="13"/>
      <c r="B29" s="45">
        <v>554</v>
      </c>
      <c r="C29" s="21" t="s">
        <v>41</v>
      </c>
      <c r="D29" s="46">
        <v>0</v>
      </c>
      <c r="E29" s="46">
        <v>2399558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2399558</v>
      </c>
      <c r="O29" s="47">
        <f t="shared" si="1"/>
        <v>22.919946892342374</v>
      </c>
      <c r="P29" s="9"/>
    </row>
    <row r="30" spans="1:16" ht="15">
      <c r="A30" s="13"/>
      <c r="B30" s="45">
        <v>559</v>
      </c>
      <c r="C30" s="21" t="s">
        <v>42</v>
      </c>
      <c r="D30" s="46">
        <v>0</v>
      </c>
      <c r="E30" s="46">
        <v>344739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344739</v>
      </c>
      <c r="O30" s="47">
        <f t="shared" si="1"/>
        <v>3.292856255910137</v>
      </c>
      <c r="P30" s="9"/>
    </row>
    <row r="31" spans="1:16" ht="15.75">
      <c r="A31" s="28" t="s">
        <v>43</v>
      </c>
      <c r="B31" s="29"/>
      <c r="C31" s="30"/>
      <c r="D31" s="31">
        <f aca="true" t="shared" si="10" ref="D31:M31">SUM(D32:D32)</f>
        <v>3469299</v>
      </c>
      <c r="E31" s="31">
        <f t="shared" si="10"/>
        <v>72871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8"/>
        <v>3542170</v>
      </c>
      <c r="O31" s="43">
        <f t="shared" si="1"/>
        <v>33.83387619038522</v>
      </c>
      <c r="P31" s="9"/>
    </row>
    <row r="32" spans="1:16" ht="15">
      <c r="A32" s="12"/>
      <c r="B32" s="44">
        <v>572</v>
      </c>
      <c r="C32" s="20" t="s">
        <v>44</v>
      </c>
      <c r="D32" s="46">
        <v>3469299</v>
      </c>
      <c r="E32" s="46">
        <v>72871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3542170</v>
      </c>
      <c r="O32" s="47">
        <f t="shared" si="1"/>
        <v>33.83387619038522</v>
      </c>
      <c r="P32" s="9"/>
    </row>
    <row r="33" spans="1:16" ht="15.75">
      <c r="A33" s="28" t="s">
        <v>47</v>
      </c>
      <c r="B33" s="29"/>
      <c r="C33" s="30"/>
      <c r="D33" s="31">
        <f aca="true" t="shared" si="11" ref="D33:M33">SUM(D34:D35)</f>
        <v>6439778</v>
      </c>
      <c r="E33" s="31">
        <f t="shared" si="11"/>
        <v>1451782</v>
      </c>
      <c r="F33" s="31">
        <f t="shared" si="11"/>
        <v>2233965</v>
      </c>
      <c r="G33" s="31">
        <f t="shared" si="11"/>
        <v>4950</v>
      </c>
      <c r="H33" s="31">
        <f t="shared" si="11"/>
        <v>0</v>
      </c>
      <c r="I33" s="31">
        <f t="shared" si="11"/>
        <v>1171155</v>
      </c>
      <c r="J33" s="31">
        <f t="shared" si="11"/>
        <v>1800000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8"/>
        <v>13101630</v>
      </c>
      <c r="O33" s="43">
        <f t="shared" si="1"/>
        <v>125.14332381343547</v>
      </c>
      <c r="P33" s="9"/>
    </row>
    <row r="34" spans="1:16" ht="15">
      <c r="A34" s="12"/>
      <c r="B34" s="44">
        <v>581</v>
      </c>
      <c r="C34" s="20" t="s">
        <v>46</v>
      </c>
      <c r="D34" s="46">
        <v>6439778</v>
      </c>
      <c r="E34" s="46">
        <v>1451782</v>
      </c>
      <c r="F34" s="46">
        <v>18965</v>
      </c>
      <c r="G34" s="46">
        <v>4950</v>
      </c>
      <c r="H34" s="46">
        <v>0</v>
      </c>
      <c r="I34" s="46">
        <v>1171155</v>
      </c>
      <c r="J34" s="46">
        <v>1800000</v>
      </c>
      <c r="K34" s="46">
        <v>0</v>
      </c>
      <c r="L34" s="46">
        <v>0</v>
      </c>
      <c r="M34" s="46">
        <v>0</v>
      </c>
      <c r="N34" s="46">
        <f t="shared" si="8"/>
        <v>10886630</v>
      </c>
      <c r="O34" s="47">
        <f t="shared" si="1"/>
        <v>103.98622639526998</v>
      </c>
      <c r="P34" s="9"/>
    </row>
    <row r="35" spans="1:16" ht="15.75" thickBot="1">
      <c r="A35" s="12"/>
      <c r="B35" s="44">
        <v>585</v>
      </c>
      <c r="C35" s="20" t="s">
        <v>56</v>
      </c>
      <c r="D35" s="46">
        <v>0</v>
      </c>
      <c r="E35" s="46">
        <v>0</v>
      </c>
      <c r="F35" s="46">
        <v>2215000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2215000</v>
      </c>
      <c r="O35" s="47">
        <f t="shared" si="1"/>
        <v>21.157097418165492</v>
      </c>
      <c r="P35" s="9"/>
    </row>
    <row r="36" spans="1:119" ht="16.5" thickBot="1">
      <c r="A36" s="14" t="s">
        <v>10</v>
      </c>
      <c r="B36" s="23"/>
      <c r="C36" s="22"/>
      <c r="D36" s="15">
        <f>SUM(D5,D14,D19,D26,D28,D31,D33)</f>
        <v>55116520</v>
      </c>
      <c r="E36" s="15">
        <f aca="true" t="shared" si="12" ref="E36:M36">SUM(E5,E14,E19,E26,E28,E31,E33)</f>
        <v>5732649</v>
      </c>
      <c r="F36" s="15">
        <f t="shared" si="12"/>
        <v>7519994</v>
      </c>
      <c r="G36" s="15">
        <f t="shared" si="12"/>
        <v>12366157</v>
      </c>
      <c r="H36" s="15">
        <f t="shared" si="12"/>
        <v>0</v>
      </c>
      <c r="I36" s="15">
        <f t="shared" si="12"/>
        <v>33059600</v>
      </c>
      <c r="J36" s="15">
        <f t="shared" si="12"/>
        <v>17961367</v>
      </c>
      <c r="K36" s="15">
        <f t="shared" si="12"/>
        <v>8171858</v>
      </c>
      <c r="L36" s="15">
        <f t="shared" si="12"/>
        <v>0</v>
      </c>
      <c r="M36" s="15">
        <f t="shared" si="12"/>
        <v>0</v>
      </c>
      <c r="N36" s="15">
        <f t="shared" si="8"/>
        <v>139928145</v>
      </c>
      <c r="O36" s="37">
        <f t="shared" si="1"/>
        <v>1336.5568376109195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62</v>
      </c>
      <c r="M38" s="93"/>
      <c r="N38" s="93"/>
      <c r="O38" s="41">
        <v>104693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2022-10-18T17:20:25Z</cp:lastPrinted>
  <dcterms:created xsi:type="dcterms:W3CDTF">2000-08-31T21:26:31Z</dcterms:created>
  <dcterms:modified xsi:type="dcterms:W3CDTF">2022-10-18T17:20:28Z</dcterms:modified>
  <cp:category/>
  <cp:version/>
  <cp:contentType/>
  <cp:contentStatus/>
</cp:coreProperties>
</file>