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'2009'!$A$1:$O$35</definedName>
    <definedName name="_xlnm.Print_Area" localSheetId="11">'2010'!$A$1:$O$35</definedName>
    <definedName name="_xlnm.Print_Area" localSheetId="10">'2011'!$A$1:$O$35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'2015'!$A$1:$O$35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'2019'!$A$1:$O$35</definedName>
    <definedName name="_xlnm.Print_Area" localSheetId="1">'2020'!$A$1:$O$34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<sst xmlns="http://schemas.openxmlformats.org/spreadsheetml/2006/main" count="703" uniqueCount="85">
  <si>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</si>
  <si>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</si>
  <si>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</si>
  <si>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</si>
  <si>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</si>
  <si>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</si>
  <si>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</si>
  <si>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</si>
  <si>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</si>
  <si>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</si>
  <si>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</si>
  <si>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</si>
  <si>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</si>
  <si>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</si>
  <si>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</si>
  <si>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</si>
  <si>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</si>
  <si>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</si>
  <si>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</si>
  <si>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</si>
  <si>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</si>
  <si>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</si>
  <si>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</si>
  <si>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</si>
  <si>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</si>
  <si>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</si>
  <si>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</si>
  <si>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</si>
  <si>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</si>
  <si>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</si>
  <si>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</si>
  <si>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</si>
  <si>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</si>
  <si>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</si>
  <si>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</si>
  <si>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</si>
  <si>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</si>
  <si>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</si>
  <si>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</si>
  <si>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</si>
  <si>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</si>
  <si>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</si>
  <si>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</si>
  <si>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</si>
  <si>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</si>
  <si>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Perry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</si>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</sst>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1448504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900990</v>
      </c>
      <c r="L5" s="26">
        <f>SUM(L6:L11)</f>
        <v>0</v>
      </c>
      <c r="M5" s="26">
        <f>SUM(M6:M11)</f>
        <v>0</v>
      </c>
      <c r="N5" s="26">
        <f>SUM(N6:N11)</f>
        <v>43610</v>
      </c>
      <c r="O5" s="27">
        <f>SUM(D5:N5)</f>
        <v>2393104</v>
      </c>
      <c r="P5" s="32">
        <f>(O5/P$31)</f>
        <v>346.3247467438495</v>
      </c>
      <c r="Q5" s="6"/>
    </row>
    <row r="6" spans="1:17" ht="15">
      <c r="A6" s="12"/>
      <c r="B6" s="44">
        <v>511</v>
      </c>
      <c r="C6" s="20" t="s">
        <v>19</v>
      </c>
      <c r="D6" s="46">
        <v>95844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95844</v>
      </c>
      <c r="P6" s="47">
        <f>(O6/P$31)</f>
        <v>13.870332850940665</v>
      </c>
      <c r="Q6" s="9"/>
    </row>
    <row r="7" spans="1:17" ht="15">
      <c r="A7" s="12"/>
      <c r="B7" s="44">
        <v>512</v>
      </c>
      <c r="C7" s="20" t="s">
        <v>20</v>
      </c>
      <c r="D7" s="46">
        <v>663399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663399</v>
      </c>
      <c r="P7" s="47">
        <f>(O7/P$31)</f>
        <v>96.00564399421128</v>
      </c>
      <c r="Q7" s="9"/>
    </row>
    <row r="8" spans="1:17" ht="15">
      <c r="A8" s="12"/>
      <c r="B8" s="44">
        <v>513</v>
      </c>
      <c r="C8" s="20" t="s">
        <v>21</v>
      </c>
      <c r="D8" s="46">
        <v>489465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489465</v>
      </c>
      <c r="P8" s="47">
        <f>(O8/P$31)</f>
        <v>70.8342981186686</v>
      </c>
      <c r="Q8" s="9"/>
    </row>
    <row r="9" spans="1:17" ht="15">
      <c r="A9" s="12"/>
      <c r="B9" s="44">
        <v>515</v>
      </c>
      <c r="C9" s="20" t="s">
        <v>23</v>
      </c>
      <c r="D9" s="46">
        <v>60128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60128</v>
      </c>
      <c r="P9" s="47">
        <f>(O9/P$31)</f>
        <v>8.701591895803183</v>
      </c>
      <c r="Q9" s="9"/>
    </row>
    <row r="10" spans="1:17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900990</v>
      </c>
      <c r="L10" s="46">
        <v>0</v>
      </c>
      <c r="M10" s="46">
        <v>0</v>
      </c>
      <c r="N10" s="46">
        <v>43610</v>
      </c>
      <c r="O10" s="46">
        <f>SUM(D10:N10)</f>
        <v>944600</v>
      </c>
      <c r="P10" s="47">
        <f>(O10/P$31)</f>
        <v>136.70043415340086</v>
      </c>
      <c r="Q10" s="9"/>
    </row>
    <row r="11" spans="1:17" ht="15">
      <c r="A11" s="12"/>
      <c r="B11" s="44">
        <v>519</v>
      </c>
      <c r="C11" s="20" t="s">
        <v>25</v>
      </c>
      <c r="D11" s="46">
        <v>139668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139668</v>
      </c>
      <c r="P11" s="47">
        <f>(O11/P$31)</f>
        <v>20.212445730824893</v>
      </c>
      <c r="Q11" s="9"/>
    </row>
    <row r="12" spans="1:17" ht="15.75">
      <c r="A12" s="28" t="s">
        <v>26</v>
      </c>
      <c r="B12" s="29"/>
      <c r="C12" s="30"/>
      <c r="D12" s="31">
        <f>SUM(D13:D15)</f>
        <v>4210027</v>
      </c>
      <c r="E12" s="31">
        <f>SUM(E13:E15)</f>
        <v>0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4210027</v>
      </c>
      <c r="P12" s="43">
        <f>(O12/P$31)</f>
        <v>609.2658465991317</v>
      </c>
      <c r="Q12" s="10"/>
    </row>
    <row r="13" spans="1:17" ht="15">
      <c r="A13" s="12"/>
      <c r="B13" s="44">
        <v>521</v>
      </c>
      <c r="C13" s="20" t="s">
        <v>27</v>
      </c>
      <c r="D13" s="46">
        <v>2653987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2653987</v>
      </c>
      <c r="P13" s="47">
        <f>(O13/P$31)</f>
        <v>384.07916063675833</v>
      </c>
      <c r="Q13" s="9"/>
    </row>
    <row r="14" spans="1:17" ht="15">
      <c r="A14" s="12"/>
      <c r="B14" s="44">
        <v>522</v>
      </c>
      <c r="C14" s="20" t="s">
        <v>28</v>
      </c>
      <c r="D14" s="46">
        <v>1384629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1384629</v>
      </c>
      <c r="P14" s="47">
        <f>(O14/P$31)</f>
        <v>200.38046309696094</v>
      </c>
      <c r="Q14" s="9"/>
    </row>
    <row r="15" spans="1:17" ht="15">
      <c r="A15" s="12"/>
      <c r="B15" s="44">
        <v>524</v>
      </c>
      <c r="C15" s="20" t="s">
        <v>29</v>
      </c>
      <c r="D15" s="46">
        <v>171411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171411</v>
      </c>
      <c r="P15" s="47">
        <f>(O15/P$31)</f>
        <v>24.806222865412447</v>
      </c>
      <c r="Q15" s="9"/>
    </row>
    <row r="16" spans="1:17" ht="15.75">
      <c r="A16" s="28" t="s">
        <v>30</v>
      </c>
      <c r="B16" s="29"/>
      <c r="C16" s="30"/>
      <c r="D16" s="31">
        <f>SUM(D17:D21)</f>
        <v>0</v>
      </c>
      <c r="E16" s="31">
        <f>SUM(E17:E21)</f>
        <v>0</v>
      </c>
      <c r="F16" s="31">
        <f>SUM(F17:F21)</f>
        <v>0</v>
      </c>
      <c r="G16" s="31">
        <f>SUM(G17:G21)</f>
        <v>0</v>
      </c>
      <c r="H16" s="31">
        <f>SUM(H17:H21)</f>
        <v>0</v>
      </c>
      <c r="I16" s="31">
        <f>SUM(I17:I21)</f>
        <v>5423230</v>
      </c>
      <c r="J16" s="31">
        <f>SUM(J17:J21)</f>
        <v>0</v>
      </c>
      <c r="K16" s="31">
        <f>SUM(K17:K21)</f>
        <v>0</v>
      </c>
      <c r="L16" s="31">
        <f>SUM(L17:L21)</f>
        <v>0</v>
      </c>
      <c r="M16" s="31">
        <f>SUM(M17:M21)</f>
        <v>0</v>
      </c>
      <c r="N16" s="31">
        <f>SUM(N17:N21)</f>
        <v>0</v>
      </c>
      <c r="O16" s="42">
        <f>SUM(D16:N16)</f>
        <v>5423230</v>
      </c>
      <c r="P16" s="43">
        <f>(O16/P$31)</f>
        <v>784.8379160636758</v>
      </c>
      <c r="Q16" s="10"/>
    </row>
    <row r="17" spans="1:17" ht="15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1212756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1212756</v>
      </c>
      <c r="P17" s="47">
        <f>(O17/P$31)</f>
        <v>175.50738060781475</v>
      </c>
      <c r="Q17" s="9"/>
    </row>
    <row r="18" spans="1:17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1065965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1065965</v>
      </c>
      <c r="P18" s="47">
        <f>(O18/P$31)</f>
        <v>154.26410998552822</v>
      </c>
      <c r="Q18" s="9"/>
    </row>
    <row r="19" spans="1:17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705164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705164</v>
      </c>
      <c r="P19" s="47">
        <f>(O19/P$31)</f>
        <v>102.04978292329956</v>
      </c>
      <c r="Q19" s="9"/>
    </row>
    <row r="20" spans="1:17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2081265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2081265</v>
      </c>
      <c r="P20" s="47">
        <f>(O20/P$31)</f>
        <v>301.1960926193922</v>
      </c>
      <c r="Q20" s="9"/>
    </row>
    <row r="21" spans="1:17" ht="15">
      <c r="A21" s="12"/>
      <c r="B21" s="44">
        <v>539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358080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358080</v>
      </c>
      <c r="P21" s="47">
        <f>(O21/P$31)</f>
        <v>51.8205499276411</v>
      </c>
      <c r="Q21" s="9"/>
    </row>
    <row r="22" spans="1:17" ht="15.75">
      <c r="A22" s="28" t="s">
        <v>36</v>
      </c>
      <c r="B22" s="29"/>
      <c r="C22" s="30"/>
      <c r="D22" s="31">
        <f>SUM(D23:D23)</f>
        <v>857047</v>
      </c>
      <c r="E22" s="31">
        <f>SUM(E23:E23)</f>
        <v>978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858025</v>
      </c>
      <c r="P22" s="43">
        <f>(O22/P$31)</f>
        <v>124.17149059334298</v>
      </c>
      <c r="Q22" s="10"/>
    </row>
    <row r="23" spans="1:17" ht="15">
      <c r="A23" s="12"/>
      <c r="B23" s="44">
        <v>541</v>
      </c>
      <c r="C23" s="20" t="s">
        <v>37</v>
      </c>
      <c r="D23" s="46">
        <v>857047</v>
      </c>
      <c r="E23" s="46">
        <v>978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858025</v>
      </c>
      <c r="P23" s="47">
        <f>(O23/P$31)</f>
        <v>124.17149059334298</v>
      </c>
      <c r="Q23" s="9"/>
    </row>
    <row r="24" spans="1:17" ht="15.75">
      <c r="A24" s="28" t="s">
        <v>40</v>
      </c>
      <c r="B24" s="29"/>
      <c r="C24" s="30"/>
      <c r="D24" s="31">
        <f>SUM(D25:D25)</f>
        <v>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343955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343955</v>
      </c>
      <c r="P24" s="43">
        <f>(O24/P$31)</f>
        <v>49.77641099855282</v>
      </c>
      <c r="Q24" s="9"/>
    </row>
    <row r="25" spans="1:17" ht="15">
      <c r="A25" s="12"/>
      <c r="B25" s="44">
        <v>579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343955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343955</v>
      </c>
      <c r="P25" s="47">
        <f>(O25/P$31)</f>
        <v>49.77641099855282</v>
      </c>
      <c r="Q25" s="9"/>
    </row>
    <row r="26" spans="1:17" ht="15.75">
      <c r="A26" s="28" t="s">
        <v>43</v>
      </c>
      <c r="B26" s="29"/>
      <c r="C26" s="30"/>
      <c r="D26" s="31">
        <f>SUM(D27:D28)</f>
        <v>0</v>
      </c>
      <c r="E26" s="31">
        <f>SUM(E27:E28)</f>
        <v>670000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1518321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164399</v>
      </c>
      <c r="O26" s="31">
        <f>SUM(D26:N26)</f>
        <v>2352720</v>
      </c>
      <c r="P26" s="43">
        <f>(O26/P$31)</f>
        <v>340.48046309696093</v>
      </c>
      <c r="Q26" s="9"/>
    </row>
    <row r="27" spans="1:17" ht="15">
      <c r="A27" s="12"/>
      <c r="B27" s="44">
        <v>581</v>
      </c>
      <c r="C27" s="20" t="s">
        <v>82</v>
      </c>
      <c r="D27" s="46">
        <v>0</v>
      </c>
      <c r="E27" s="46">
        <v>670000</v>
      </c>
      <c r="F27" s="46">
        <v>0</v>
      </c>
      <c r="G27" s="46">
        <v>0</v>
      </c>
      <c r="H27" s="46">
        <v>0</v>
      </c>
      <c r="I27" s="46">
        <v>1431773</v>
      </c>
      <c r="J27" s="46">
        <v>0</v>
      </c>
      <c r="K27" s="46">
        <v>0</v>
      </c>
      <c r="L27" s="46">
        <v>0</v>
      </c>
      <c r="M27" s="46">
        <v>0</v>
      </c>
      <c r="N27" s="46">
        <v>164399</v>
      </c>
      <c r="O27" s="46">
        <f>SUM(D27:N27)</f>
        <v>2266172</v>
      </c>
      <c r="P27" s="47">
        <f>(O27/P$31)</f>
        <v>327.95542691751086</v>
      </c>
      <c r="Q27" s="9"/>
    </row>
    <row r="28" spans="1:17" ht="15.75" thickBot="1">
      <c r="A28" s="12"/>
      <c r="B28" s="44">
        <v>591</v>
      </c>
      <c r="C28" s="20" t="s">
        <v>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86548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86548</v>
      </c>
      <c r="P28" s="47">
        <f>(O28/P$31)</f>
        <v>12.525036179450073</v>
      </c>
      <c r="Q28" s="9"/>
    </row>
    <row r="29" spans="1:120" ht="16.5" thickBot="1">
      <c r="A29" s="14" t="s">
        <v>10</v>
      </c>
      <c r="B29" s="23"/>
      <c r="C29" s="22"/>
      <c r="D29" s="15">
        <f>SUM(D5,D12,D16,D22,D24,D26)</f>
        <v>6515578</v>
      </c>
      <c r="E29" s="15">
        <f aca="true" t="shared" si="0" ref="E29:N29">SUM(E5,E12,E16,E22,E24,E26)</f>
        <v>670978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7285506</v>
      </c>
      <c r="J29" s="15">
        <f t="shared" si="0"/>
        <v>0</v>
      </c>
      <c r="K29" s="15">
        <f t="shared" si="0"/>
        <v>900990</v>
      </c>
      <c r="L29" s="15">
        <f t="shared" si="0"/>
        <v>0</v>
      </c>
      <c r="M29" s="15">
        <f t="shared" si="0"/>
        <v>0</v>
      </c>
      <c r="N29" s="15">
        <f t="shared" si="0"/>
        <v>208009</v>
      </c>
      <c r="O29" s="15">
        <f>SUM(D29:N29)</f>
        <v>15581061</v>
      </c>
      <c r="P29" s="37">
        <f>(O29/P$31)</f>
        <v>2254.856874095514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84</v>
      </c>
      <c r="N31" s="93"/>
      <c r="O31" s="93"/>
      <c r="P31" s="41">
        <v>6910</v>
      </c>
    </row>
    <row r="32" spans="1:16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940333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680675</v>
      </c>
      <c r="L5" s="26">
        <f t="shared" si="0"/>
        <v>0</v>
      </c>
      <c r="M5" s="26">
        <f t="shared" si="0"/>
        <v>0</v>
      </c>
      <c r="N5" s="27">
        <f>SUM(D5:M5)</f>
        <v>1621008</v>
      </c>
      <c r="O5" s="32">
        <f aca="true" t="shared" si="1" ref="O5:O31">(N5/O$33)</f>
        <v>230.3549808156885</v>
      </c>
      <c r="P5" s="6"/>
    </row>
    <row r="6" spans="1:16" ht="15">
      <c r="A6" s="12"/>
      <c r="B6" s="44">
        <v>511</v>
      </c>
      <c r="C6" s="20" t="s">
        <v>19</v>
      </c>
      <c r="D6" s="46">
        <v>39749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39749</v>
      </c>
      <c r="O6" s="47">
        <f t="shared" si="1"/>
        <v>5.648571834588603</v>
      </c>
      <c r="P6" s="9"/>
    </row>
    <row r="7" spans="1:16" ht="15">
      <c r="A7" s="12"/>
      <c r="B7" s="44">
        <v>512</v>
      </c>
      <c r="C7" s="20" t="s">
        <v>20</v>
      </c>
      <c r="D7" s="46">
        <v>390467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390467</v>
      </c>
      <c r="O7" s="47">
        <f t="shared" si="1"/>
        <v>55.48770783004121</v>
      </c>
      <c r="P7" s="9"/>
    </row>
    <row r="8" spans="1:16" ht="15">
      <c r="A8" s="12"/>
      <c r="B8" s="44">
        <v>513</v>
      </c>
      <c r="C8" s="20" t="s">
        <v>21</v>
      </c>
      <c r="D8" s="46">
        <v>326188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326188</v>
      </c>
      <c r="O8" s="47">
        <f t="shared" si="1"/>
        <v>46.35327554355549</v>
      </c>
      <c r="P8" s="9"/>
    </row>
    <row r="9" spans="1:16" ht="15">
      <c r="A9" s="12"/>
      <c r="B9" s="44">
        <v>514</v>
      </c>
      <c r="C9" s="20" t="s">
        <v>22</v>
      </c>
      <c r="D9" s="46">
        <v>8032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8032</v>
      </c>
      <c r="O9" s="47">
        <f t="shared" si="1"/>
        <v>1.1413954810288476</v>
      </c>
      <c r="P9" s="9"/>
    </row>
    <row r="10" spans="1:16" ht="15">
      <c r="A10" s="12"/>
      <c r="B10" s="44">
        <v>515</v>
      </c>
      <c r="C10" s="20" t="s">
        <v>23</v>
      </c>
      <c r="D10" s="46">
        <v>55615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55615</v>
      </c>
      <c r="O10" s="47">
        <f t="shared" si="1"/>
        <v>7.903225806451613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680675</v>
      </c>
      <c r="L11" s="46">
        <v>0</v>
      </c>
      <c r="M11" s="46">
        <v>0</v>
      </c>
      <c r="N11" s="46">
        <f t="shared" si="2"/>
        <v>680675</v>
      </c>
      <c r="O11" s="47">
        <f t="shared" si="1"/>
        <v>96.72800909478471</v>
      </c>
      <c r="P11" s="9"/>
    </row>
    <row r="12" spans="1:16" ht="15">
      <c r="A12" s="12"/>
      <c r="B12" s="44">
        <v>519</v>
      </c>
      <c r="C12" s="20" t="s">
        <v>25</v>
      </c>
      <c r="D12" s="46">
        <v>120282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120282</v>
      </c>
      <c r="O12" s="47">
        <f t="shared" si="1"/>
        <v>17.092795225238028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2964837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2964837</v>
      </c>
      <c r="O13" s="43">
        <f t="shared" si="1"/>
        <v>421.32115958505045</v>
      </c>
      <c r="P13" s="10"/>
    </row>
    <row r="14" spans="1:16" ht="15">
      <c r="A14" s="12"/>
      <c r="B14" s="44">
        <v>521</v>
      </c>
      <c r="C14" s="20" t="s">
        <v>27</v>
      </c>
      <c r="D14" s="46">
        <v>2114069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2114069</v>
      </c>
      <c r="O14" s="47">
        <f t="shared" si="1"/>
        <v>300.4219127469092</v>
      </c>
      <c r="P14" s="9"/>
    </row>
    <row r="15" spans="1:16" ht="15">
      <c r="A15" s="12"/>
      <c r="B15" s="44">
        <v>522</v>
      </c>
      <c r="C15" s="20" t="s">
        <v>28</v>
      </c>
      <c r="D15" s="46">
        <v>737329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737329</v>
      </c>
      <c r="O15" s="47">
        <f t="shared" si="1"/>
        <v>104.77888304675288</v>
      </c>
      <c r="P15" s="9"/>
    </row>
    <row r="16" spans="1:16" ht="15">
      <c r="A16" s="12"/>
      <c r="B16" s="44">
        <v>524</v>
      </c>
      <c r="C16" s="20" t="s">
        <v>29</v>
      </c>
      <c r="D16" s="46">
        <v>113439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113439</v>
      </c>
      <c r="O16" s="47">
        <f t="shared" si="1"/>
        <v>16.120363791388375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3970741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3970741</v>
      </c>
      <c r="O17" s="43">
        <f t="shared" si="1"/>
        <v>564.2661645587608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717214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717214</v>
      </c>
      <c r="O18" s="47">
        <f t="shared" si="1"/>
        <v>101.92042063379282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804697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804697</v>
      </c>
      <c r="O19" s="47">
        <f t="shared" si="1"/>
        <v>114.3522808014779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698865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698865</v>
      </c>
      <c r="O20" s="47">
        <f t="shared" si="1"/>
        <v>99.31291743640756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1386113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1386113</v>
      </c>
      <c r="O21" s="47">
        <f t="shared" si="1"/>
        <v>196.97498934204916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363852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363852</v>
      </c>
      <c r="O22" s="47">
        <f t="shared" si="1"/>
        <v>51.70555634503339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512494</v>
      </c>
      <c r="E23" s="31">
        <f t="shared" si="6"/>
        <v>1078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513572</v>
      </c>
      <c r="O23" s="43">
        <f t="shared" si="1"/>
        <v>72.98166832457012</v>
      </c>
      <c r="P23" s="10"/>
    </row>
    <row r="24" spans="1:16" ht="15">
      <c r="A24" s="12"/>
      <c r="B24" s="44">
        <v>541</v>
      </c>
      <c r="C24" s="20" t="s">
        <v>37</v>
      </c>
      <c r="D24" s="46">
        <v>512494</v>
      </c>
      <c r="E24" s="46">
        <v>1078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513572</v>
      </c>
      <c r="O24" s="47">
        <f t="shared" si="1"/>
        <v>72.98166832457012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37931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5685</v>
      </c>
      <c r="N25" s="31">
        <f t="shared" si="4"/>
        <v>43616</v>
      </c>
      <c r="O25" s="43">
        <f t="shared" si="1"/>
        <v>6.198095779451471</v>
      </c>
      <c r="P25" s="10"/>
    </row>
    <row r="26" spans="1:16" ht="15">
      <c r="A26" s="13"/>
      <c r="B26" s="45">
        <v>552</v>
      </c>
      <c r="C26" s="21" t="s">
        <v>39</v>
      </c>
      <c r="D26" s="46">
        <v>37931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5685</v>
      </c>
      <c r="N26" s="46">
        <f t="shared" si="4"/>
        <v>43616</v>
      </c>
      <c r="O26" s="47">
        <f t="shared" si="1"/>
        <v>6.198095779451471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123154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123154</v>
      </c>
      <c r="O27" s="43">
        <f t="shared" si="1"/>
        <v>17.50092368907205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123154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123154</v>
      </c>
      <c r="O28" s="47">
        <f t="shared" si="1"/>
        <v>17.50092368907205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986702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1079062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2065764</v>
      </c>
      <c r="O29" s="43">
        <f t="shared" si="1"/>
        <v>293.55748188148357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986702</v>
      </c>
      <c r="F30" s="46">
        <v>0</v>
      </c>
      <c r="G30" s="46">
        <v>0</v>
      </c>
      <c r="H30" s="46">
        <v>0</v>
      </c>
      <c r="I30" s="46">
        <v>1079062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2065764</v>
      </c>
      <c r="O30" s="47">
        <f t="shared" si="1"/>
        <v>293.55748188148357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4455595</v>
      </c>
      <c r="E31" s="15">
        <f aca="true" t="shared" si="10" ref="E31:M31">SUM(E5,E13,E17,E23,E25,E27,E29)</f>
        <v>987780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5172957</v>
      </c>
      <c r="J31" s="15">
        <f t="shared" si="10"/>
        <v>0</v>
      </c>
      <c r="K31" s="15">
        <f t="shared" si="10"/>
        <v>680675</v>
      </c>
      <c r="L31" s="15">
        <f t="shared" si="10"/>
        <v>0</v>
      </c>
      <c r="M31" s="15">
        <f t="shared" si="10"/>
        <v>5685</v>
      </c>
      <c r="N31" s="15">
        <f t="shared" si="4"/>
        <v>11302692</v>
      </c>
      <c r="O31" s="37">
        <f t="shared" si="1"/>
        <v>1606.180474634077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7037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923257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689464</v>
      </c>
      <c r="L5" s="26">
        <f t="shared" si="0"/>
        <v>0</v>
      </c>
      <c r="M5" s="26">
        <f t="shared" si="0"/>
        <v>0</v>
      </c>
      <c r="N5" s="27">
        <f>SUM(D5:M5)</f>
        <v>1612721</v>
      </c>
      <c r="O5" s="32">
        <f aca="true" t="shared" si="1" ref="O5:O31">(N5/O$33)</f>
        <v>231.14820123262146</v>
      </c>
      <c r="P5" s="6"/>
    </row>
    <row r="6" spans="1:16" ht="15">
      <c r="A6" s="12"/>
      <c r="B6" s="44">
        <v>511</v>
      </c>
      <c r="C6" s="20" t="s">
        <v>19</v>
      </c>
      <c r="D6" s="46">
        <v>42154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42154</v>
      </c>
      <c r="O6" s="47">
        <f t="shared" si="1"/>
        <v>6.041851798767379</v>
      </c>
      <c r="P6" s="9"/>
    </row>
    <row r="7" spans="1:16" ht="15">
      <c r="A7" s="12"/>
      <c r="B7" s="44">
        <v>512</v>
      </c>
      <c r="C7" s="20" t="s">
        <v>20</v>
      </c>
      <c r="D7" s="46">
        <v>398647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398647</v>
      </c>
      <c r="O7" s="47">
        <f t="shared" si="1"/>
        <v>57.137308298695714</v>
      </c>
      <c r="P7" s="9"/>
    </row>
    <row r="8" spans="1:16" ht="15">
      <c r="A8" s="12"/>
      <c r="B8" s="44">
        <v>513</v>
      </c>
      <c r="C8" s="20" t="s">
        <v>21</v>
      </c>
      <c r="D8" s="46">
        <v>323686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323686</v>
      </c>
      <c r="O8" s="47">
        <f t="shared" si="1"/>
        <v>46.39329224595098</v>
      </c>
      <c r="P8" s="9"/>
    </row>
    <row r="9" spans="1:16" ht="15">
      <c r="A9" s="12"/>
      <c r="B9" s="44">
        <v>514</v>
      </c>
      <c r="C9" s="20" t="s">
        <v>22</v>
      </c>
      <c r="D9" s="46">
        <v>4786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4786</v>
      </c>
      <c r="O9" s="47">
        <f t="shared" si="1"/>
        <v>0.6859681811666906</v>
      </c>
      <c r="P9" s="9"/>
    </row>
    <row r="10" spans="1:16" ht="15">
      <c r="A10" s="12"/>
      <c r="B10" s="44">
        <v>515</v>
      </c>
      <c r="C10" s="20" t="s">
        <v>23</v>
      </c>
      <c r="D10" s="46">
        <v>50333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50333</v>
      </c>
      <c r="O10" s="47">
        <f t="shared" si="1"/>
        <v>7.214132148487889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689464</v>
      </c>
      <c r="L11" s="46">
        <v>0</v>
      </c>
      <c r="M11" s="46">
        <v>0</v>
      </c>
      <c r="N11" s="46">
        <f t="shared" si="2"/>
        <v>689464</v>
      </c>
      <c r="O11" s="47">
        <f t="shared" si="1"/>
        <v>98.81954994983518</v>
      </c>
      <c r="P11" s="9"/>
    </row>
    <row r="12" spans="1:16" ht="15">
      <c r="A12" s="12"/>
      <c r="B12" s="44">
        <v>519</v>
      </c>
      <c r="C12" s="20" t="s">
        <v>25</v>
      </c>
      <c r="D12" s="46">
        <v>103651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103651</v>
      </c>
      <c r="O12" s="47">
        <f t="shared" si="1"/>
        <v>14.856098609717643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3117358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3117358</v>
      </c>
      <c r="O13" s="43">
        <f t="shared" si="1"/>
        <v>446.8049304858822</v>
      </c>
      <c r="P13" s="10"/>
    </row>
    <row r="14" spans="1:16" ht="15">
      <c r="A14" s="12"/>
      <c r="B14" s="44">
        <v>521</v>
      </c>
      <c r="C14" s="20" t="s">
        <v>27</v>
      </c>
      <c r="D14" s="46">
        <v>2252998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2252998</v>
      </c>
      <c r="O14" s="47">
        <f t="shared" si="1"/>
        <v>322.9178730113229</v>
      </c>
      <c r="P14" s="9"/>
    </row>
    <row r="15" spans="1:16" ht="15">
      <c r="A15" s="12"/>
      <c r="B15" s="44">
        <v>522</v>
      </c>
      <c r="C15" s="20" t="s">
        <v>28</v>
      </c>
      <c r="D15" s="46">
        <v>861036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861036</v>
      </c>
      <c r="O15" s="47">
        <f t="shared" si="1"/>
        <v>123.4106349433854</v>
      </c>
      <c r="P15" s="9"/>
    </row>
    <row r="16" spans="1:16" ht="15">
      <c r="A16" s="12"/>
      <c r="B16" s="44">
        <v>524</v>
      </c>
      <c r="C16" s="20" t="s">
        <v>29</v>
      </c>
      <c r="D16" s="46">
        <v>3324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3324</v>
      </c>
      <c r="O16" s="47">
        <f t="shared" si="1"/>
        <v>0.47642253117385697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4273701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4273701</v>
      </c>
      <c r="O17" s="43">
        <f t="shared" si="1"/>
        <v>612.5413501504945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904694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904694</v>
      </c>
      <c r="O18" s="47">
        <f t="shared" si="1"/>
        <v>129.66805217142038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976510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976510</v>
      </c>
      <c r="O19" s="47">
        <f t="shared" si="1"/>
        <v>139.96130141894798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740332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740332</v>
      </c>
      <c r="O20" s="47">
        <f t="shared" si="1"/>
        <v>106.11036262003726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1321164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1321164</v>
      </c>
      <c r="O21" s="47">
        <f t="shared" si="1"/>
        <v>189.35989680378387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331001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331001</v>
      </c>
      <c r="O22" s="47">
        <f t="shared" si="1"/>
        <v>47.441737136305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568306</v>
      </c>
      <c r="E23" s="31">
        <f t="shared" si="6"/>
        <v>1021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569327</v>
      </c>
      <c r="O23" s="43">
        <f t="shared" si="1"/>
        <v>81.60054464669629</v>
      </c>
      <c r="P23" s="10"/>
    </row>
    <row r="24" spans="1:16" ht="15">
      <c r="A24" s="12"/>
      <c r="B24" s="44">
        <v>541</v>
      </c>
      <c r="C24" s="20" t="s">
        <v>37</v>
      </c>
      <c r="D24" s="46">
        <v>568306</v>
      </c>
      <c r="E24" s="46">
        <v>1021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569327</v>
      </c>
      <c r="O24" s="47">
        <f t="shared" si="1"/>
        <v>81.60054464669629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113764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113764</v>
      </c>
      <c r="O25" s="43">
        <f t="shared" si="1"/>
        <v>16.30557546223305</v>
      </c>
      <c r="P25" s="10"/>
    </row>
    <row r="26" spans="1:16" ht="15">
      <c r="A26" s="13"/>
      <c r="B26" s="45">
        <v>552</v>
      </c>
      <c r="C26" s="21" t="s">
        <v>39</v>
      </c>
      <c r="D26" s="46">
        <v>113764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113764</v>
      </c>
      <c r="O26" s="47">
        <f t="shared" si="1"/>
        <v>16.30557546223305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327891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327891</v>
      </c>
      <c r="O27" s="43">
        <f t="shared" si="1"/>
        <v>46.99598681381683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327891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327891</v>
      </c>
      <c r="O28" s="47">
        <f t="shared" si="1"/>
        <v>46.99598681381683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1040650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1089793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2130443</v>
      </c>
      <c r="O29" s="43">
        <f t="shared" si="1"/>
        <v>305.3523004156514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1040650</v>
      </c>
      <c r="F30" s="46">
        <v>0</v>
      </c>
      <c r="G30" s="46">
        <v>0</v>
      </c>
      <c r="H30" s="46">
        <v>0</v>
      </c>
      <c r="I30" s="46">
        <v>1089793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2130443</v>
      </c>
      <c r="O30" s="47">
        <f t="shared" si="1"/>
        <v>305.3523004156514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4722685</v>
      </c>
      <c r="E31" s="15">
        <f aca="true" t="shared" si="10" ref="E31:M31">SUM(E5,E13,E17,E23,E25,E27,E29)</f>
        <v>1041671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5691385</v>
      </c>
      <c r="J31" s="15">
        <f t="shared" si="10"/>
        <v>0</v>
      </c>
      <c r="K31" s="15">
        <f t="shared" si="10"/>
        <v>689464</v>
      </c>
      <c r="L31" s="15">
        <f t="shared" si="10"/>
        <v>0</v>
      </c>
      <c r="M31" s="15">
        <f t="shared" si="10"/>
        <v>0</v>
      </c>
      <c r="N31" s="15">
        <f t="shared" si="4"/>
        <v>12145205</v>
      </c>
      <c r="O31" s="37">
        <f t="shared" si="1"/>
        <v>1740.7488892073957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6977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924447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544530</v>
      </c>
      <c r="L5" s="26">
        <f t="shared" si="0"/>
        <v>0</v>
      </c>
      <c r="M5" s="26">
        <f t="shared" si="0"/>
        <v>0</v>
      </c>
      <c r="N5" s="27">
        <f>SUM(D5:M5)</f>
        <v>1468977</v>
      </c>
      <c r="O5" s="32">
        <f aca="true" t="shared" si="1" ref="O5:O31">(N5/O$33)</f>
        <v>209.34544677212483</v>
      </c>
      <c r="P5" s="6"/>
    </row>
    <row r="6" spans="1:16" ht="15">
      <c r="A6" s="12"/>
      <c r="B6" s="44">
        <v>511</v>
      </c>
      <c r="C6" s="20" t="s">
        <v>19</v>
      </c>
      <c r="D6" s="46">
        <v>45062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45062</v>
      </c>
      <c r="O6" s="47">
        <f t="shared" si="1"/>
        <v>6.421832692033632</v>
      </c>
      <c r="P6" s="9"/>
    </row>
    <row r="7" spans="1:16" ht="15">
      <c r="A7" s="12"/>
      <c r="B7" s="44">
        <v>512</v>
      </c>
      <c r="C7" s="20" t="s">
        <v>20</v>
      </c>
      <c r="D7" s="46">
        <v>354486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354486</v>
      </c>
      <c r="O7" s="47">
        <f t="shared" si="1"/>
        <v>50.51817015818726</v>
      </c>
      <c r="P7" s="9"/>
    </row>
    <row r="8" spans="1:16" ht="15">
      <c r="A8" s="12"/>
      <c r="B8" s="44">
        <v>513</v>
      </c>
      <c r="C8" s="20" t="s">
        <v>21</v>
      </c>
      <c r="D8" s="46">
        <v>348190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348190</v>
      </c>
      <c r="O8" s="47">
        <f t="shared" si="1"/>
        <v>49.620920621348155</v>
      </c>
      <c r="P8" s="9"/>
    </row>
    <row r="9" spans="1:16" ht="15">
      <c r="A9" s="12"/>
      <c r="B9" s="44">
        <v>514</v>
      </c>
      <c r="C9" s="20" t="s">
        <v>22</v>
      </c>
      <c r="D9" s="46">
        <v>16020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16020</v>
      </c>
      <c r="O9" s="47">
        <f t="shared" si="1"/>
        <v>2.2830269345874306</v>
      </c>
      <c r="P9" s="9"/>
    </row>
    <row r="10" spans="1:16" ht="15">
      <c r="A10" s="12"/>
      <c r="B10" s="44">
        <v>515</v>
      </c>
      <c r="C10" s="20" t="s">
        <v>23</v>
      </c>
      <c r="D10" s="46">
        <v>50821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50821</v>
      </c>
      <c r="O10" s="47">
        <f t="shared" si="1"/>
        <v>7.242553797919339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544530</v>
      </c>
      <c r="L11" s="46">
        <v>0</v>
      </c>
      <c r="M11" s="46">
        <v>0</v>
      </c>
      <c r="N11" s="46">
        <f t="shared" si="2"/>
        <v>544530</v>
      </c>
      <c r="O11" s="47">
        <f t="shared" si="1"/>
        <v>77.60153911928174</v>
      </c>
      <c r="P11" s="9"/>
    </row>
    <row r="12" spans="1:16" ht="15">
      <c r="A12" s="12"/>
      <c r="B12" s="44">
        <v>519</v>
      </c>
      <c r="C12" s="20" t="s">
        <v>25</v>
      </c>
      <c r="D12" s="46">
        <v>109868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109868</v>
      </c>
      <c r="O12" s="47">
        <f t="shared" si="1"/>
        <v>15.65740344876728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3043693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3043693</v>
      </c>
      <c r="O13" s="43">
        <f t="shared" si="1"/>
        <v>433.75986888983897</v>
      </c>
      <c r="P13" s="10"/>
    </row>
    <row r="14" spans="1:16" ht="15">
      <c r="A14" s="12"/>
      <c r="B14" s="44">
        <v>521</v>
      </c>
      <c r="C14" s="20" t="s">
        <v>27</v>
      </c>
      <c r="D14" s="46">
        <v>2029845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2029845</v>
      </c>
      <c r="O14" s="47">
        <f t="shared" si="1"/>
        <v>289.2753313381787</v>
      </c>
      <c r="P14" s="9"/>
    </row>
    <row r="15" spans="1:16" ht="15">
      <c r="A15" s="12"/>
      <c r="B15" s="44">
        <v>522</v>
      </c>
      <c r="C15" s="20" t="s">
        <v>28</v>
      </c>
      <c r="D15" s="46">
        <v>988570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988570</v>
      </c>
      <c r="O15" s="47">
        <f t="shared" si="1"/>
        <v>140.88214336611088</v>
      </c>
      <c r="P15" s="9"/>
    </row>
    <row r="16" spans="1:16" ht="15">
      <c r="A16" s="12"/>
      <c r="B16" s="44">
        <v>524</v>
      </c>
      <c r="C16" s="20" t="s">
        <v>29</v>
      </c>
      <c r="D16" s="46">
        <v>25278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25278</v>
      </c>
      <c r="O16" s="47">
        <f t="shared" si="1"/>
        <v>3.60239418554938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4041320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4041320</v>
      </c>
      <c r="O17" s="43">
        <f t="shared" si="1"/>
        <v>575.932734786946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1008597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1008597</v>
      </c>
      <c r="O18" s="47">
        <f t="shared" si="1"/>
        <v>143.73621205643437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845696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845696</v>
      </c>
      <c r="O19" s="47">
        <f t="shared" si="1"/>
        <v>120.52102037907937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704658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704658</v>
      </c>
      <c r="O20" s="47">
        <f t="shared" si="1"/>
        <v>100.42154766994442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1212329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1212329</v>
      </c>
      <c r="O21" s="47">
        <f t="shared" si="1"/>
        <v>172.7702721960952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270040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270040</v>
      </c>
      <c r="O22" s="47">
        <f t="shared" si="1"/>
        <v>38.48368248539262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444550</v>
      </c>
      <c r="E23" s="31">
        <f t="shared" si="6"/>
        <v>568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445118</v>
      </c>
      <c r="O23" s="43">
        <f t="shared" si="1"/>
        <v>63.43423115291435</v>
      </c>
      <c r="P23" s="10"/>
    </row>
    <row r="24" spans="1:16" ht="15">
      <c r="A24" s="12"/>
      <c r="B24" s="44">
        <v>541</v>
      </c>
      <c r="C24" s="20" t="s">
        <v>37</v>
      </c>
      <c r="D24" s="46">
        <v>444550</v>
      </c>
      <c r="E24" s="46">
        <v>568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445118</v>
      </c>
      <c r="O24" s="47">
        <f t="shared" si="1"/>
        <v>63.43423115291435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102039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102039</v>
      </c>
      <c r="O25" s="43">
        <f t="shared" si="1"/>
        <v>14.541684480547243</v>
      </c>
      <c r="P25" s="10"/>
    </row>
    <row r="26" spans="1:16" ht="15">
      <c r="A26" s="13"/>
      <c r="B26" s="45">
        <v>552</v>
      </c>
      <c r="C26" s="21" t="s">
        <v>39</v>
      </c>
      <c r="D26" s="46">
        <v>102039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102039</v>
      </c>
      <c r="O26" s="47">
        <f t="shared" si="1"/>
        <v>14.541684480547243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315163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315163</v>
      </c>
      <c r="O27" s="43">
        <f t="shared" si="1"/>
        <v>44.91420835114722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315163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315163</v>
      </c>
      <c r="O28" s="47">
        <f t="shared" si="1"/>
        <v>44.91420835114722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1136800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1046381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2183181</v>
      </c>
      <c r="O29" s="43">
        <f t="shared" si="1"/>
        <v>311.1274048738777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1136800</v>
      </c>
      <c r="F30" s="46">
        <v>0</v>
      </c>
      <c r="G30" s="46">
        <v>0</v>
      </c>
      <c r="H30" s="46">
        <v>0</v>
      </c>
      <c r="I30" s="46">
        <v>1046381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2183181</v>
      </c>
      <c r="O30" s="47">
        <f t="shared" si="1"/>
        <v>311.1274048738777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4514729</v>
      </c>
      <c r="E31" s="15">
        <f aca="true" t="shared" si="10" ref="E31:M31">SUM(E5,E13,E17,E23,E25,E27,E29)</f>
        <v>1137368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5402864</v>
      </c>
      <c r="J31" s="15">
        <f t="shared" si="10"/>
        <v>0</v>
      </c>
      <c r="K31" s="15">
        <f t="shared" si="10"/>
        <v>544530</v>
      </c>
      <c r="L31" s="15">
        <f t="shared" si="10"/>
        <v>0</v>
      </c>
      <c r="M31" s="15">
        <f t="shared" si="10"/>
        <v>0</v>
      </c>
      <c r="N31" s="15">
        <f t="shared" si="4"/>
        <v>11599491</v>
      </c>
      <c r="O31" s="37">
        <f t="shared" si="1"/>
        <v>1653.0555793073963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7017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915799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561611</v>
      </c>
      <c r="L5" s="26">
        <f t="shared" si="0"/>
        <v>0</v>
      </c>
      <c r="M5" s="26">
        <f t="shared" si="0"/>
        <v>0</v>
      </c>
      <c r="N5" s="27">
        <f>SUM(D5:M5)</f>
        <v>1477410</v>
      </c>
      <c r="O5" s="32">
        <f aca="true" t="shared" si="1" ref="O5:O31">(N5/O$33)</f>
        <v>216.78796771826853</v>
      </c>
      <c r="P5" s="6"/>
    </row>
    <row r="6" spans="1:16" ht="15">
      <c r="A6" s="12"/>
      <c r="B6" s="44">
        <v>511</v>
      </c>
      <c r="C6" s="20" t="s">
        <v>19</v>
      </c>
      <c r="D6" s="46">
        <v>44000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44000</v>
      </c>
      <c r="O6" s="47">
        <f t="shared" si="1"/>
        <v>6.456346294937638</v>
      </c>
      <c r="P6" s="9"/>
    </row>
    <row r="7" spans="1:16" ht="15">
      <c r="A7" s="12"/>
      <c r="B7" s="44">
        <v>512</v>
      </c>
      <c r="C7" s="20" t="s">
        <v>20</v>
      </c>
      <c r="D7" s="46">
        <v>378420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378420</v>
      </c>
      <c r="O7" s="47">
        <f t="shared" si="1"/>
        <v>55.52751283932502</v>
      </c>
      <c r="P7" s="9"/>
    </row>
    <row r="8" spans="1:16" ht="15">
      <c r="A8" s="12"/>
      <c r="B8" s="44">
        <v>513</v>
      </c>
      <c r="C8" s="20" t="s">
        <v>21</v>
      </c>
      <c r="D8" s="46">
        <v>310918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310918</v>
      </c>
      <c r="O8" s="47">
        <f t="shared" si="1"/>
        <v>45.62259721203228</v>
      </c>
      <c r="P8" s="9"/>
    </row>
    <row r="9" spans="1:16" ht="15">
      <c r="A9" s="12"/>
      <c r="B9" s="44">
        <v>514</v>
      </c>
      <c r="C9" s="20" t="s">
        <v>22</v>
      </c>
      <c r="D9" s="46">
        <v>33382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33382</v>
      </c>
      <c r="O9" s="47">
        <f t="shared" si="1"/>
        <v>4.898312545854732</v>
      </c>
      <c r="P9" s="9"/>
    </row>
    <row r="10" spans="1:16" ht="15">
      <c r="A10" s="12"/>
      <c r="B10" s="44">
        <v>515</v>
      </c>
      <c r="C10" s="20" t="s">
        <v>23</v>
      </c>
      <c r="D10" s="46">
        <v>50744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50744</v>
      </c>
      <c r="O10" s="47">
        <f t="shared" si="1"/>
        <v>7.445928099779898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561611</v>
      </c>
      <c r="L11" s="46">
        <v>0</v>
      </c>
      <c r="M11" s="46">
        <v>0</v>
      </c>
      <c r="N11" s="46">
        <f t="shared" si="2"/>
        <v>561611</v>
      </c>
      <c r="O11" s="47">
        <f t="shared" si="1"/>
        <v>82.40807043286867</v>
      </c>
      <c r="P11" s="9"/>
    </row>
    <row r="12" spans="1:16" ht="15">
      <c r="A12" s="12"/>
      <c r="B12" s="44">
        <v>519</v>
      </c>
      <c r="C12" s="20" t="s">
        <v>25</v>
      </c>
      <c r="D12" s="46">
        <v>98335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98335</v>
      </c>
      <c r="O12" s="47">
        <f t="shared" si="1"/>
        <v>14.429200293470286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2635857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2635857</v>
      </c>
      <c r="O13" s="43">
        <f t="shared" si="1"/>
        <v>386.77285399853264</v>
      </c>
      <c r="P13" s="10"/>
    </row>
    <row r="14" spans="1:16" ht="15">
      <c r="A14" s="12"/>
      <c r="B14" s="44">
        <v>521</v>
      </c>
      <c r="C14" s="20" t="s">
        <v>27</v>
      </c>
      <c r="D14" s="46">
        <v>1810237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1810237</v>
      </c>
      <c r="O14" s="47">
        <f t="shared" si="1"/>
        <v>265.62538517975054</v>
      </c>
      <c r="P14" s="9"/>
    </row>
    <row r="15" spans="1:16" ht="15">
      <c r="A15" s="12"/>
      <c r="B15" s="44">
        <v>522</v>
      </c>
      <c r="C15" s="20" t="s">
        <v>28</v>
      </c>
      <c r="D15" s="46">
        <v>783068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783068</v>
      </c>
      <c r="O15" s="47">
        <f t="shared" si="1"/>
        <v>114.90359501100514</v>
      </c>
      <c r="P15" s="9"/>
    </row>
    <row r="16" spans="1:16" ht="15">
      <c r="A16" s="12"/>
      <c r="B16" s="44">
        <v>524</v>
      </c>
      <c r="C16" s="20" t="s">
        <v>29</v>
      </c>
      <c r="D16" s="46">
        <v>42552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42552</v>
      </c>
      <c r="O16" s="47">
        <f t="shared" si="1"/>
        <v>6.243873807776962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3970556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3970556</v>
      </c>
      <c r="O17" s="43">
        <f t="shared" si="1"/>
        <v>582.6201027146002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927020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927020</v>
      </c>
      <c r="O18" s="47">
        <f t="shared" si="1"/>
        <v>136.026412325752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844298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844298</v>
      </c>
      <c r="O19" s="47">
        <f t="shared" si="1"/>
        <v>123.88818782098312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743855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743855</v>
      </c>
      <c r="O20" s="47">
        <f t="shared" si="1"/>
        <v>109.1496698459281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1178202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1178202</v>
      </c>
      <c r="O21" s="47">
        <f t="shared" si="1"/>
        <v>172.88363903154806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277181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277181</v>
      </c>
      <c r="O22" s="47">
        <f t="shared" si="1"/>
        <v>40.672193690388845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379228</v>
      </c>
      <c r="E23" s="31">
        <f t="shared" si="6"/>
        <v>-339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378889</v>
      </c>
      <c r="O23" s="43">
        <f t="shared" si="1"/>
        <v>55.59633162142333</v>
      </c>
      <c r="P23" s="10"/>
    </row>
    <row r="24" spans="1:16" ht="15">
      <c r="A24" s="12"/>
      <c r="B24" s="44">
        <v>541</v>
      </c>
      <c r="C24" s="20" t="s">
        <v>37</v>
      </c>
      <c r="D24" s="46">
        <v>379228</v>
      </c>
      <c r="E24" s="46">
        <v>-339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378889</v>
      </c>
      <c r="O24" s="47">
        <f t="shared" si="1"/>
        <v>55.59633162142333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240874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240874</v>
      </c>
      <c r="O25" s="43">
        <f t="shared" si="1"/>
        <v>35.34468085106383</v>
      </c>
      <c r="P25" s="10"/>
    </row>
    <row r="26" spans="1:16" ht="15">
      <c r="A26" s="13"/>
      <c r="B26" s="45">
        <v>552</v>
      </c>
      <c r="C26" s="21" t="s">
        <v>39</v>
      </c>
      <c r="D26" s="46">
        <v>240874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240874</v>
      </c>
      <c r="O26" s="47">
        <f t="shared" si="1"/>
        <v>35.34468085106383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293430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293430</v>
      </c>
      <c r="O27" s="43">
        <f t="shared" si="1"/>
        <v>43.0564930300807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293430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293430</v>
      </c>
      <c r="O28" s="47">
        <f t="shared" si="1"/>
        <v>43.0564930300807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992678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849125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1841803</v>
      </c>
      <c r="O29" s="43">
        <f t="shared" si="1"/>
        <v>270.25722670579603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992678</v>
      </c>
      <c r="F30" s="46">
        <v>0</v>
      </c>
      <c r="G30" s="46">
        <v>0</v>
      </c>
      <c r="H30" s="46">
        <v>0</v>
      </c>
      <c r="I30" s="46">
        <v>849125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1841803</v>
      </c>
      <c r="O30" s="47">
        <f t="shared" si="1"/>
        <v>270.25722670579603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4171758</v>
      </c>
      <c r="E31" s="15">
        <f aca="true" t="shared" si="10" ref="E31:M31">SUM(E5,E13,E17,E23,E25,E27,E29)</f>
        <v>992339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5113111</v>
      </c>
      <c r="J31" s="15">
        <f t="shared" si="10"/>
        <v>0</v>
      </c>
      <c r="K31" s="15">
        <f t="shared" si="10"/>
        <v>561611</v>
      </c>
      <c r="L31" s="15">
        <f t="shared" si="10"/>
        <v>0</v>
      </c>
      <c r="M31" s="15">
        <f t="shared" si="10"/>
        <v>0</v>
      </c>
      <c r="N31" s="15">
        <f t="shared" si="4"/>
        <v>10838819</v>
      </c>
      <c r="O31" s="37">
        <f t="shared" si="1"/>
        <v>1590.4356566397653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6815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923319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486380</v>
      </c>
      <c r="L5" s="26">
        <f t="shared" si="0"/>
        <v>0</v>
      </c>
      <c r="M5" s="26">
        <f t="shared" si="0"/>
        <v>0</v>
      </c>
      <c r="N5" s="27">
        <f>SUM(D5:M5)</f>
        <v>1409699</v>
      </c>
      <c r="O5" s="32">
        <f aca="true" t="shared" si="1" ref="O5:O31">(N5/O$33)</f>
        <v>206.3376756440281</v>
      </c>
      <c r="P5" s="6"/>
    </row>
    <row r="6" spans="1:16" ht="15">
      <c r="A6" s="12"/>
      <c r="B6" s="44">
        <v>511</v>
      </c>
      <c r="C6" s="20" t="s">
        <v>19</v>
      </c>
      <c r="D6" s="46">
        <v>44413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44413</v>
      </c>
      <c r="O6" s="47">
        <f t="shared" si="1"/>
        <v>6.500731850117096</v>
      </c>
      <c r="P6" s="9"/>
    </row>
    <row r="7" spans="1:16" ht="15">
      <c r="A7" s="12"/>
      <c r="B7" s="44">
        <v>512</v>
      </c>
      <c r="C7" s="20" t="s">
        <v>20</v>
      </c>
      <c r="D7" s="46">
        <v>412795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412795</v>
      </c>
      <c r="O7" s="47">
        <f t="shared" si="1"/>
        <v>60.42081381733021</v>
      </c>
      <c r="P7" s="9"/>
    </row>
    <row r="8" spans="1:16" ht="15">
      <c r="A8" s="12"/>
      <c r="B8" s="44">
        <v>513</v>
      </c>
      <c r="C8" s="20" t="s">
        <v>21</v>
      </c>
      <c r="D8" s="46">
        <v>305249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305249</v>
      </c>
      <c r="O8" s="47">
        <f t="shared" si="1"/>
        <v>44.67930327868852</v>
      </c>
      <c r="P8" s="9"/>
    </row>
    <row r="9" spans="1:16" ht="15">
      <c r="A9" s="12"/>
      <c r="B9" s="44">
        <v>514</v>
      </c>
      <c r="C9" s="20" t="s">
        <v>22</v>
      </c>
      <c r="D9" s="46">
        <v>11076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11076</v>
      </c>
      <c r="O9" s="47">
        <f t="shared" si="1"/>
        <v>1.6211943793911008</v>
      </c>
      <c r="P9" s="9"/>
    </row>
    <row r="10" spans="1:16" ht="15">
      <c r="A10" s="12"/>
      <c r="B10" s="44">
        <v>515</v>
      </c>
      <c r="C10" s="20" t="s">
        <v>23</v>
      </c>
      <c r="D10" s="46">
        <v>50008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50008</v>
      </c>
      <c r="O10" s="47">
        <f t="shared" si="1"/>
        <v>7.319672131147541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486380</v>
      </c>
      <c r="L11" s="46">
        <v>0</v>
      </c>
      <c r="M11" s="46">
        <v>0</v>
      </c>
      <c r="N11" s="46">
        <f t="shared" si="2"/>
        <v>486380</v>
      </c>
      <c r="O11" s="47">
        <f t="shared" si="1"/>
        <v>71.19145199063232</v>
      </c>
      <c r="P11" s="9"/>
    </row>
    <row r="12" spans="1:16" ht="15">
      <c r="A12" s="12"/>
      <c r="B12" s="44">
        <v>519</v>
      </c>
      <c r="C12" s="20" t="s">
        <v>25</v>
      </c>
      <c r="D12" s="46">
        <v>99778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99778</v>
      </c>
      <c r="O12" s="47">
        <f t="shared" si="1"/>
        <v>14.604508196721312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2970937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2970937</v>
      </c>
      <c r="O13" s="43">
        <f t="shared" si="1"/>
        <v>434.8561182669789</v>
      </c>
      <c r="P13" s="10"/>
    </row>
    <row r="14" spans="1:16" ht="15">
      <c r="A14" s="12"/>
      <c r="B14" s="44">
        <v>521</v>
      </c>
      <c r="C14" s="20" t="s">
        <v>27</v>
      </c>
      <c r="D14" s="46">
        <v>1873618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1873618</v>
      </c>
      <c r="O14" s="47">
        <f t="shared" si="1"/>
        <v>274.2415105386417</v>
      </c>
      <c r="P14" s="9"/>
    </row>
    <row r="15" spans="1:16" ht="15">
      <c r="A15" s="12"/>
      <c r="B15" s="44">
        <v>522</v>
      </c>
      <c r="C15" s="20" t="s">
        <v>28</v>
      </c>
      <c r="D15" s="46">
        <v>993031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993031</v>
      </c>
      <c r="O15" s="47">
        <f t="shared" si="1"/>
        <v>145.34997072599532</v>
      </c>
      <c r="P15" s="9"/>
    </row>
    <row r="16" spans="1:16" ht="15">
      <c r="A16" s="12"/>
      <c r="B16" s="44">
        <v>524</v>
      </c>
      <c r="C16" s="20" t="s">
        <v>29</v>
      </c>
      <c r="D16" s="46">
        <v>104288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104288</v>
      </c>
      <c r="O16" s="47">
        <f t="shared" si="1"/>
        <v>15.264637002341921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4315821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4315821</v>
      </c>
      <c r="O17" s="43">
        <f t="shared" si="1"/>
        <v>631.7068208430914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1219819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1219819</v>
      </c>
      <c r="O18" s="47">
        <f t="shared" si="1"/>
        <v>178.5449355971897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845446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845446</v>
      </c>
      <c r="O19" s="47">
        <f t="shared" si="1"/>
        <v>123.74795081967213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761429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761429</v>
      </c>
      <c r="O20" s="47">
        <f t="shared" si="1"/>
        <v>111.45038056206089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1124386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1124386</v>
      </c>
      <c r="O21" s="47">
        <f t="shared" si="1"/>
        <v>164.57640515222482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364741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364741</v>
      </c>
      <c r="O22" s="47">
        <f t="shared" si="1"/>
        <v>53.387148711943794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450146</v>
      </c>
      <c r="E23" s="31">
        <f t="shared" si="6"/>
        <v>903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451049</v>
      </c>
      <c r="O23" s="43">
        <f t="shared" si="1"/>
        <v>66.02005269320843</v>
      </c>
      <c r="P23" s="10"/>
    </row>
    <row r="24" spans="1:16" ht="15">
      <c r="A24" s="12"/>
      <c r="B24" s="44">
        <v>541</v>
      </c>
      <c r="C24" s="20" t="s">
        <v>37</v>
      </c>
      <c r="D24" s="46">
        <v>450146</v>
      </c>
      <c r="E24" s="46">
        <v>903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451049</v>
      </c>
      <c r="O24" s="47">
        <f t="shared" si="1"/>
        <v>66.02005269320843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151402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151402</v>
      </c>
      <c r="O25" s="43">
        <f t="shared" si="1"/>
        <v>22.160714285714285</v>
      </c>
      <c r="P25" s="10"/>
    </row>
    <row r="26" spans="1:16" ht="15">
      <c r="A26" s="13"/>
      <c r="B26" s="45">
        <v>552</v>
      </c>
      <c r="C26" s="21" t="s">
        <v>39</v>
      </c>
      <c r="D26" s="46">
        <v>151402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151402</v>
      </c>
      <c r="O26" s="47">
        <f t="shared" si="1"/>
        <v>22.160714285714285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280760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280760</v>
      </c>
      <c r="O27" s="43">
        <f t="shared" si="1"/>
        <v>41.094847775175644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280760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280760</v>
      </c>
      <c r="O28" s="47">
        <f t="shared" si="1"/>
        <v>41.094847775175644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782077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900903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1682980</v>
      </c>
      <c r="O29" s="43">
        <f t="shared" si="1"/>
        <v>246.3378220140515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782077</v>
      </c>
      <c r="F30" s="46">
        <v>0</v>
      </c>
      <c r="G30" s="46">
        <v>0</v>
      </c>
      <c r="H30" s="46">
        <v>0</v>
      </c>
      <c r="I30" s="46">
        <v>900903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1682980</v>
      </c>
      <c r="O30" s="47">
        <f t="shared" si="1"/>
        <v>246.3378220140515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4495804</v>
      </c>
      <c r="E31" s="15">
        <f aca="true" t="shared" si="10" ref="E31:M31">SUM(E5,E13,E17,E23,E25,E27,E29)</f>
        <v>782980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5497484</v>
      </c>
      <c r="J31" s="15">
        <f t="shared" si="10"/>
        <v>0</v>
      </c>
      <c r="K31" s="15">
        <f t="shared" si="10"/>
        <v>486380</v>
      </c>
      <c r="L31" s="15">
        <f t="shared" si="10"/>
        <v>0</v>
      </c>
      <c r="M31" s="15">
        <f t="shared" si="10"/>
        <v>0</v>
      </c>
      <c r="N31" s="15">
        <f t="shared" si="4"/>
        <v>11262648</v>
      </c>
      <c r="O31" s="37">
        <f t="shared" si="1"/>
        <v>1648.5140515222483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6832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957286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311064</v>
      </c>
      <c r="L5" s="26">
        <f t="shared" si="0"/>
        <v>0</v>
      </c>
      <c r="M5" s="26">
        <f t="shared" si="0"/>
        <v>0</v>
      </c>
      <c r="N5" s="27">
        <f>SUM(D5:M5)</f>
        <v>1268350</v>
      </c>
      <c r="O5" s="32">
        <f aca="true" t="shared" si="1" ref="O5:O31">(N5/O$33)</f>
        <v>186.63184226015304</v>
      </c>
      <c r="P5" s="6"/>
    </row>
    <row r="6" spans="1:16" ht="15">
      <c r="A6" s="12"/>
      <c r="B6" s="44">
        <v>511</v>
      </c>
      <c r="C6" s="20" t="s">
        <v>19</v>
      </c>
      <c r="D6" s="46">
        <v>47437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47437</v>
      </c>
      <c r="O6" s="47">
        <f t="shared" si="1"/>
        <v>6.980135373749264</v>
      </c>
      <c r="P6" s="9"/>
    </row>
    <row r="7" spans="1:16" ht="15">
      <c r="A7" s="12"/>
      <c r="B7" s="44">
        <v>512</v>
      </c>
      <c r="C7" s="20" t="s">
        <v>20</v>
      </c>
      <c r="D7" s="46">
        <v>362668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362668</v>
      </c>
      <c r="O7" s="47">
        <f t="shared" si="1"/>
        <v>53.364920541494996</v>
      </c>
      <c r="P7" s="9"/>
    </row>
    <row r="8" spans="1:16" ht="15">
      <c r="A8" s="12"/>
      <c r="B8" s="44">
        <v>513</v>
      </c>
      <c r="C8" s="20" t="s">
        <v>21</v>
      </c>
      <c r="D8" s="46">
        <v>358756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358756</v>
      </c>
      <c r="O8" s="47">
        <f t="shared" si="1"/>
        <v>52.78928781636257</v>
      </c>
      <c r="P8" s="9"/>
    </row>
    <row r="9" spans="1:16" ht="15">
      <c r="A9" s="12"/>
      <c r="B9" s="44">
        <v>514</v>
      </c>
      <c r="C9" s="20" t="s">
        <v>22</v>
      </c>
      <c r="D9" s="46">
        <v>24514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24514</v>
      </c>
      <c r="O9" s="47">
        <f t="shared" si="1"/>
        <v>3.607121836374338</v>
      </c>
      <c r="P9" s="9"/>
    </row>
    <row r="10" spans="1:16" ht="15">
      <c r="A10" s="12"/>
      <c r="B10" s="44">
        <v>515</v>
      </c>
      <c r="C10" s="20" t="s">
        <v>23</v>
      </c>
      <c r="D10" s="46">
        <v>42659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42659</v>
      </c>
      <c r="O10" s="47">
        <f t="shared" si="1"/>
        <v>6.277074749852854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311064</v>
      </c>
      <c r="L11" s="46">
        <v>0</v>
      </c>
      <c r="M11" s="46">
        <v>0</v>
      </c>
      <c r="N11" s="46">
        <f t="shared" si="2"/>
        <v>311064</v>
      </c>
      <c r="O11" s="47">
        <f t="shared" si="1"/>
        <v>45.771630370806356</v>
      </c>
      <c r="P11" s="9"/>
    </row>
    <row r="12" spans="1:16" ht="15">
      <c r="A12" s="12"/>
      <c r="B12" s="44">
        <v>519</v>
      </c>
      <c r="C12" s="20" t="s">
        <v>25</v>
      </c>
      <c r="D12" s="46">
        <v>121252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121252</v>
      </c>
      <c r="O12" s="47">
        <f t="shared" si="1"/>
        <v>17.841671571512656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2768603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2768603</v>
      </c>
      <c r="O13" s="43">
        <f t="shared" si="1"/>
        <v>407.3871394938199</v>
      </c>
      <c r="P13" s="10"/>
    </row>
    <row r="14" spans="1:16" ht="15">
      <c r="A14" s="12"/>
      <c r="B14" s="44">
        <v>521</v>
      </c>
      <c r="C14" s="20" t="s">
        <v>27</v>
      </c>
      <c r="D14" s="46">
        <v>1809830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1809830</v>
      </c>
      <c r="O14" s="47">
        <f t="shared" si="1"/>
        <v>266.30812242495585</v>
      </c>
      <c r="P14" s="9"/>
    </row>
    <row r="15" spans="1:16" ht="15">
      <c r="A15" s="12"/>
      <c r="B15" s="44">
        <v>522</v>
      </c>
      <c r="C15" s="20" t="s">
        <v>28</v>
      </c>
      <c r="D15" s="46">
        <v>783245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783245</v>
      </c>
      <c r="O15" s="47">
        <f t="shared" si="1"/>
        <v>115.25088287227781</v>
      </c>
      <c r="P15" s="9"/>
    </row>
    <row r="16" spans="1:16" ht="15">
      <c r="A16" s="12"/>
      <c r="B16" s="44">
        <v>524</v>
      </c>
      <c r="C16" s="20" t="s">
        <v>29</v>
      </c>
      <c r="D16" s="46">
        <v>175528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175528</v>
      </c>
      <c r="O16" s="47">
        <f t="shared" si="1"/>
        <v>25.828134196586227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3986961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3986961</v>
      </c>
      <c r="O17" s="43">
        <f t="shared" si="1"/>
        <v>586.6628899352561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990186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990186</v>
      </c>
      <c r="O18" s="47">
        <f t="shared" si="1"/>
        <v>145.7012948793408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876885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876885</v>
      </c>
      <c r="O19" s="47">
        <f t="shared" si="1"/>
        <v>129.02957622130666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711463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711463</v>
      </c>
      <c r="O20" s="47">
        <f t="shared" si="1"/>
        <v>104.68849323131253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1063601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1063601</v>
      </c>
      <c r="O21" s="47">
        <f t="shared" si="1"/>
        <v>156.50397292525014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344826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344826</v>
      </c>
      <c r="O22" s="47">
        <f t="shared" si="1"/>
        <v>50.73955267804591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467735</v>
      </c>
      <c r="E23" s="31">
        <f t="shared" si="6"/>
        <v>345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468080</v>
      </c>
      <c r="O23" s="43">
        <f t="shared" si="1"/>
        <v>68.875809299588</v>
      </c>
      <c r="P23" s="10"/>
    </row>
    <row r="24" spans="1:16" ht="15">
      <c r="A24" s="12"/>
      <c r="B24" s="44">
        <v>541</v>
      </c>
      <c r="C24" s="20" t="s">
        <v>37</v>
      </c>
      <c r="D24" s="46">
        <v>467735</v>
      </c>
      <c r="E24" s="46">
        <v>345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468080</v>
      </c>
      <c r="O24" s="47">
        <f t="shared" si="1"/>
        <v>68.875809299588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35706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35706</v>
      </c>
      <c r="O25" s="43">
        <f t="shared" si="1"/>
        <v>5.253972925250147</v>
      </c>
      <c r="P25" s="10"/>
    </row>
    <row r="26" spans="1:16" ht="15">
      <c r="A26" s="13"/>
      <c r="B26" s="45">
        <v>552</v>
      </c>
      <c r="C26" s="21" t="s">
        <v>39</v>
      </c>
      <c r="D26" s="46">
        <v>35706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35706</v>
      </c>
      <c r="O26" s="47">
        <f t="shared" si="1"/>
        <v>5.253972925250147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512285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512285</v>
      </c>
      <c r="O27" s="43">
        <f t="shared" si="1"/>
        <v>75.38037080635668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512285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512285</v>
      </c>
      <c r="O28" s="47">
        <f t="shared" si="1"/>
        <v>75.38037080635668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1057630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934833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1992463</v>
      </c>
      <c r="O29" s="43">
        <f t="shared" si="1"/>
        <v>293.1817245438493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1057630</v>
      </c>
      <c r="F30" s="46">
        <v>0</v>
      </c>
      <c r="G30" s="46">
        <v>0</v>
      </c>
      <c r="H30" s="46">
        <v>0</v>
      </c>
      <c r="I30" s="46">
        <v>934833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1992463</v>
      </c>
      <c r="O30" s="47">
        <f t="shared" si="1"/>
        <v>293.1817245438493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4229330</v>
      </c>
      <c r="E31" s="15">
        <f aca="true" t="shared" si="10" ref="E31:M31">SUM(E5,E13,E17,E23,E25,E27,E29)</f>
        <v>1057975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5434079</v>
      </c>
      <c r="J31" s="15">
        <f t="shared" si="10"/>
        <v>0</v>
      </c>
      <c r="K31" s="15">
        <f t="shared" si="10"/>
        <v>311064</v>
      </c>
      <c r="L31" s="15">
        <f t="shared" si="10"/>
        <v>0</v>
      </c>
      <c r="M31" s="15">
        <f t="shared" si="10"/>
        <v>0</v>
      </c>
      <c r="N31" s="15">
        <f t="shared" si="4"/>
        <v>11032448</v>
      </c>
      <c r="O31" s="37">
        <f t="shared" si="1"/>
        <v>1623.373749264273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67</v>
      </c>
      <c r="M33" s="93"/>
      <c r="N33" s="93"/>
      <c r="O33" s="41">
        <v>6796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1026633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838139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1864772</v>
      </c>
      <c r="O5" s="32">
        <f aca="true" t="shared" si="2" ref="O5:O30">(N5/O$32)</f>
        <v>268.8153380423814</v>
      </c>
      <c r="P5" s="6"/>
    </row>
    <row r="6" spans="1:16" ht="15">
      <c r="A6" s="12"/>
      <c r="B6" s="44">
        <v>511</v>
      </c>
      <c r="C6" s="20" t="s">
        <v>19</v>
      </c>
      <c r="D6" s="46">
        <v>73081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73081</v>
      </c>
      <c r="O6" s="47">
        <f t="shared" si="2"/>
        <v>10.53495747441257</v>
      </c>
      <c r="P6" s="9"/>
    </row>
    <row r="7" spans="1:16" ht="15">
      <c r="A7" s="12"/>
      <c r="B7" s="44">
        <v>512</v>
      </c>
      <c r="C7" s="20" t="s">
        <v>20</v>
      </c>
      <c r="D7" s="46">
        <v>376076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376076</v>
      </c>
      <c r="O7" s="47">
        <f t="shared" si="2"/>
        <v>54.213060400749605</v>
      </c>
      <c r="P7" s="9"/>
    </row>
    <row r="8" spans="1:16" ht="15">
      <c r="A8" s="12"/>
      <c r="B8" s="44">
        <v>513</v>
      </c>
      <c r="C8" s="20" t="s">
        <v>21</v>
      </c>
      <c r="D8" s="46">
        <v>376746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376746</v>
      </c>
      <c r="O8" s="47">
        <f t="shared" si="2"/>
        <v>54.30964393830186</v>
      </c>
      <c r="P8" s="9"/>
    </row>
    <row r="9" spans="1:16" ht="15">
      <c r="A9" s="12"/>
      <c r="B9" s="44">
        <v>515</v>
      </c>
      <c r="C9" s="20" t="s">
        <v>23</v>
      </c>
      <c r="D9" s="46">
        <v>68340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68340</v>
      </c>
      <c r="O9" s="47">
        <f t="shared" si="2"/>
        <v>9.851520830330115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838139</v>
      </c>
      <c r="L10" s="46">
        <v>0</v>
      </c>
      <c r="M10" s="46">
        <v>0</v>
      </c>
      <c r="N10" s="46">
        <f t="shared" si="1"/>
        <v>838139</v>
      </c>
      <c r="O10" s="47">
        <f t="shared" si="2"/>
        <v>120.82153668732882</v>
      </c>
      <c r="P10" s="9"/>
    </row>
    <row r="11" spans="1:16" ht="15">
      <c r="A11" s="12"/>
      <c r="B11" s="44">
        <v>519</v>
      </c>
      <c r="C11" s="20" t="s">
        <v>58</v>
      </c>
      <c r="D11" s="46">
        <v>132390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132390</v>
      </c>
      <c r="O11" s="47">
        <f t="shared" si="2"/>
        <v>19.084618711258468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3875426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3875426</v>
      </c>
      <c r="O12" s="43">
        <f t="shared" si="2"/>
        <v>558.6602277641632</v>
      </c>
      <c r="P12" s="10"/>
    </row>
    <row r="13" spans="1:16" ht="15">
      <c r="A13" s="12"/>
      <c r="B13" s="44">
        <v>521</v>
      </c>
      <c r="C13" s="20" t="s">
        <v>27</v>
      </c>
      <c r="D13" s="46">
        <v>2414558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2414558</v>
      </c>
      <c r="O13" s="47">
        <f t="shared" si="2"/>
        <v>348.06948248522417</v>
      </c>
      <c r="P13" s="9"/>
    </row>
    <row r="14" spans="1:16" ht="15">
      <c r="A14" s="12"/>
      <c r="B14" s="44">
        <v>522</v>
      </c>
      <c r="C14" s="20" t="s">
        <v>28</v>
      </c>
      <c r="D14" s="46">
        <v>1329731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1329731</v>
      </c>
      <c r="O14" s="47">
        <f t="shared" si="2"/>
        <v>191.68675219835663</v>
      </c>
      <c r="P14" s="9"/>
    </row>
    <row r="15" spans="1:16" ht="15">
      <c r="A15" s="12"/>
      <c r="B15" s="44">
        <v>524</v>
      </c>
      <c r="C15" s="20" t="s">
        <v>29</v>
      </c>
      <c r="D15" s="46">
        <v>131137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131137</v>
      </c>
      <c r="O15" s="47">
        <f t="shared" si="2"/>
        <v>18.903993080582385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4080801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4080801</v>
      </c>
      <c r="O16" s="43">
        <f t="shared" si="2"/>
        <v>588.2659651146029</v>
      </c>
      <c r="P16" s="10"/>
    </row>
    <row r="17" spans="1:16" ht="15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941015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941015</v>
      </c>
      <c r="O17" s="47">
        <f t="shared" si="2"/>
        <v>135.65157849214359</v>
      </c>
      <c r="P17" s="9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888618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888618</v>
      </c>
      <c r="O18" s="47">
        <f t="shared" si="2"/>
        <v>128.09831339195617</v>
      </c>
      <c r="P18" s="9"/>
    </row>
    <row r="19" spans="1:16" ht="15">
      <c r="A19" s="12"/>
      <c r="B19" s="44">
        <v>534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673269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673269</v>
      </c>
      <c r="O19" s="47">
        <f t="shared" si="2"/>
        <v>97.05477872279083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1209160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1209160</v>
      </c>
      <c r="O20" s="47">
        <f t="shared" si="2"/>
        <v>174.3058959204267</v>
      </c>
      <c r="P20" s="9"/>
    </row>
    <row r="21" spans="1:16" ht="15">
      <c r="A21" s="12"/>
      <c r="B21" s="44">
        <v>539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368739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368739</v>
      </c>
      <c r="O21" s="47">
        <f t="shared" si="2"/>
        <v>53.15539858728557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SUM(D23:D23)</f>
        <v>886447</v>
      </c>
      <c r="E22" s="31">
        <f t="shared" si="5"/>
        <v>55079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941526</v>
      </c>
      <c r="O22" s="43">
        <f t="shared" si="2"/>
        <v>135.72524145884387</v>
      </c>
      <c r="P22" s="10"/>
    </row>
    <row r="23" spans="1:16" ht="15">
      <c r="A23" s="12"/>
      <c r="B23" s="44">
        <v>541</v>
      </c>
      <c r="C23" s="20" t="s">
        <v>60</v>
      </c>
      <c r="D23" s="46">
        <v>886447</v>
      </c>
      <c r="E23" s="46">
        <v>55079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941526</v>
      </c>
      <c r="O23" s="47">
        <f t="shared" si="2"/>
        <v>135.72524145884387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77394</v>
      </c>
      <c r="N24" s="31">
        <f t="shared" si="1"/>
        <v>77394</v>
      </c>
      <c r="O24" s="43">
        <f t="shared" si="2"/>
        <v>11.15669597808851</v>
      </c>
      <c r="P24" s="10"/>
    </row>
    <row r="25" spans="1:16" ht="15">
      <c r="A25" s="13"/>
      <c r="B25" s="45">
        <v>552</v>
      </c>
      <c r="C25" s="21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77394</v>
      </c>
      <c r="N25" s="46">
        <f t="shared" si="1"/>
        <v>77394</v>
      </c>
      <c r="O25" s="47">
        <f t="shared" si="2"/>
        <v>11.15669597808851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156057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156057</v>
      </c>
      <c r="O26" s="43">
        <f t="shared" si="2"/>
        <v>22.496324059391668</v>
      </c>
      <c r="P26" s="9"/>
    </row>
    <row r="27" spans="1:16" ht="15">
      <c r="A27" s="12"/>
      <c r="B27" s="44">
        <v>579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156057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156057</v>
      </c>
      <c r="O27" s="47">
        <f t="shared" si="2"/>
        <v>22.496324059391668</v>
      </c>
      <c r="P27" s="9"/>
    </row>
    <row r="28" spans="1:16" ht="15.75">
      <c r="A28" s="28" t="s">
        <v>61</v>
      </c>
      <c r="B28" s="29"/>
      <c r="C28" s="30"/>
      <c r="D28" s="31">
        <f aca="true" t="shared" si="8" ref="D28:M28">SUM(D29:D29)</f>
        <v>0</v>
      </c>
      <c r="E28" s="31">
        <f t="shared" si="8"/>
        <v>790000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1410000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2200000</v>
      </c>
      <c r="O28" s="43">
        <f t="shared" si="2"/>
        <v>317.13997405218396</v>
      </c>
      <c r="P28" s="9"/>
    </row>
    <row r="29" spans="1:16" ht="15.75" thickBot="1">
      <c r="A29" s="12"/>
      <c r="B29" s="44">
        <v>581</v>
      </c>
      <c r="C29" s="20" t="s">
        <v>62</v>
      </c>
      <c r="D29" s="46">
        <v>0</v>
      </c>
      <c r="E29" s="46">
        <v>790000</v>
      </c>
      <c r="F29" s="46">
        <v>0</v>
      </c>
      <c r="G29" s="46">
        <v>0</v>
      </c>
      <c r="H29" s="46">
        <v>0</v>
      </c>
      <c r="I29" s="46">
        <v>1410000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2200000</v>
      </c>
      <c r="O29" s="47">
        <f t="shared" si="2"/>
        <v>317.13997405218396</v>
      </c>
      <c r="P29" s="9"/>
    </row>
    <row r="30" spans="1:119" ht="16.5" thickBot="1">
      <c r="A30" s="14" t="s">
        <v>10</v>
      </c>
      <c r="B30" s="23"/>
      <c r="C30" s="22"/>
      <c r="D30" s="15">
        <f>SUM(D5,D12,D16,D22,D24,D26,D28)</f>
        <v>5788506</v>
      </c>
      <c r="E30" s="15">
        <f aca="true" t="shared" si="9" ref="E30:M30">SUM(E5,E12,E16,E22,E24,E26,E28)</f>
        <v>845079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5646858</v>
      </c>
      <c r="J30" s="15">
        <f t="shared" si="9"/>
        <v>0</v>
      </c>
      <c r="K30" s="15">
        <f t="shared" si="9"/>
        <v>838139</v>
      </c>
      <c r="L30" s="15">
        <f t="shared" si="9"/>
        <v>0</v>
      </c>
      <c r="M30" s="15">
        <f t="shared" si="9"/>
        <v>77394</v>
      </c>
      <c r="N30" s="15">
        <f t="shared" si="1"/>
        <v>13195976</v>
      </c>
      <c r="O30" s="37">
        <f t="shared" si="2"/>
        <v>1902.2597664696555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6937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1248160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1091850</v>
      </c>
      <c r="L5" s="26">
        <f t="shared" si="0"/>
        <v>0</v>
      </c>
      <c r="M5" s="26">
        <f t="shared" si="0"/>
        <v>0</v>
      </c>
      <c r="N5" s="27">
        <f>SUM(D5:M5)</f>
        <v>2340010</v>
      </c>
      <c r="O5" s="32">
        <f aca="true" t="shared" si="1" ref="O5:O31">(N5/O$33)</f>
        <v>332.8132555824207</v>
      </c>
      <c r="P5" s="6"/>
    </row>
    <row r="6" spans="1:16" ht="15">
      <c r="A6" s="12"/>
      <c r="B6" s="44">
        <v>511</v>
      </c>
      <c r="C6" s="20" t="s">
        <v>19</v>
      </c>
      <c r="D6" s="46">
        <v>80470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80470</v>
      </c>
      <c r="O6" s="47">
        <f t="shared" si="1"/>
        <v>11.445029156592234</v>
      </c>
      <c r="P6" s="9"/>
    </row>
    <row r="7" spans="1:16" ht="15">
      <c r="A7" s="12"/>
      <c r="B7" s="44">
        <v>512</v>
      </c>
      <c r="C7" s="20" t="s">
        <v>20</v>
      </c>
      <c r="D7" s="46">
        <v>487770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487770</v>
      </c>
      <c r="O7" s="47">
        <f t="shared" si="1"/>
        <v>69.37419997155455</v>
      </c>
      <c r="P7" s="9"/>
    </row>
    <row r="8" spans="1:16" ht="15">
      <c r="A8" s="12"/>
      <c r="B8" s="44">
        <v>513</v>
      </c>
      <c r="C8" s="20" t="s">
        <v>21</v>
      </c>
      <c r="D8" s="46">
        <v>449050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449050</v>
      </c>
      <c r="O8" s="47">
        <f t="shared" si="1"/>
        <v>63.867159721234536</v>
      </c>
      <c r="P8" s="9"/>
    </row>
    <row r="9" spans="1:16" ht="15">
      <c r="A9" s="12"/>
      <c r="B9" s="44">
        <v>514</v>
      </c>
      <c r="C9" s="20" t="s">
        <v>22</v>
      </c>
      <c r="D9" s="46">
        <v>25372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25372</v>
      </c>
      <c r="O9" s="47">
        <f t="shared" si="1"/>
        <v>3.608590527663206</v>
      </c>
      <c r="P9" s="9"/>
    </row>
    <row r="10" spans="1:16" ht="15">
      <c r="A10" s="12"/>
      <c r="B10" s="44">
        <v>515</v>
      </c>
      <c r="C10" s="20" t="s">
        <v>23</v>
      </c>
      <c r="D10" s="46">
        <v>76305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76305</v>
      </c>
      <c r="O10" s="47">
        <f t="shared" si="1"/>
        <v>10.852652538756933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1091850</v>
      </c>
      <c r="L11" s="46">
        <v>0</v>
      </c>
      <c r="M11" s="46">
        <v>0</v>
      </c>
      <c r="N11" s="46">
        <f t="shared" si="2"/>
        <v>1091850</v>
      </c>
      <c r="O11" s="47">
        <f t="shared" si="1"/>
        <v>155.29085478594794</v>
      </c>
      <c r="P11" s="9"/>
    </row>
    <row r="12" spans="1:16" ht="15">
      <c r="A12" s="12"/>
      <c r="B12" s="44">
        <v>519</v>
      </c>
      <c r="C12" s="20" t="s">
        <v>58</v>
      </c>
      <c r="D12" s="46">
        <v>129193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129193</v>
      </c>
      <c r="O12" s="47">
        <f t="shared" si="1"/>
        <v>18.37476888067131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4219420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4219420</v>
      </c>
      <c r="O13" s="43">
        <f t="shared" si="1"/>
        <v>600.1166263689375</v>
      </c>
      <c r="P13" s="10"/>
    </row>
    <row r="14" spans="1:16" ht="15">
      <c r="A14" s="12"/>
      <c r="B14" s="44">
        <v>521</v>
      </c>
      <c r="C14" s="20" t="s">
        <v>27</v>
      </c>
      <c r="D14" s="46">
        <v>2771818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2771818</v>
      </c>
      <c r="O14" s="47">
        <f t="shared" si="1"/>
        <v>394.22813255582423</v>
      </c>
      <c r="P14" s="9"/>
    </row>
    <row r="15" spans="1:16" ht="15">
      <c r="A15" s="12"/>
      <c r="B15" s="44">
        <v>522</v>
      </c>
      <c r="C15" s="20" t="s">
        <v>28</v>
      </c>
      <c r="D15" s="46">
        <v>1269859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1269859</v>
      </c>
      <c r="O15" s="47">
        <f t="shared" si="1"/>
        <v>180.6085905276632</v>
      </c>
      <c r="P15" s="9"/>
    </row>
    <row r="16" spans="1:16" ht="15">
      <c r="A16" s="12"/>
      <c r="B16" s="44">
        <v>524</v>
      </c>
      <c r="C16" s="20" t="s">
        <v>29</v>
      </c>
      <c r="D16" s="46">
        <v>177743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177743</v>
      </c>
      <c r="O16" s="47">
        <f t="shared" si="1"/>
        <v>25.27990328545015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5151319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5151319</v>
      </c>
      <c r="O17" s="43">
        <f t="shared" si="1"/>
        <v>732.658085620822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855146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855146</v>
      </c>
      <c r="O18" s="47">
        <f t="shared" si="1"/>
        <v>121.62508889204949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1050223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1050223</v>
      </c>
      <c r="O19" s="47">
        <f t="shared" si="1"/>
        <v>149.37035983501636</v>
      </c>
      <c r="P19" s="9"/>
    </row>
    <row r="20" spans="1:16" ht="15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654002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654002</v>
      </c>
      <c r="O20" s="47">
        <f t="shared" si="1"/>
        <v>93.01692504622386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2190657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2190657</v>
      </c>
      <c r="O21" s="47">
        <f t="shared" si="1"/>
        <v>311.5711847532357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401291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401291</v>
      </c>
      <c r="O22" s="47">
        <f t="shared" si="1"/>
        <v>57.074527094296684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606743</v>
      </c>
      <c r="E23" s="31">
        <f t="shared" si="6"/>
        <v>1313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608056</v>
      </c>
      <c r="O23" s="43">
        <f t="shared" si="1"/>
        <v>86.48215047646138</v>
      </c>
      <c r="P23" s="10"/>
    </row>
    <row r="24" spans="1:16" ht="15">
      <c r="A24" s="12"/>
      <c r="B24" s="44">
        <v>541</v>
      </c>
      <c r="C24" s="20" t="s">
        <v>60</v>
      </c>
      <c r="D24" s="46">
        <v>606743</v>
      </c>
      <c r="E24" s="46">
        <v>1313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608056</v>
      </c>
      <c r="O24" s="47">
        <f t="shared" si="1"/>
        <v>86.48215047646138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37836</v>
      </c>
      <c r="N25" s="31">
        <f t="shared" si="4"/>
        <v>37836</v>
      </c>
      <c r="O25" s="43">
        <f t="shared" si="1"/>
        <v>5.381311335514152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37836</v>
      </c>
      <c r="N26" s="46">
        <f t="shared" si="4"/>
        <v>37836</v>
      </c>
      <c r="O26" s="47">
        <f t="shared" si="1"/>
        <v>5.381311335514152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429269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429269</v>
      </c>
      <c r="O27" s="43">
        <f t="shared" si="1"/>
        <v>61.05376191153463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429269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429269</v>
      </c>
      <c r="O28" s="47">
        <f t="shared" si="1"/>
        <v>61.05376191153463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SUM(D30:D30)</f>
        <v>0</v>
      </c>
      <c r="E29" s="31">
        <f t="shared" si="9"/>
        <v>1001091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990225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1991316</v>
      </c>
      <c r="O29" s="43">
        <f t="shared" si="1"/>
        <v>283.2194566917935</v>
      </c>
      <c r="P29" s="9"/>
    </row>
    <row r="30" spans="1:16" ht="15.75" thickBot="1">
      <c r="A30" s="12"/>
      <c r="B30" s="44">
        <v>581</v>
      </c>
      <c r="C30" s="20" t="s">
        <v>62</v>
      </c>
      <c r="D30" s="46">
        <v>0</v>
      </c>
      <c r="E30" s="46">
        <v>1001091</v>
      </c>
      <c r="F30" s="46">
        <v>0</v>
      </c>
      <c r="G30" s="46">
        <v>0</v>
      </c>
      <c r="H30" s="46">
        <v>0</v>
      </c>
      <c r="I30" s="46">
        <v>990225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1991316</v>
      </c>
      <c r="O30" s="47">
        <f t="shared" si="1"/>
        <v>283.2194566917935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6074323</v>
      </c>
      <c r="E31" s="15">
        <f aca="true" t="shared" si="10" ref="E31:M31">SUM(E5,E13,E17,E23,E25,E27,E29)</f>
        <v>1002404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6570813</v>
      </c>
      <c r="J31" s="15">
        <f t="shared" si="10"/>
        <v>0</v>
      </c>
      <c r="K31" s="15">
        <f t="shared" si="10"/>
        <v>1091850</v>
      </c>
      <c r="L31" s="15">
        <f t="shared" si="10"/>
        <v>0</v>
      </c>
      <c r="M31" s="15">
        <f t="shared" si="10"/>
        <v>37836</v>
      </c>
      <c r="N31" s="15">
        <f t="shared" si="4"/>
        <v>14777226</v>
      </c>
      <c r="O31" s="37">
        <f t="shared" si="1"/>
        <v>2101.724647987484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7031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1319672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748060</v>
      </c>
      <c r="L5" s="26">
        <f t="shared" si="0"/>
        <v>0</v>
      </c>
      <c r="M5" s="26">
        <f t="shared" si="0"/>
        <v>0</v>
      </c>
      <c r="N5" s="27">
        <f>SUM(D5:M5)</f>
        <v>2067732</v>
      </c>
      <c r="O5" s="32">
        <f aca="true" t="shared" si="1" ref="O5:O31">(N5/O$33)</f>
        <v>294.3390747330961</v>
      </c>
      <c r="P5" s="6"/>
    </row>
    <row r="6" spans="1:16" ht="15">
      <c r="A6" s="12"/>
      <c r="B6" s="44">
        <v>511</v>
      </c>
      <c r="C6" s="20" t="s">
        <v>19</v>
      </c>
      <c r="D6" s="46">
        <v>75738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75738</v>
      </c>
      <c r="O6" s="47">
        <f t="shared" si="1"/>
        <v>10.781209964412811</v>
      </c>
      <c r="P6" s="9"/>
    </row>
    <row r="7" spans="1:16" ht="15">
      <c r="A7" s="12"/>
      <c r="B7" s="44">
        <v>512</v>
      </c>
      <c r="C7" s="20" t="s">
        <v>20</v>
      </c>
      <c r="D7" s="46">
        <v>574489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574489</v>
      </c>
      <c r="O7" s="47">
        <f t="shared" si="1"/>
        <v>81.77779359430605</v>
      </c>
      <c r="P7" s="9"/>
    </row>
    <row r="8" spans="1:16" ht="15">
      <c r="A8" s="12"/>
      <c r="B8" s="44">
        <v>513</v>
      </c>
      <c r="C8" s="20" t="s">
        <v>21</v>
      </c>
      <c r="D8" s="46">
        <v>436732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436732</v>
      </c>
      <c r="O8" s="47">
        <f t="shared" si="1"/>
        <v>62.16825622775801</v>
      </c>
      <c r="P8" s="9"/>
    </row>
    <row r="9" spans="1:16" ht="15">
      <c r="A9" s="12"/>
      <c r="B9" s="44">
        <v>514</v>
      </c>
      <c r="C9" s="20" t="s">
        <v>22</v>
      </c>
      <c r="D9" s="46">
        <v>25864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25864</v>
      </c>
      <c r="O9" s="47">
        <f t="shared" si="1"/>
        <v>3.6817081850533806</v>
      </c>
      <c r="P9" s="9"/>
    </row>
    <row r="10" spans="1:16" ht="15">
      <c r="A10" s="12"/>
      <c r="B10" s="44">
        <v>515</v>
      </c>
      <c r="C10" s="20" t="s">
        <v>23</v>
      </c>
      <c r="D10" s="46">
        <v>67078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67078</v>
      </c>
      <c r="O10" s="47">
        <f t="shared" si="1"/>
        <v>9.54846975088968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748060</v>
      </c>
      <c r="L11" s="46">
        <v>0</v>
      </c>
      <c r="M11" s="46">
        <v>0</v>
      </c>
      <c r="N11" s="46">
        <f t="shared" si="2"/>
        <v>748060</v>
      </c>
      <c r="O11" s="47">
        <f t="shared" si="1"/>
        <v>106.48540925266904</v>
      </c>
      <c r="P11" s="9"/>
    </row>
    <row r="12" spans="1:16" ht="15">
      <c r="A12" s="12"/>
      <c r="B12" s="44">
        <v>519</v>
      </c>
      <c r="C12" s="20" t="s">
        <v>58</v>
      </c>
      <c r="D12" s="46">
        <v>139771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139771</v>
      </c>
      <c r="O12" s="47">
        <f t="shared" si="1"/>
        <v>19.896227758007118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3817294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3817294</v>
      </c>
      <c r="O13" s="43">
        <f t="shared" si="1"/>
        <v>543.3870462633452</v>
      </c>
      <c r="P13" s="10"/>
    </row>
    <row r="14" spans="1:16" ht="15">
      <c r="A14" s="12"/>
      <c r="B14" s="44">
        <v>521</v>
      </c>
      <c r="C14" s="20" t="s">
        <v>27</v>
      </c>
      <c r="D14" s="46">
        <v>2542550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2542550</v>
      </c>
      <c r="O14" s="47">
        <f t="shared" si="1"/>
        <v>361.9288256227758</v>
      </c>
      <c r="P14" s="9"/>
    </row>
    <row r="15" spans="1:16" ht="15">
      <c r="A15" s="12"/>
      <c r="B15" s="44">
        <v>522</v>
      </c>
      <c r="C15" s="20" t="s">
        <v>28</v>
      </c>
      <c r="D15" s="46">
        <v>1127920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1127920</v>
      </c>
      <c r="O15" s="47">
        <f t="shared" si="1"/>
        <v>160.5580071174377</v>
      </c>
      <c r="P15" s="9"/>
    </row>
    <row r="16" spans="1:16" ht="15">
      <c r="A16" s="12"/>
      <c r="B16" s="44">
        <v>524</v>
      </c>
      <c r="C16" s="20" t="s">
        <v>29</v>
      </c>
      <c r="D16" s="46">
        <v>146824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146824</v>
      </c>
      <c r="O16" s="47">
        <f t="shared" si="1"/>
        <v>20.900213523131672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4576522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4576522</v>
      </c>
      <c r="O17" s="43">
        <f t="shared" si="1"/>
        <v>651.4622064056939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711256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711256</v>
      </c>
      <c r="O18" s="47">
        <f t="shared" si="1"/>
        <v>101.24640569395018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1010711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1010711</v>
      </c>
      <c r="O19" s="47">
        <f t="shared" si="1"/>
        <v>143.87345195729537</v>
      </c>
      <c r="P19" s="9"/>
    </row>
    <row r="20" spans="1:16" ht="15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654791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654791</v>
      </c>
      <c r="O20" s="47">
        <f t="shared" si="1"/>
        <v>93.20868327402135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1809431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1809431</v>
      </c>
      <c r="O21" s="47">
        <f t="shared" si="1"/>
        <v>257.5702491103203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390333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390333</v>
      </c>
      <c r="O22" s="47">
        <f t="shared" si="1"/>
        <v>55.563416370106765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1530381</v>
      </c>
      <c r="E23" s="31">
        <f t="shared" si="6"/>
        <v>2661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1533042</v>
      </c>
      <c r="O23" s="43">
        <f t="shared" si="1"/>
        <v>218.22661921708186</v>
      </c>
      <c r="P23" s="10"/>
    </row>
    <row r="24" spans="1:16" ht="15">
      <c r="A24" s="12"/>
      <c r="B24" s="44">
        <v>541</v>
      </c>
      <c r="C24" s="20" t="s">
        <v>60</v>
      </c>
      <c r="D24" s="46">
        <v>1530381</v>
      </c>
      <c r="E24" s="46">
        <v>2661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1533042</v>
      </c>
      <c r="O24" s="47">
        <f t="shared" si="1"/>
        <v>218.22661921708186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10627</v>
      </c>
      <c r="N25" s="31">
        <f t="shared" si="4"/>
        <v>10627</v>
      </c>
      <c r="O25" s="43">
        <f t="shared" si="1"/>
        <v>1.5127402135231316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10627</v>
      </c>
      <c r="N26" s="46">
        <f t="shared" si="4"/>
        <v>10627</v>
      </c>
      <c r="O26" s="47">
        <f t="shared" si="1"/>
        <v>1.5127402135231316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391314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391314</v>
      </c>
      <c r="O27" s="43">
        <f t="shared" si="1"/>
        <v>55.703060498220644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391314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391314</v>
      </c>
      <c r="O28" s="47">
        <f t="shared" si="1"/>
        <v>55.703060498220644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SUM(D30:D30)</f>
        <v>0</v>
      </c>
      <c r="E29" s="31">
        <f t="shared" si="9"/>
        <v>1364272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1492747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2857019</v>
      </c>
      <c r="O29" s="43">
        <f t="shared" si="1"/>
        <v>406.69309608540925</v>
      </c>
      <c r="P29" s="9"/>
    </row>
    <row r="30" spans="1:16" ht="15.75" thickBot="1">
      <c r="A30" s="12"/>
      <c r="B30" s="44">
        <v>581</v>
      </c>
      <c r="C30" s="20" t="s">
        <v>62</v>
      </c>
      <c r="D30" s="46">
        <v>0</v>
      </c>
      <c r="E30" s="46">
        <v>1364272</v>
      </c>
      <c r="F30" s="46">
        <v>0</v>
      </c>
      <c r="G30" s="46">
        <v>0</v>
      </c>
      <c r="H30" s="46">
        <v>0</v>
      </c>
      <c r="I30" s="46">
        <v>1492747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2857019</v>
      </c>
      <c r="O30" s="47">
        <f t="shared" si="1"/>
        <v>406.69309608540925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6667347</v>
      </c>
      <c r="E31" s="15">
        <f aca="true" t="shared" si="10" ref="E31:M31">SUM(E5,E13,E17,E23,E25,E27,E29)</f>
        <v>1366933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6460583</v>
      </c>
      <c r="J31" s="15">
        <f t="shared" si="10"/>
        <v>0</v>
      </c>
      <c r="K31" s="15">
        <f t="shared" si="10"/>
        <v>748060</v>
      </c>
      <c r="L31" s="15">
        <f t="shared" si="10"/>
        <v>0</v>
      </c>
      <c r="M31" s="15">
        <f t="shared" si="10"/>
        <v>10627</v>
      </c>
      <c r="N31" s="15">
        <f t="shared" si="4"/>
        <v>15253550</v>
      </c>
      <c r="O31" s="37">
        <f t="shared" si="1"/>
        <v>2171.32384341637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7025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1193403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489975</v>
      </c>
      <c r="L5" s="26">
        <f t="shared" si="0"/>
        <v>0</v>
      </c>
      <c r="M5" s="26">
        <f t="shared" si="0"/>
        <v>0</v>
      </c>
      <c r="N5" s="27">
        <f>SUM(D5:M5)</f>
        <v>1683378</v>
      </c>
      <c r="O5" s="32">
        <f aca="true" t="shared" si="1" ref="O5:O31">(N5/O$33)</f>
        <v>242.07333908541847</v>
      </c>
      <c r="P5" s="6"/>
    </row>
    <row r="6" spans="1:16" ht="15">
      <c r="A6" s="12"/>
      <c r="B6" s="44">
        <v>511</v>
      </c>
      <c r="C6" s="20" t="s">
        <v>19</v>
      </c>
      <c r="D6" s="46">
        <v>78547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78547</v>
      </c>
      <c r="O6" s="47">
        <f t="shared" si="1"/>
        <v>11.295225769341386</v>
      </c>
      <c r="P6" s="9"/>
    </row>
    <row r="7" spans="1:16" ht="15">
      <c r="A7" s="12"/>
      <c r="B7" s="44">
        <v>512</v>
      </c>
      <c r="C7" s="20" t="s">
        <v>20</v>
      </c>
      <c r="D7" s="46">
        <v>529878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529878</v>
      </c>
      <c r="O7" s="47">
        <f t="shared" si="1"/>
        <v>76.19758412424504</v>
      </c>
      <c r="P7" s="9"/>
    </row>
    <row r="8" spans="1:16" ht="15">
      <c r="A8" s="12"/>
      <c r="B8" s="44">
        <v>513</v>
      </c>
      <c r="C8" s="20" t="s">
        <v>21</v>
      </c>
      <c r="D8" s="46">
        <v>358697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358697</v>
      </c>
      <c r="O8" s="47">
        <f t="shared" si="1"/>
        <v>51.58139200460167</v>
      </c>
      <c r="P8" s="9"/>
    </row>
    <row r="9" spans="1:16" ht="15">
      <c r="A9" s="12"/>
      <c r="B9" s="44">
        <v>514</v>
      </c>
      <c r="C9" s="20" t="s">
        <v>22</v>
      </c>
      <c r="D9" s="46">
        <v>40474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40474</v>
      </c>
      <c r="O9" s="47">
        <f t="shared" si="1"/>
        <v>5.820247339660627</v>
      </c>
      <c r="P9" s="9"/>
    </row>
    <row r="10" spans="1:16" ht="15">
      <c r="A10" s="12"/>
      <c r="B10" s="44">
        <v>515</v>
      </c>
      <c r="C10" s="20" t="s">
        <v>23</v>
      </c>
      <c r="D10" s="46">
        <v>61221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61221</v>
      </c>
      <c r="O10" s="47">
        <f t="shared" si="1"/>
        <v>8.803710094909405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489975</v>
      </c>
      <c r="L11" s="46">
        <v>0</v>
      </c>
      <c r="M11" s="46">
        <v>0</v>
      </c>
      <c r="N11" s="46">
        <f t="shared" si="2"/>
        <v>489975</v>
      </c>
      <c r="O11" s="47">
        <f t="shared" si="1"/>
        <v>70.45944779982744</v>
      </c>
      <c r="P11" s="9"/>
    </row>
    <row r="12" spans="1:16" ht="15">
      <c r="A12" s="12"/>
      <c r="B12" s="44">
        <v>519</v>
      </c>
      <c r="C12" s="20" t="s">
        <v>58</v>
      </c>
      <c r="D12" s="46">
        <v>124586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124586</v>
      </c>
      <c r="O12" s="47">
        <f t="shared" si="1"/>
        <v>17.915731952832903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3882191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3882191</v>
      </c>
      <c r="O13" s="43">
        <f t="shared" si="1"/>
        <v>558.2673281564568</v>
      </c>
      <c r="P13" s="10"/>
    </row>
    <row r="14" spans="1:16" ht="15">
      <c r="A14" s="12"/>
      <c r="B14" s="44">
        <v>521</v>
      </c>
      <c r="C14" s="20" t="s">
        <v>27</v>
      </c>
      <c r="D14" s="46">
        <v>2362599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2362599</v>
      </c>
      <c r="O14" s="47">
        <f t="shared" si="1"/>
        <v>339.7467644521139</v>
      </c>
      <c r="P14" s="9"/>
    </row>
    <row r="15" spans="1:16" ht="15">
      <c r="A15" s="12"/>
      <c r="B15" s="44">
        <v>522</v>
      </c>
      <c r="C15" s="20" t="s">
        <v>28</v>
      </c>
      <c r="D15" s="46">
        <v>1339333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1339333</v>
      </c>
      <c r="O15" s="47">
        <f t="shared" si="1"/>
        <v>192.5989358642508</v>
      </c>
      <c r="P15" s="9"/>
    </row>
    <row r="16" spans="1:16" ht="15">
      <c r="A16" s="12"/>
      <c r="B16" s="44">
        <v>524</v>
      </c>
      <c r="C16" s="20" t="s">
        <v>29</v>
      </c>
      <c r="D16" s="46">
        <v>180259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180259</v>
      </c>
      <c r="O16" s="47">
        <f t="shared" si="1"/>
        <v>25.921627840092032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4154134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4154134</v>
      </c>
      <c r="O17" s="43">
        <f t="shared" si="1"/>
        <v>597.3733103249928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697934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697934</v>
      </c>
      <c r="O18" s="47">
        <f t="shared" si="1"/>
        <v>100.36439459303998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879563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879563</v>
      </c>
      <c r="O19" s="47">
        <f t="shared" si="1"/>
        <v>126.48303134886396</v>
      </c>
      <c r="P19" s="9"/>
    </row>
    <row r="20" spans="1:16" ht="15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721868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721868</v>
      </c>
      <c r="O20" s="47">
        <f t="shared" si="1"/>
        <v>103.80615473109002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1533793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1533793</v>
      </c>
      <c r="O21" s="47">
        <f t="shared" si="1"/>
        <v>220.56269772792638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320976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320976</v>
      </c>
      <c r="O22" s="47">
        <f t="shared" si="1"/>
        <v>46.15703192407248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467758</v>
      </c>
      <c r="E23" s="31">
        <f t="shared" si="6"/>
        <v>1238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468996</v>
      </c>
      <c r="O23" s="43">
        <f t="shared" si="1"/>
        <v>67.44262295081967</v>
      </c>
      <c r="P23" s="10"/>
    </row>
    <row r="24" spans="1:16" ht="15">
      <c r="A24" s="12"/>
      <c r="B24" s="44">
        <v>541</v>
      </c>
      <c r="C24" s="20" t="s">
        <v>60</v>
      </c>
      <c r="D24" s="46">
        <v>467758</v>
      </c>
      <c r="E24" s="46">
        <v>1238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468996</v>
      </c>
      <c r="O24" s="47">
        <f t="shared" si="1"/>
        <v>67.44262295081967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22174</v>
      </c>
      <c r="N25" s="31">
        <f t="shared" si="4"/>
        <v>22174</v>
      </c>
      <c r="O25" s="43">
        <f t="shared" si="1"/>
        <v>3.188668392292206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22174</v>
      </c>
      <c r="N26" s="46">
        <f t="shared" si="4"/>
        <v>22174</v>
      </c>
      <c r="O26" s="47">
        <f t="shared" si="1"/>
        <v>3.188668392292206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269342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269342</v>
      </c>
      <c r="O27" s="43">
        <f t="shared" si="1"/>
        <v>38.731952832901925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269342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269342</v>
      </c>
      <c r="O28" s="47">
        <f t="shared" si="1"/>
        <v>38.731952832901925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SUM(D30:D30)</f>
        <v>0</v>
      </c>
      <c r="E29" s="31">
        <f t="shared" si="9"/>
        <v>855344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1599816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2455160</v>
      </c>
      <c r="O29" s="43">
        <f t="shared" si="1"/>
        <v>353.05723324705207</v>
      </c>
      <c r="P29" s="9"/>
    </row>
    <row r="30" spans="1:16" ht="15.75" thickBot="1">
      <c r="A30" s="12"/>
      <c r="B30" s="44">
        <v>581</v>
      </c>
      <c r="C30" s="20" t="s">
        <v>62</v>
      </c>
      <c r="D30" s="46">
        <v>0</v>
      </c>
      <c r="E30" s="46">
        <v>855344</v>
      </c>
      <c r="F30" s="46">
        <v>0</v>
      </c>
      <c r="G30" s="46">
        <v>0</v>
      </c>
      <c r="H30" s="46">
        <v>0</v>
      </c>
      <c r="I30" s="46">
        <v>1599816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2455160</v>
      </c>
      <c r="O30" s="47">
        <f t="shared" si="1"/>
        <v>353.05723324705207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5543352</v>
      </c>
      <c r="E31" s="15">
        <f aca="true" t="shared" si="10" ref="E31:M31">SUM(E5,E13,E17,E23,E25,E27,E29)</f>
        <v>856582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6023292</v>
      </c>
      <c r="J31" s="15">
        <f t="shared" si="10"/>
        <v>0</v>
      </c>
      <c r="K31" s="15">
        <f t="shared" si="10"/>
        <v>489975</v>
      </c>
      <c r="L31" s="15">
        <f t="shared" si="10"/>
        <v>0</v>
      </c>
      <c r="M31" s="15">
        <f t="shared" si="10"/>
        <v>22174</v>
      </c>
      <c r="N31" s="15">
        <f t="shared" si="4"/>
        <v>12935375</v>
      </c>
      <c r="O31" s="37">
        <f t="shared" si="1"/>
        <v>1860.1344549899338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71</v>
      </c>
      <c r="M33" s="93"/>
      <c r="N33" s="93"/>
      <c r="O33" s="41">
        <v>6954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1205144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1018129</v>
      </c>
      <c r="L5" s="26">
        <f t="shared" si="0"/>
        <v>0</v>
      </c>
      <c r="M5" s="26">
        <f t="shared" si="0"/>
        <v>0</v>
      </c>
      <c r="N5" s="27">
        <f>SUM(D5:M5)</f>
        <v>2223273</v>
      </c>
      <c r="O5" s="32">
        <f aca="true" t="shared" si="1" ref="O5:O31">(N5/O$33)</f>
        <v>318.7945225121881</v>
      </c>
      <c r="P5" s="6"/>
    </row>
    <row r="6" spans="1:16" ht="15">
      <c r="A6" s="12"/>
      <c r="B6" s="44">
        <v>511</v>
      </c>
      <c r="C6" s="20" t="s">
        <v>19</v>
      </c>
      <c r="D6" s="46">
        <v>73004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73004</v>
      </c>
      <c r="O6" s="47">
        <f t="shared" si="1"/>
        <v>10.468024089475193</v>
      </c>
      <c r="P6" s="9"/>
    </row>
    <row r="7" spans="1:16" ht="15">
      <c r="A7" s="12"/>
      <c r="B7" s="44">
        <v>512</v>
      </c>
      <c r="C7" s="20" t="s">
        <v>20</v>
      </c>
      <c r="D7" s="46">
        <v>485392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485392</v>
      </c>
      <c r="O7" s="47">
        <f t="shared" si="1"/>
        <v>69.60022942357327</v>
      </c>
      <c r="P7" s="9"/>
    </row>
    <row r="8" spans="1:16" ht="15">
      <c r="A8" s="12"/>
      <c r="B8" s="44">
        <v>513</v>
      </c>
      <c r="C8" s="20" t="s">
        <v>21</v>
      </c>
      <c r="D8" s="46">
        <v>381115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381115</v>
      </c>
      <c r="O8" s="47">
        <f t="shared" si="1"/>
        <v>54.64797820476054</v>
      </c>
      <c r="P8" s="9"/>
    </row>
    <row r="9" spans="1:16" ht="15">
      <c r="A9" s="12"/>
      <c r="B9" s="44">
        <v>514</v>
      </c>
      <c r="C9" s="20" t="s">
        <v>22</v>
      </c>
      <c r="D9" s="46">
        <v>84822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84822</v>
      </c>
      <c r="O9" s="47">
        <f t="shared" si="1"/>
        <v>12.16260395755664</v>
      </c>
      <c r="P9" s="9"/>
    </row>
    <row r="10" spans="1:16" ht="15">
      <c r="A10" s="12"/>
      <c r="B10" s="44">
        <v>515</v>
      </c>
      <c r="C10" s="20" t="s">
        <v>23</v>
      </c>
      <c r="D10" s="46">
        <v>59163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59163</v>
      </c>
      <c r="O10" s="47">
        <f t="shared" si="1"/>
        <v>8.483366790937769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1018129</v>
      </c>
      <c r="L11" s="46">
        <v>0</v>
      </c>
      <c r="M11" s="46">
        <v>0</v>
      </c>
      <c r="N11" s="46">
        <f t="shared" si="2"/>
        <v>1018129</v>
      </c>
      <c r="O11" s="47">
        <f t="shared" si="1"/>
        <v>145.98924577000287</v>
      </c>
      <c r="P11" s="9"/>
    </row>
    <row r="12" spans="1:16" ht="15">
      <c r="A12" s="12"/>
      <c r="B12" s="44">
        <v>519</v>
      </c>
      <c r="C12" s="20" t="s">
        <v>58</v>
      </c>
      <c r="D12" s="46">
        <v>121648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121648</v>
      </c>
      <c r="O12" s="47">
        <f t="shared" si="1"/>
        <v>17.443074275881848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3666065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3666065</v>
      </c>
      <c r="O13" s="43">
        <f t="shared" si="1"/>
        <v>525.6760825924864</v>
      </c>
      <c r="P13" s="10"/>
    </row>
    <row r="14" spans="1:16" ht="15">
      <c r="A14" s="12"/>
      <c r="B14" s="44">
        <v>521</v>
      </c>
      <c r="C14" s="20" t="s">
        <v>27</v>
      </c>
      <c r="D14" s="46">
        <v>2339082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2339082</v>
      </c>
      <c r="O14" s="47">
        <f t="shared" si="1"/>
        <v>335.4003441353599</v>
      </c>
      <c r="P14" s="9"/>
    </row>
    <row r="15" spans="1:16" ht="15">
      <c r="A15" s="12"/>
      <c r="B15" s="44">
        <v>522</v>
      </c>
      <c r="C15" s="20" t="s">
        <v>28</v>
      </c>
      <c r="D15" s="46">
        <v>1111064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1111064</v>
      </c>
      <c r="O15" s="47">
        <f t="shared" si="1"/>
        <v>159.31517063378263</v>
      </c>
      <c r="P15" s="9"/>
    </row>
    <row r="16" spans="1:16" ht="15">
      <c r="A16" s="12"/>
      <c r="B16" s="44">
        <v>524</v>
      </c>
      <c r="C16" s="20" t="s">
        <v>29</v>
      </c>
      <c r="D16" s="46">
        <v>215919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215919</v>
      </c>
      <c r="O16" s="47">
        <f t="shared" si="1"/>
        <v>30.960567823343847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4276264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4276264</v>
      </c>
      <c r="O17" s="43">
        <f t="shared" si="1"/>
        <v>613.1723544594207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775916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775916</v>
      </c>
      <c r="O18" s="47">
        <f t="shared" si="1"/>
        <v>111.25838829939777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919450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919450</v>
      </c>
      <c r="O19" s="47">
        <f t="shared" si="1"/>
        <v>131.83969027817608</v>
      </c>
      <c r="P19" s="9"/>
    </row>
    <row r="20" spans="1:16" ht="15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726911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726911</v>
      </c>
      <c r="O20" s="47">
        <f t="shared" si="1"/>
        <v>104.23157441927158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1511494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1511494</v>
      </c>
      <c r="O21" s="47">
        <f t="shared" si="1"/>
        <v>216.73272153713793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342493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342493</v>
      </c>
      <c r="O22" s="47">
        <f t="shared" si="1"/>
        <v>49.10997992543734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520139</v>
      </c>
      <c r="E23" s="31">
        <f t="shared" si="6"/>
        <v>1706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521845</v>
      </c>
      <c r="O23" s="43">
        <f t="shared" si="1"/>
        <v>74.82721537137941</v>
      </c>
      <c r="P23" s="10"/>
    </row>
    <row r="24" spans="1:16" ht="15">
      <c r="A24" s="12"/>
      <c r="B24" s="44">
        <v>541</v>
      </c>
      <c r="C24" s="20" t="s">
        <v>60</v>
      </c>
      <c r="D24" s="46">
        <v>520139</v>
      </c>
      <c r="E24" s="46">
        <v>1706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521845</v>
      </c>
      <c r="O24" s="47">
        <f t="shared" si="1"/>
        <v>74.82721537137941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39913</v>
      </c>
      <c r="N25" s="31">
        <f t="shared" si="4"/>
        <v>39913</v>
      </c>
      <c r="O25" s="43">
        <f t="shared" si="1"/>
        <v>5.72311442500717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39913</v>
      </c>
      <c r="N26" s="46">
        <f t="shared" si="4"/>
        <v>39913</v>
      </c>
      <c r="O26" s="47">
        <f t="shared" si="1"/>
        <v>5.72311442500717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219270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219270</v>
      </c>
      <c r="O27" s="43">
        <f t="shared" si="1"/>
        <v>31.441066819615717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219270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219270</v>
      </c>
      <c r="O28" s="47">
        <f t="shared" si="1"/>
        <v>31.441066819615717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SUM(D30:D30)</f>
        <v>0</v>
      </c>
      <c r="E29" s="31">
        <f t="shared" si="9"/>
        <v>1177000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2247653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3424653</v>
      </c>
      <c r="O29" s="43">
        <f t="shared" si="1"/>
        <v>491.0600802982506</v>
      </c>
      <c r="P29" s="9"/>
    </row>
    <row r="30" spans="1:16" ht="15.75" thickBot="1">
      <c r="A30" s="12"/>
      <c r="B30" s="44">
        <v>581</v>
      </c>
      <c r="C30" s="20" t="s">
        <v>62</v>
      </c>
      <c r="D30" s="46">
        <v>0</v>
      </c>
      <c r="E30" s="46">
        <v>1177000</v>
      </c>
      <c r="F30" s="46">
        <v>0</v>
      </c>
      <c r="G30" s="46">
        <v>0</v>
      </c>
      <c r="H30" s="46">
        <v>0</v>
      </c>
      <c r="I30" s="46">
        <v>2247653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3424653</v>
      </c>
      <c r="O30" s="47">
        <f t="shared" si="1"/>
        <v>491.0600802982506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5391348</v>
      </c>
      <c r="E31" s="15">
        <f aca="true" t="shared" si="10" ref="E31:M31">SUM(E5,E13,E17,E23,E25,E27,E29)</f>
        <v>1178706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6743187</v>
      </c>
      <c r="J31" s="15">
        <f t="shared" si="10"/>
        <v>0</v>
      </c>
      <c r="K31" s="15">
        <f t="shared" si="10"/>
        <v>1018129</v>
      </c>
      <c r="L31" s="15">
        <f t="shared" si="10"/>
        <v>0</v>
      </c>
      <c r="M31" s="15">
        <f t="shared" si="10"/>
        <v>39913</v>
      </c>
      <c r="N31" s="15">
        <f t="shared" si="4"/>
        <v>14371283</v>
      </c>
      <c r="O31" s="37">
        <f t="shared" si="1"/>
        <v>2060.694436478348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69</v>
      </c>
      <c r="M33" s="93"/>
      <c r="N33" s="93"/>
      <c r="O33" s="41">
        <v>6974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1098977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801640</v>
      </c>
      <c r="L5" s="26">
        <f t="shared" si="0"/>
        <v>0</v>
      </c>
      <c r="M5" s="26">
        <f t="shared" si="0"/>
        <v>0</v>
      </c>
      <c r="N5" s="27">
        <f>SUM(D5:M5)</f>
        <v>1900617</v>
      </c>
      <c r="O5" s="32">
        <f aca="true" t="shared" si="1" ref="O5:O31">(N5/O$33)</f>
        <v>270.89751995438996</v>
      </c>
      <c r="P5" s="6"/>
    </row>
    <row r="6" spans="1:16" ht="15">
      <c r="A6" s="12"/>
      <c r="B6" s="44">
        <v>511</v>
      </c>
      <c r="C6" s="20" t="s">
        <v>19</v>
      </c>
      <c r="D6" s="46">
        <v>47291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47291</v>
      </c>
      <c r="O6" s="47">
        <f t="shared" si="1"/>
        <v>6.740450399087799</v>
      </c>
      <c r="P6" s="9"/>
    </row>
    <row r="7" spans="1:16" ht="15">
      <c r="A7" s="12"/>
      <c r="B7" s="44">
        <v>512</v>
      </c>
      <c r="C7" s="20" t="s">
        <v>20</v>
      </c>
      <c r="D7" s="46">
        <v>489514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489514</v>
      </c>
      <c r="O7" s="47">
        <f t="shared" si="1"/>
        <v>69.77109464082098</v>
      </c>
      <c r="P7" s="9"/>
    </row>
    <row r="8" spans="1:16" ht="15">
      <c r="A8" s="12"/>
      <c r="B8" s="44">
        <v>513</v>
      </c>
      <c r="C8" s="20" t="s">
        <v>21</v>
      </c>
      <c r="D8" s="46">
        <v>369034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369034</v>
      </c>
      <c r="O8" s="47">
        <f t="shared" si="1"/>
        <v>52.59891676168757</v>
      </c>
      <c r="P8" s="9"/>
    </row>
    <row r="9" spans="1:16" ht="15">
      <c r="A9" s="12"/>
      <c r="B9" s="44">
        <v>514</v>
      </c>
      <c r="C9" s="20" t="s">
        <v>22</v>
      </c>
      <c r="D9" s="46">
        <v>30354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30354</v>
      </c>
      <c r="O9" s="47">
        <f t="shared" si="1"/>
        <v>4.326396807297606</v>
      </c>
      <c r="P9" s="9"/>
    </row>
    <row r="10" spans="1:16" ht="15">
      <c r="A10" s="12"/>
      <c r="B10" s="44">
        <v>515</v>
      </c>
      <c r="C10" s="20" t="s">
        <v>23</v>
      </c>
      <c r="D10" s="46">
        <v>46758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46758</v>
      </c>
      <c r="O10" s="47">
        <f t="shared" si="1"/>
        <v>6.66448118586089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801640</v>
      </c>
      <c r="L11" s="46">
        <v>0</v>
      </c>
      <c r="M11" s="46">
        <v>0</v>
      </c>
      <c r="N11" s="46">
        <f t="shared" si="2"/>
        <v>801640</v>
      </c>
      <c r="O11" s="47">
        <f t="shared" si="1"/>
        <v>114.25883694412771</v>
      </c>
      <c r="P11" s="9"/>
    </row>
    <row r="12" spans="1:16" ht="15">
      <c r="A12" s="12"/>
      <c r="B12" s="44">
        <v>519</v>
      </c>
      <c r="C12" s="20" t="s">
        <v>58</v>
      </c>
      <c r="D12" s="46">
        <v>116026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116026</v>
      </c>
      <c r="O12" s="47">
        <f t="shared" si="1"/>
        <v>16.537343215507413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3440265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3440265</v>
      </c>
      <c r="O13" s="43">
        <f t="shared" si="1"/>
        <v>490.3456385404789</v>
      </c>
      <c r="P13" s="10"/>
    </row>
    <row r="14" spans="1:16" ht="15">
      <c r="A14" s="12"/>
      <c r="B14" s="44">
        <v>521</v>
      </c>
      <c r="C14" s="20" t="s">
        <v>27</v>
      </c>
      <c r="D14" s="46">
        <v>2362697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2362697</v>
      </c>
      <c r="O14" s="47">
        <f t="shared" si="1"/>
        <v>336.75840935005704</v>
      </c>
      <c r="P14" s="9"/>
    </row>
    <row r="15" spans="1:16" ht="15">
      <c r="A15" s="12"/>
      <c r="B15" s="44">
        <v>522</v>
      </c>
      <c r="C15" s="20" t="s">
        <v>28</v>
      </c>
      <c r="D15" s="46">
        <v>934765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934765</v>
      </c>
      <c r="O15" s="47">
        <f t="shared" si="1"/>
        <v>133.23332383124287</v>
      </c>
      <c r="P15" s="9"/>
    </row>
    <row r="16" spans="1:16" ht="15">
      <c r="A16" s="12"/>
      <c r="B16" s="44">
        <v>524</v>
      </c>
      <c r="C16" s="20" t="s">
        <v>29</v>
      </c>
      <c r="D16" s="46">
        <v>142803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142803</v>
      </c>
      <c r="O16" s="47">
        <f t="shared" si="1"/>
        <v>20.35390535917902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4276393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4276393</v>
      </c>
      <c r="O17" s="43">
        <f t="shared" si="1"/>
        <v>609.5200969213226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957345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957345</v>
      </c>
      <c r="O18" s="47">
        <f t="shared" si="1"/>
        <v>136.4516818700114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858463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858463</v>
      </c>
      <c r="O19" s="47">
        <f t="shared" si="1"/>
        <v>122.35789623717218</v>
      </c>
      <c r="P19" s="9"/>
    </row>
    <row r="20" spans="1:16" ht="15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650803</v>
      </c>
      <c r="O20" s="47">
        <f t="shared" si="1"/>
        <v>92.759834663626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1496444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1496444</v>
      </c>
      <c r="O21" s="47">
        <f t="shared" si="1"/>
        <v>213.29019384264538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313338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313338</v>
      </c>
      <c r="O22" s="47">
        <f t="shared" si="1"/>
        <v>44.66049030786773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741806</v>
      </c>
      <c r="E23" s="31">
        <f t="shared" si="6"/>
        <v>3210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745016</v>
      </c>
      <c r="O23" s="43">
        <f t="shared" si="1"/>
        <v>106.18814139110604</v>
      </c>
      <c r="P23" s="10"/>
    </row>
    <row r="24" spans="1:16" ht="15">
      <c r="A24" s="12"/>
      <c r="B24" s="44">
        <v>541</v>
      </c>
      <c r="C24" s="20" t="s">
        <v>60</v>
      </c>
      <c r="D24" s="46">
        <v>741806</v>
      </c>
      <c r="E24" s="46">
        <v>3210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745016</v>
      </c>
      <c r="O24" s="47">
        <f t="shared" si="1"/>
        <v>106.18814139110604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45515</v>
      </c>
      <c r="N25" s="31">
        <f t="shared" si="4"/>
        <v>45515</v>
      </c>
      <c r="O25" s="43">
        <f t="shared" si="1"/>
        <v>6.487314709236032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45515</v>
      </c>
      <c r="N26" s="46">
        <f t="shared" si="4"/>
        <v>45515</v>
      </c>
      <c r="O26" s="47">
        <f t="shared" si="1"/>
        <v>6.487314709236032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196919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196919</v>
      </c>
      <c r="O27" s="43">
        <f t="shared" si="1"/>
        <v>28.0671322690992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196919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196919</v>
      </c>
      <c r="O28" s="47">
        <f t="shared" si="1"/>
        <v>28.0671322690992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SUM(D30:D30)</f>
        <v>0</v>
      </c>
      <c r="E29" s="31">
        <f t="shared" si="9"/>
        <v>1039876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1465500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2505376</v>
      </c>
      <c r="O29" s="43">
        <f t="shared" si="1"/>
        <v>357.0946408209806</v>
      </c>
      <c r="P29" s="9"/>
    </row>
    <row r="30" spans="1:16" ht="15.75" thickBot="1">
      <c r="A30" s="12"/>
      <c r="B30" s="44">
        <v>581</v>
      </c>
      <c r="C30" s="20" t="s">
        <v>62</v>
      </c>
      <c r="D30" s="46">
        <v>0</v>
      </c>
      <c r="E30" s="46">
        <v>1039876</v>
      </c>
      <c r="F30" s="46">
        <v>0</v>
      </c>
      <c r="G30" s="46">
        <v>0</v>
      </c>
      <c r="H30" s="46">
        <v>0</v>
      </c>
      <c r="I30" s="46">
        <v>1465500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2505376</v>
      </c>
      <c r="O30" s="47">
        <f t="shared" si="1"/>
        <v>357.0946408209806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5281048</v>
      </c>
      <c r="E31" s="15">
        <f aca="true" t="shared" si="10" ref="E31:M31">SUM(E5,E13,E17,E23,E25,E27,E29)</f>
        <v>1043086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5938812</v>
      </c>
      <c r="J31" s="15">
        <f t="shared" si="10"/>
        <v>0</v>
      </c>
      <c r="K31" s="15">
        <f t="shared" si="10"/>
        <v>801640</v>
      </c>
      <c r="L31" s="15">
        <f t="shared" si="10"/>
        <v>0</v>
      </c>
      <c r="M31" s="15">
        <f t="shared" si="10"/>
        <v>45515</v>
      </c>
      <c r="N31" s="15">
        <f t="shared" si="4"/>
        <v>13110101</v>
      </c>
      <c r="O31" s="37">
        <f t="shared" si="1"/>
        <v>1868.6004846066135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65</v>
      </c>
      <c r="M33" s="93"/>
      <c r="N33" s="93"/>
      <c r="O33" s="41">
        <v>7016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1016552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774034</v>
      </c>
      <c r="L5" s="59">
        <f t="shared" si="0"/>
        <v>0</v>
      </c>
      <c r="M5" s="59">
        <f t="shared" si="0"/>
        <v>0</v>
      </c>
      <c r="N5" s="60">
        <f>SUM(D5:M5)</f>
        <v>1790586</v>
      </c>
      <c r="O5" s="61">
        <f aca="true" t="shared" si="1" ref="O5:O31">(N5/O$33)</f>
        <v>253.30117414061394</v>
      </c>
      <c r="P5" s="62"/>
    </row>
    <row r="6" spans="1:16" ht="15">
      <c r="A6" s="64"/>
      <c r="B6" s="65">
        <v>511</v>
      </c>
      <c r="C6" s="66" t="s">
        <v>19</v>
      </c>
      <c r="D6" s="67">
        <v>43390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43390</v>
      </c>
      <c r="O6" s="68">
        <f t="shared" si="1"/>
        <v>6.138067619182346</v>
      </c>
      <c r="P6" s="69"/>
    </row>
    <row r="7" spans="1:16" ht="15">
      <c r="A7" s="64"/>
      <c r="B7" s="65">
        <v>512</v>
      </c>
      <c r="C7" s="66" t="s">
        <v>20</v>
      </c>
      <c r="D7" s="67">
        <v>439938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439938</v>
      </c>
      <c r="O7" s="68">
        <f t="shared" si="1"/>
        <v>62.234828122789644</v>
      </c>
      <c r="P7" s="69"/>
    </row>
    <row r="8" spans="1:16" ht="15">
      <c r="A8" s="64"/>
      <c r="B8" s="65">
        <v>513</v>
      </c>
      <c r="C8" s="66" t="s">
        <v>21</v>
      </c>
      <c r="D8" s="67">
        <v>349574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349574</v>
      </c>
      <c r="O8" s="68">
        <f t="shared" si="1"/>
        <v>49.451690479558636</v>
      </c>
      <c r="P8" s="69"/>
    </row>
    <row r="9" spans="1:16" ht="15">
      <c r="A9" s="64"/>
      <c r="B9" s="65">
        <v>514</v>
      </c>
      <c r="C9" s="66" t="s">
        <v>22</v>
      </c>
      <c r="D9" s="67">
        <v>17940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17940</v>
      </c>
      <c r="O9" s="68">
        <f t="shared" si="1"/>
        <v>2.5378412788230302</v>
      </c>
      <c r="P9" s="69"/>
    </row>
    <row r="10" spans="1:16" ht="15">
      <c r="A10" s="64"/>
      <c r="B10" s="65">
        <v>515</v>
      </c>
      <c r="C10" s="66" t="s">
        <v>23</v>
      </c>
      <c r="D10" s="67">
        <v>54896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54896</v>
      </c>
      <c r="O10" s="68">
        <f t="shared" si="1"/>
        <v>7.765737728108643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774034</v>
      </c>
      <c r="L11" s="67">
        <v>0</v>
      </c>
      <c r="M11" s="67">
        <v>0</v>
      </c>
      <c r="N11" s="67">
        <f t="shared" si="2"/>
        <v>774034</v>
      </c>
      <c r="O11" s="68">
        <f t="shared" si="1"/>
        <v>109.4969585514217</v>
      </c>
      <c r="P11" s="69"/>
    </row>
    <row r="12" spans="1:16" ht="15">
      <c r="A12" s="64"/>
      <c r="B12" s="65">
        <v>519</v>
      </c>
      <c r="C12" s="66" t="s">
        <v>58</v>
      </c>
      <c r="D12" s="67">
        <v>110814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110814</v>
      </c>
      <c r="O12" s="68">
        <f t="shared" si="1"/>
        <v>15.676050360729947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3401269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1">SUM(D13:M13)</f>
        <v>3401269</v>
      </c>
      <c r="O13" s="75">
        <f t="shared" si="1"/>
        <v>481.15277974253786</v>
      </c>
      <c r="P13" s="76"/>
    </row>
    <row r="14" spans="1:16" ht="15">
      <c r="A14" s="64"/>
      <c r="B14" s="65">
        <v>521</v>
      </c>
      <c r="C14" s="66" t="s">
        <v>27</v>
      </c>
      <c r="D14" s="67">
        <v>2395700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2395700</v>
      </c>
      <c r="O14" s="68">
        <f t="shared" si="1"/>
        <v>338.9022492573207</v>
      </c>
      <c r="P14" s="69"/>
    </row>
    <row r="15" spans="1:16" ht="15">
      <c r="A15" s="64"/>
      <c r="B15" s="65">
        <v>522</v>
      </c>
      <c r="C15" s="66" t="s">
        <v>28</v>
      </c>
      <c r="D15" s="67">
        <v>872578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872578</v>
      </c>
      <c r="O15" s="68">
        <f t="shared" si="1"/>
        <v>123.43726128165228</v>
      </c>
      <c r="P15" s="69"/>
    </row>
    <row r="16" spans="1:16" ht="15">
      <c r="A16" s="64"/>
      <c r="B16" s="65">
        <v>524</v>
      </c>
      <c r="C16" s="66" t="s">
        <v>29</v>
      </c>
      <c r="D16" s="67">
        <v>132991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132991</v>
      </c>
      <c r="O16" s="68">
        <f t="shared" si="1"/>
        <v>18.81326920356486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SUM(D18:D22)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4263995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4263995</v>
      </c>
      <c r="O17" s="75">
        <f t="shared" si="1"/>
        <v>603.196350261706</v>
      </c>
      <c r="P17" s="76"/>
    </row>
    <row r="18" spans="1:16" ht="15">
      <c r="A18" s="64"/>
      <c r="B18" s="65">
        <v>532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907363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907363</v>
      </c>
      <c r="O18" s="68">
        <f t="shared" si="1"/>
        <v>128.35804215589192</v>
      </c>
      <c r="P18" s="69"/>
    </row>
    <row r="19" spans="1:16" ht="15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850781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850781</v>
      </c>
      <c r="O19" s="68">
        <f t="shared" si="1"/>
        <v>120.35379827415476</v>
      </c>
      <c r="P19" s="69"/>
    </row>
    <row r="20" spans="1:16" ht="15">
      <c r="A20" s="64"/>
      <c r="B20" s="65">
        <v>534</v>
      </c>
      <c r="C20" s="66" t="s">
        <v>59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695177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695177</v>
      </c>
      <c r="O20" s="68">
        <f t="shared" si="1"/>
        <v>98.34163247984156</v>
      </c>
      <c r="P20" s="69"/>
    </row>
    <row r="21" spans="1:16" ht="15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1429370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1429370</v>
      </c>
      <c r="O21" s="68">
        <f t="shared" si="1"/>
        <v>202.20257462158722</v>
      </c>
      <c r="P21" s="69"/>
    </row>
    <row r="22" spans="1:16" ht="15">
      <c r="A22" s="64"/>
      <c r="B22" s="65">
        <v>539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381304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381304</v>
      </c>
      <c r="O22" s="68">
        <f t="shared" si="1"/>
        <v>53.940302730230584</v>
      </c>
      <c r="P22" s="69"/>
    </row>
    <row r="23" spans="1:16" ht="15.75">
      <c r="A23" s="70" t="s">
        <v>36</v>
      </c>
      <c r="B23" s="71"/>
      <c r="C23" s="72"/>
      <c r="D23" s="73">
        <f aca="true" t="shared" si="6" ref="D23:M23">SUM(D24:D24)</f>
        <v>685552</v>
      </c>
      <c r="E23" s="73">
        <f t="shared" si="6"/>
        <v>3656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689208</v>
      </c>
      <c r="O23" s="75">
        <f t="shared" si="1"/>
        <v>97.49724147687084</v>
      </c>
      <c r="P23" s="76"/>
    </row>
    <row r="24" spans="1:16" ht="15">
      <c r="A24" s="64"/>
      <c r="B24" s="65">
        <v>541</v>
      </c>
      <c r="C24" s="66" t="s">
        <v>60</v>
      </c>
      <c r="D24" s="67">
        <v>685552</v>
      </c>
      <c r="E24" s="67">
        <v>3656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689208</v>
      </c>
      <c r="O24" s="68">
        <f t="shared" si="1"/>
        <v>97.49724147687084</v>
      </c>
      <c r="P24" s="69"/>
    </row>
    <row r="25" spans="1:16" ht="15.75">
      <c r="A25" s="70" t="s">
        <v>38</v>
      </c>
      <c r="B25" s="71"/>
      <c r="C25" s="72"/>
      <c r="D25" s="73">
        <f aca="true" t="shared" si="7" ref="D25:M25">SUM(D26:D26)</f>
        <v>0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50132</v>
      </c>
      <c r="N25" s="73">
        <f t="shared" si="4"/>
        <v>50132</v>
      </c>
      <c r="O25" s="75">
        <f t="shared" si="1"/>
        <v>7.091809308247277</v>
      </c>
      <c r="P25" s="76"/>
    </row>
    <row r="26" spans="1:16" ht="15">
      <c r="A26" s="64"/>
      <c r="B26" s="65">
        <v>552</v>
      </c>
      <c r="C26" s="66" t="s">
        <v>39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50132</v>
      </c>
      <c r="N26" s="67">
        <f t="shared" si="4"/>
        <v>50132</v>
      </c>
      <c r="O26" s="68">
        <f t="shared" si="1"/>
        <v>7.091809308247277</v>
      </c>
      <c r="P26" s="69"/>
    </row>
    <row r="27" spans="1:16" ht="15.75">
      <c r="A27" s="70" t="s">
        <v>40</v>
      </c>
      <c r="B27" s="71"/>
      <c r="C27" s="72"/>
      <c r="D27" s="73">
        <f aca="true" t="shared" si="8" ref="D27:M27">SUM(D28:D28)</f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250888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250888</v>
      </c>
      <c r="O27" s="75">
        <f t="shared" si="1"/>
        <v>35.491300042438816</v>
      </c>
      <c r="P27" s="69"/>
    </row>
    <row r="28" spans="1:16" ht="15">
      <c r="A28" s="64"/>
      <c r="B28" s="65">
        <v>579</v>
      </c>
      <c r="C28" s="66" t="s">
        <v>41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250888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250888</v>
      </c>
      <c r="O28" s="68">
        <f t="shared" si="1"/>
        <v>35.491300042438816</v>
      </c>
      <c r="P28" s="69"/>
    </row>
    <row r="29" spans="1:16" ht="15.75">
      <c r="A29" s="70" t="s">
        <v>61</v>
      </c>
      <c r="B29" s="71"/>
      <c r="C29" s="72"/>
      <c r="D29" s="73">
        <f aca="true" t="shared" si="9" ref="D29:M29">SUM(D30:D30)</f>
        <v>0</v>
      </c>
      <c r="E29" s="73">
        <f t="shared" si="9"/>
        <v>887124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1267000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4"/>
        <v>2154124</v>
      </c>
      <c r="O29" s="75">
        <f t="shared" si="1"/>
        <v>304.72825010609705</v>
      </c>
      <c r="P29" s="69"/>
    </row>
    <row r="30" spans="1:16" ht="15.75" thickBot="1">
      <c r="A30" s="64"/>
      <c r="B30" s="65">
        <v>581</v>
      </c>
      <c r="C30" s="66" t="s">
        <v>62</v>
      </c>
      <c r="D30" s="67">
        <v>0</v>
      </c>
      <c r="E30" s="67">
        <v>887124</v>
      </c>
      <c r="F30" s="67">
        <v>0</v>
      </c>
      <c r="G30" s="67">
        <v>0</v>
      </c>
      <c r="H30" s="67">
        <v>0</v>
      </c>
      <c r="I30" s="67">
        <v>1267000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2154124</v>
      </c>
      <c r="O30" s="68">
        <f t="shared" si="1"/>
        <v>304.72825010609705</v>
      </c>
      <c r="P30" s="69"/>
    </row>
    <row r="31" spans="1:119" ht="16.5" thickBot="1">
      <c r="A31" s="77" t="s">
        <v>10</v>
      </c>
      <c r="B31" s="78"/>
      <c r="C31" s="79"/>
      <c r="D31" s="80">
        <f>SUM(D5,D13,D17,D23,D25,D27,D29)</f>
        <v>5103373</v>
      </c>
      <c r="E31" s="80">
        <f aca="true" t="shared" si="10" ref="E31:M31">SUM(E5,E13,E17,E23,E25,E27,E29)</f>
        <v>890780</v>
      </c>
      <c r="F31" s="80">
        <f t="shared" si="10"/>
        <v>0</v>
      </c>
      <c r="G31" s="80">
        <f t="shared" si="10"/>
        <v>0</v>
      </c>
      <c r="H31" s="80">
        <f t="shared" si="10"/>
        <v>0</v>
      </c>
      <c r="I31" s="80">
        <f t="shared" si="10"/>
        <v>5781883</v>
      </c>
      <c r="J31" s="80">
        <f t="shared" si="10"/>
        <v>0</v>
      </c>
      <c r="K31" s="80">
        <f t="shared" si="10"/>
        <v>774034</v>
      </c>
      <c r="L31" s="80">
        <f t="shared" si="10"/>
        <v>0</v>
      </c>
      <c r="M31" s="80">
        <f t="shared" si="10"/>
        <v>50132</v>
      </c>
      <c r="N31" s="80">
        <f t="shared" si="4"/>
        <v>12600202</v>
      </c>
      <c r="O31" s="81">
        <f t="shared" si="1"/>
        <v>1782.4589050785119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63</v>
      </c>
      <c r="M33" s="117"/>
      <c r="N33" s="117"/>
      <c r="O33" s="91">
        <v>7069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1020229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739525</v>
      </c>
      <c r="L5" s="26">
        <f t="shared" si="0"/>
        <v>0</v>
      </c>
      <c r="M5" s="26">
        <f t="shared" si="0"/>
        <v>0</v>
      </c>
      <c r="N5" s="27">
        <f>SUM(D5:M5)</f>
        <v>1759754</v>
      </c>
      <c r="O5" s="32">
        <f aca="true" t="shared" si="1" ref="O5:O31">(N5/O$33)</f>
        <v>250.28502346750108</v>
      </c>
      <c r="P5" s="6"/>
    </row>
    <row r="6" spans="1:16" ht="15">
      <c r="A6" s="12"/>
      <c r="B6" s="44">
        <v>511</v>
      </c>
      <c r="C6" s="20" t="s">
        <v>19</v>
      </c>
      <c r="D6" s="46">
        <v>41693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41693</v>
      </c>
      <c r="O6" s="47">
        <f t="shared" si="1"/>
        <v>5.92988195135827</v>
      </c>
      <c r="P6" s="9"/>
    </row>
    <row r="7" spans="1:16" ht="15">
      <c r="A7" s="12"/>
      <c r="B7" s="44">
        <v>512</v>
      </c>
      <c r="C7" s="20" t="s">
        <v>20</v>
      </c>
      <c r="D7" s="46">
        <v>453727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453727</v>
      </c>
      <c r="O7" s="47">
        <f t="shared" si="1"/>
        <v>64.53235670601622</v>
      </c>
      <c r="P7" s="9"/>
    </row>
    <row r="8" spans="1:16" ht="15">
      <c r="A8" s="12"/>
      <c r="B8" s="44">
        <v>513</v>
      </c>
      <c r="C8" s="20" t="s">
        <v>21</v>
      </c>
      <c r="D8" s="46">
        <v>336372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336372</v>
      </c>
      <c r="O8" s="47">
        <f t="shared" si="1"/>
        <v>47.841274356421565</v>
      </c>
      <c r="P8" s="9"/>
    </row>
    <row r="9" spans="1:16" ht="15">
      <c r="A9" s="12"/>
      <c r="B9" s="44">
        <v>514</v>
      </c>
      <c r="C9" s="20" t="s">
        <v>22</v>
      </c>
      <c r="D9" s="46">
        <v>28712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28712</v>
      </c>
      <c r="O9" s="47">
        <f t="shared" si="1"/>
        <v>4.083629640164983</v>
      </c>
      <c r="P9" s="9"/>
    </row>
    <row r="10" spans="1:16" ht="15">
      <c r="A10" s="12"/>
      <c r="B10" s="44">
        <v>515</v>
      </c>
      <c r="C10" s="20" t="s">
        <v>23</v>
      </c>
      <c r="D10" s="46">
        <v>58103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58103</v>
      </c>
      <c r="O10" s="47">
        <f t="shared" si="1"/>
        <v>8.263831602901437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739525</v>
      </c>
      <c r="L11" s="46">
        <v>0</v>
      </c>
      <c r="M11" s="46">
        <v>0</v>
      </c>
      <c r="N11" s="46">
        <f t="shared" si="2"/>
        <v>739525</v>
      </c>
      <c r="O11" s="47">
        <f t="shared" si="1"/>
        <v>105.18062864457403</v>
      </c>
      <c r="P11" s="9"/>
    </row>
    <row r="12" spans="1:16" ht="15">
      <c r="A12" s="12"/>
      <c r="B12" s="44">
        <v>519</v>
      </c>
      <c r="C12" s="20" t="s">
        <v>25</v>
      </c>
      <c r="D12" s="46">
        <v>101622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101622</v>
      </c>
      <c r="O12" s="47">
        <f t="shared" si="1"/>
        <v>14.45342056606457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3216999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3216999</v>
      </c>
      <c r="O13" s="43">
        <f t="shared" si="1"/>
        <v>457.5450149338643</v>
      </c>
      <c r="P13" s="10"/>
    </row>
    <row r="14" spans="1:16" ht="15">
      <c r="A14" s="12"/>
      <c r="B14" s="44">
        <v>521</v>
      </c>
      <c r="C14" s="20" t="s">
        <v>27</v>
      </c>
      <c r="D14" s="46">
        <v>2268928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2268928</v>
      </c>
      <c r="O14" s="47">
        <f t="shared" si="1"/>
        <v>322.70345612288435</v>
      </c>
      <c r="P14" s="9"/>
    </row>
    <row r="15" spans="1:16" ht="15">
      <c r="A15" s="12"/>
      <c r="B15" s="44">
        <v>522</v>
      </c>
      <c r="C15" s="20" t="s">
        <v>28</v>
      </c>
      <c r="D15" s="46">
        <v>821317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821317</v>
      </c>
      <c r="O15" s="47">
        <f t="shared" si="1"/>
        <v>116.81368226425829</v>
      </c>
      <c r="P15" s="9"/>
    </row>
    <row r="16" spans="1:16" ht="15">
      <c r="A16" s="12"/>
      <c r="B16" s="44">
        <v>524</v>
      </c>
      <c r="C16" s="20" t="s">
        <v>29</v>
      </c>
      <c r="D16" s="46">
        <v>126754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126754</v>
      </c>
      <c r="O16" s="47">
        <f t="shared" si="1"/>
        <v>18.02787654672166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4064107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4064107</v>
      </c>
      <c r="O17" s="43">
        <f t="shared" si="1"/>
        <v>578.0268809557673</v>
      </c>
      <c r="P17" s="10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783504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783504</v>
      </c>
      <c r="O18" s="47">
        <f t="shared" si="1"/>
        <v>111.43564215616556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779053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779053</v>
      </c>
      <c r="O19" s="47">
        <f t="shared" si="1"/>
        <v>110.8025885364813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691289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691289</v>
      </c>
      <c r="O20" s="47">
        <f t="shared" si="1"/>
        <v>98.32015360546153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1419901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1419901</v>
      </c>
      <c r="O21" s="47">
        <f t="shared" si="1"/>
        <v>201.94865595221162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390360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390360</v>
      </c>
      <c r="O22" s="47">
        <f t="shared" si="1"/>
        <v>55.51984070544731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657980</v>
      </c>
      <c r="E23" s="31">
        <f t="shared" si="6"/>
        <v>1862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659842</v>
      </c>
      <c r="O23" s="43">
        <f t="shared" si="1"/>
        <v>93.84753235670601</v>
      </c>
      <c r="P23" s="10"/>
    </row>
    <row r="24" spans="1:16" ht="15">
      <c r="A24" s="12"/>
      <c r="B24" s="44">
        <v>541</v>
      </c>
      <c r="C24" s="20" t="s">
        <v>37</v>
      </c>
      <c r="D24" s="46">
        <v>657980</v>
      </c>
      <c r="E24" s="46">
        <v>1862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659842</v>
      </c>
      <c r="O24" s="47">
        <f t="shared" si="1"/>
        <v>93.84753235670601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164148</v>
      </c>
      <c r="N25" s="31">
        <f t="shared" si="4"/>
        <v>164148</v>
      </c>
      <c r="O25" s="43">
        <f t="shared" si="1"/>
        <v>23.34632342483288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164148</v>
      </c>
      <c r="N26" s="46">
        <f t="shared" si="4"/>
        <v>164148</v>
      </c>
      <c r="O26" s="47">
        <f t="shared" si="1"/>
        <v>23.34632342483288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167993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167993</v>
      </c>
      <c r="O27" s="43">
        <f t="shared" si="1"/>
        <v>23.893187313326695</v>
      </c>
      <c r="P27" s="9"/>
    </row>
    <row r="28" spans="1:16" ht="15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167993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167993</v>
      </c>
      <c r="O28" s="47">
        <f t="shared" si="1"/>
        <v>23.893187313326695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0</v>
      </c>
      <c r="E29" s="31">
        <f t="shared" si="9"/>
        <v>1014500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1243491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2257991</v>
      </c>
      <c r="O29" s="43">
        <f t="shared" si="1"/>
        <v>321.14791637035984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0</v>
      </c>
      <c r="E30" s="46">
        <v>1014500</v>
      </c>
      <c r="F30" s="46">
        <v>0</v>
      </c>
      <c r="G30" s="46">
        <v>0</v>
      </c>
      <c r="H30" s="46">
        <v>0</v>
      </c>
      <c r="I30" s="46">
        <v>1243491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2257991</v>
      </c>
      <c r="O30" s="47">
        <f t="shared" si="1"/>
        <v>321.14791637035984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4895208</v>
      </c>
      <c r="E31" s="15">
        <f aca="true" t="shared" si="10" ref="E31:M31">SUM(E5,E13,E17,E23,E25,E27,E29)</f>
        <v>1016362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5475591</v>
      </c>
      <c r="J31" s="15">
        <f t="shared" si="10"/>
        <v>0</v>
      </c>
      <c r="K31" s="15">
        <f t="shared" si="10"/>
        <v>739525</v>
      </c>
      <c r="L31" s="15">
        <f t="shared" si="10"/>
        <v>0</v>
      </c>
      <c r="M31" s="15">
        <f t="shared" si="10"/>
        <v>164148</v>
      </c>
      <c r="N31" s="15">
        <f t="shared" si="4"/>
        <v>12290834</v>
      </c>
      <c r="O31" s="37">
        <f t="shared" si="1"/>
        <v>1748.0918788223582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7031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2022-06-14T17:17:07Z</cp:lastPrinted>
  <dcterms:created xsi:type="dcterms:W3CDTF">2000-08-31T21:26:31Z</dcterms:created>
  <dcterms:modified xsi:type="dcterms:W3CDTF">2022-06-14T17:17:12Z</dcterms:modified>
  <cp:category/>
  <cp:version/>
  <cp:contentType/>
  <cp:contentStatus/>
</cp:coreProperties>
</file>