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'2007'!$A$1:$O$22</definedName>
    <definedName name="_xlnm.Print_Area" localSheetId="13">'2008'!$A$1:$O$22</definedName>
    <definedName name="_xlnm.Print_Area" localSheetId="12">'2009'!$A$1:$O$22</definedName>
    <definedName name="_xlnm.Print_Area" localSheetId="11">'2010'!$A$1:$O$22</definedName>
    <definedName name="_xlnm.Print_Area" localSheetId="10">'2011'!$A$1:$O$23</definedName>
    <definedName name="_xlnm.Print_Area" localSheetId="9">'2012'!$A$1:$O$23</definedName>
    <definedName name="_xlnm.Print_Area" localSheetId="8">'2013'!$A$1:$O$23</definedName>
    <definedName name="_xlnm.Print_Area" localSheetId="7">'2014'!$A$1:$O$23</definedName>
    <definedName name="_xlnm.Print_Area" localSheetId="6">'2015'!$A$1:$O$23</definedName>
    <definedName name="_xlnm.Print_Area" localSheetId="5">'2016'!$A$1:$O$23</definedName>
    <definedName name="_xlnm.Print_Area" localSheetId="4">'2017'!$A$1:$O$23</definedName>
    <definedName name="_xlnm.Print_Area" localSheetId="3">'2018'!$A$1:$O$23</definedName>
    <definedName name="_xlnm.Print_Area" localSheetId="2">'2019'!$A$1:$O$22</definedName>
    <definedName name="_xlnm.Print_Area" localSheetId="1">'2020'!$A$1:$O$22</definedName>
    <definedName name="_xlnm.Print_Area" localSheetId="0">'2021'!$A$1:$P$23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<sst xmlns="http://schemas.openxmlformats.org/spreadsheetml/2006/main" count="520" uniqueCount="69">
  <si>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</si>
  <si>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</si>
  <si>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</si>
  <si>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</si>
  <si>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</si>
  <si>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</si>
  <si>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</si>
  <si>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</si>
  <si>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</si>
  <si>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</si>
  <si>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</si>
  <si>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</si>
  <si>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</si>
  <si>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</si>
  <si>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</si>
  <si>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</si>
  <si>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</si>
  <si>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</si>
  <si>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</si>
  <si>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</si>
  <si>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</si>
  <si>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Comprehensive Planning</t>
  </si>
  <si>
    <t>Public Safety</t>
  </si>
  <si>
    <t>Law Enforcement</t>
  </si>
  <si>
    <t>Other Public Safety</t>
  </si>
  <si>
    <t>Physical Environment</t>
  </si>
  <si>
    <t>Water Utility Services</t>
  </si>
  <si>
    <t>Transportation</t>
  </si>
  <si>
    <t>Road and Street Facilities</t>
  </si>
  <si>
    <t>Culture / Recreation</t>
  </si>
  <si>
    <t>Parks and Recreation</t>
  </si>
  <si>
    <t>2009 Municipal Population:</t>
  </si>
  <si>
    <t>San Antonio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</si>
  <si>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</si>
  <si>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</si>
  <si>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</si>
  <si>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</si>
  <si>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Legislative</t>
  </si>
  <si>
    <t>Executive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</si>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</sst>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66</v>
      </c>
      <c r="N4" s="32" t="s">
        <v>5</v>
      </c>
      <c r="O4" s="32" t="s">
        <v>67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SUM(D6:D9)</f>
        <v>340008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340008</v>
      </c>
      <c r="P5" s="30">
        <f>(O5/P$21)</f>
        <v>262.14957594448725</v>
      </c>
      <c r="Q5" s="6"/>
    </row>
    <row r="6" spans="1:17" ht="15">
      <c r="A6" s="12"/>
      <c r="B6" s="42">
        <v>512</v>
      </c>
      <c r="C6" s="19" t="s">
        <v>38</v>
      </c>
      <c r="D6" s="43">
        <v>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99</v>
      </c>
      <c r="P6" s="44">
        <f>(O6/P$21)</f>
        <v>0.07632999228989977</v>
      </c>
      <c r="Q6" s="9"/>
    </row>
    <row r="7" spans="1:17" ht="15">
      <c r="A7" s="12"/>
      <c r="B7" s="42">
        <v>513</v>
      </c>
      <c r="C7" s="19" t="s">
        <v>19</v>
      </c>
      <c r="D7" s="43">
        <v>288710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288710</v>
      </c>
      <c r="P7" s="44">
        <f>(O7/P$21)</f>
        <v>222.59830377794913</v>
      </c>
      <c r="Q7" s="9"/>
    </row>
    <row r="8" spans="1:17" ht="15">
      <c r="A8" s="12"/>
      <c r="B8" s="42">
        <v>514</v>
      </c>
      <c r="C8" s="19" t="s">
        <v>20</v>
      </c>
      <c r="D8" s="43">
        <v>34319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34319</v>
      </c>
      <c r="P8" s="44">
        <f>(O8/P$21)</f>
        <v>26.460292983808788</v>
      </c>
      <c r="Q8" s="9"/>
    </row>
    <row r="9" spans="1:17" ht="15">
      <c r="A9" s="12"/>
      <c r="B9" s="42">
        <v>515</v>
      </c>
      <c r="C9" s="19" t="s">
        <v>21</v>
      </c>
      <c r="D9" s="43">
        <v>16880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16880</v>
      </c>
      <c r="P9" s="44">
        <f>(O9/P$21)</f>
        <v>13.014649190439476</v>
      </c>
      <c r="Q9" s="9"/>
    </row>
    <row r="10" spans="1:17" ht="15.75">
      <c r="A10" s="26" t="s">
        <v>22</v>
      </c>
      <c r="B10" s="27"/>
      <c r="C10" s="28"/>
      <c r="D10" s="29">
        <f>SUM(D11:D12)</f>
        <v>122380</v>
      </c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0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122380</v>
      </c>
      <c r="P10" s="41">
        <f>(O10/P$21)</f>
        <v>94.3562066306862</v>
      </c>
      <c r="Q10" s="10"/>
    </row>
    <row r="11" spans="1:17" ht="15">
      <c r="A11" s="12"/>
      <c r="B11" s="42">
        <v>521</v>
      </c>
      <c r="C11" s="19" t="s">
        <v>23</v>
      </c>
      <c r="D11" s="43">
        <v>112746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112746</v>
      </c>
      <c r="P11" s="44">
        <f>(O11/P$21)</f>
        <v>86.92829606784888</v>
      </c>
      <c r="Q11" s="9"/>
    </row>
    <row r="12" spans="1:17" ht="15">
      <c r="A12" s="12"/>
      <c r="B12" s="42">
        <v>529</v>
      </c>
      <c r="C12" s="19" t="s">
        <v>24</v>
      </c>
      <c r="D12" s="43">
        <v>9634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9634</v>
      </c>
      <c r="P12" s="44">
        <f>(O12/P$21)</f>
        <v>7.427910562837317</v>
      </c>
      <c r="Q12" s="9"/>
    </row>
    <row r="13" spans="1:17" ht="15.75">
      <c r="A13" s="26" t="s">
        <v>25</v>
      </c>
      <c r="B13" s="27"/>
      <c r="C13" s="28"/>
      <c r="D13" s="29">
        <f>SUM(D14:D14)</f>
        <v>0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321031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40">
        <f>SUM(D13:N13)</f>
        <v>321031</v>
      </c>
      <c r="P13" s="41">
        <f>(O13/P$21)</f>
        <v>247.51811873554357</v>
      </c>
      <c r="Q13" s="10"/>
    </row>
    <row r="14" spans="1:17" ht="15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321031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321031</v>
      </c>
      <c r="P14" s="44">
        <f>(O14/P$21)</f>
        <v>247.51811873554357</v>
      </c>
      <c r="Q14" s="9"/>
    </row>
    <row r="15" spans="1:17" ht="15.75">
      <c r="A15" s="26" t="s">
        <v>27</v>
      </c>
      <c r="B15" s="27"/>
      <c r="C15" s="28"/>
      <c r="D15" s="29">
        <f>SUM(D16:D16)</f>
        <v>135878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>SUM(D15:N15)</f>
        <v>135878</v>
      </c>
      <c r="P15" s="41">
        <f>(O15/P$21)</f>
        <v>104.763299922899</v>
      </c>
      <c r="Q15" s="10"/>
    </row>
    <row r="16" spans="1:17" ht="15">
      <c r="A16" s="12"/>
      <c r="B16" s="42">
        <v>541</v>
      </c>
      <c r="C16" s="19" t="s">
        <v>28</v>
      </c>
      <c r="D16" s="43">
        <v>135878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135878</v>
      </c>
      <c r="P16" s="44">
        <f>(O16/P$21)</f>
        <v>104.763299922899</v>
      </c>
      <c r="Q16" s="9"/>
    </row>
    <row r="17" spans="1:17" ht="15.75">
      <c r="A17" s="26" t="s">
        <v>29</v>
      </c>
      <c r="B17" s="27"/>
      <c r="C17" s="28"/>
      <c r="D17" s="29">
        <f>SUM(D18:D18)</f>
        <v>35955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35955</v>
      </c>
      <c r="P17" s="41">
        <f>(O17/P$21)</f>
        <v>27.721665381649963</v>
      </c>
      <c r="Q17" s="9"/>
    </row>
    <row r="18" spans="1:17" ht="15.75" thickBot="1">
      <c r="A18" s="12"/>
      <c r="B18" s="42">
        <v>572</v>
      </c>
      <c r="C18" s="19" t="s">
        <v>30</v>
      </c>
      <c r="D18" s="43">
        <v>35955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35955</v>
      </c>
      <c r="P18" s="44">
        <f>(O18/P$21)</f>
        <v>27.721665381649963</v>
      </c>
      <c r="Q18" s="9"/>
    </row>
    <row r="19" spans="1:120" ht="16.5" thickBot="1">
      <c r="A19" s="13" t="s">
        <v>10</v>
      </c>
      <c r="B19" s="21"/>
      <c r="C19" s="20"/>
      <c r="D19" s="14">
        <f>SUM(D5,D10,D13,D15,D17)</f>
        <v>634221</v>
      </c>
      <c r="E19" s="14">
        <f aca="true" t="shared" si="0" ref="E19:N19">SUM(E5,E10,E13,E15,E17)</f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321031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>SUM(D19:N19)</f>
        <v>955252</v>
      </c>
      <c r="P19" s="35">
        <f>(O19/P$21)</f>
        <v>736.508866615266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6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6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0" t="s">
        <v>68</v>
      </c>
      <c r="N21" s="90"/>
      <c r="O21" s="90"/>
      <c r="P21" s="39">
        <v>1297</v>
      </c>
    </row>
    <row r="22" spans="1:16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</row>
    <row r="23" spans="1:16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</sheetData>
  <sheetProtection/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189751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189751</v>
      </c>
      <c r="O5" s="30">
        <f aca="true" t="shared" si="2" ref="O5:O19">(N5/O$21)</f>
        <v>167.3289241622575</v>
      </c>
      <c r="P5" s="6"/>
    </row>
    <row r="6" spans="1:16" ht="15">
      <c r="A6" s="12"/>
      <c r="B6" s="42">
        <v>512</v>
      </c>
      <c r="C6" s="19" t="s">
        <v>38</v>
      </c>
      <c r="D6" s="43">
        <v>48703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48703</v>
      </c>
      <c r="O6" s="44">
        <f t="shared" si="2"/>
        <v>42.947971781305114</v>
      </c>
      <c r="P6" s="9"/>
    </row>
    <row r="7" spans="1:16" ht="15">
      <c r="A7" s="12"/>
      <c r="B7" s="42">
        <v>513</v>
      </c>
      <c r="C7" s="19" t="s">
        <v>19</v>
      </c>
      <c r="D7" s="43">
        <v>115279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115279</v>
      </c>
      <c r="O7" s="44">
        <f t="shared" si="2"/>
        <v>101.65696649029982</v>
      </c>
      <c r="P7" s="9"/>
    </row>
    <row r="8" spans="1:16" ht="15">
      <c r="A8" s="12"/>
      <c r="B8" s="42">
        <v>514</v>
      </c>
      <c r="C8" s="19" t="s">
        <v>20</v>
      </c>
      <c r="D8" s="43">
        <v>18594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18594</v>
      </c>
      <c r="O8" s="44">
        <f t="shared" si="2"/>
        <v>16.396825396825395</v>
      </c>
      <c r="P8" s="9"/>
    </row>
    <row r="9" spans="1:16" ht="15">
      <c r="A9" s="12"/>
      <c r="B9" s="42">
        <v>515</v>
      </c>
      <c r="C9" s="19" t="s">
        <v>21</v>
      </c>
      <c r="D9" s="43">
        <v>7175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7175</v>
      </c>
      <c r="O9" s="44">
        <f t="shared" si="2"/>
        <v>6.327160493827161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SUM(D11:D12)</f>
        <v>82688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82688</v>
      </c>
      <c r="O10" s="41">
        <f t="shared" si="2"/>
        <v>72.91710758377425</v>
      </c>
      <c r="P10" s="10"/>
    </row>
    <row r="11" spans="1:16" ht="15">
      <c r="A11" s="12"/>
      <c r="B11" s="42">
        <v>521</v>
      </c>
      <c r="C11" s="19" t="s">
        <v>23</v>
      </c>
      <c r="D11" s="43">
        <v>78130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78130</v>
      </c>
      <c r="O11" s="44">
        <f t="shared" si="2"/>
        <v>68.89770723104057</v>
      </c>
      <c r="P11" s="9"/>
    </row>
    <row r="12" spans="1:16" ht="15">
      <c r="A12" s="12"/>
      <c r="B12" s="42">
        <v>529</v>
      </c>
      <c r="C12" s="19" t="s">
        <v>24</v>
      </c>
      <c r="D12" s="43">
        <v>4558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4558</v>
      </c>
      <c r="O12" s="44">
        <f t="shared" si="2"/>
        <v>4.019400352733686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240105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240105</v>
      </c>
      <c r="O13" s="41">
        <f t="shared" si="2"/>
        <v>211.73280423280423</v>
      </c>
      <c r="P13" s="10"/>
    </row>
    <row r="14" spans="1:16" ht="15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240105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240105</v>
      </c>
      <c r="O14" s="44">
        <f t="shared" si="2"/>
        <v>211.73280423280423</v>
      </c>
      <c r="P14" s="9"/>
    </row>
    <row r="15" spans="1:16" ht="15.75">
      <c r="A15" s="26" t="s">
        <v>27</v>
      </c>
      <c r="B15" s="27"/>
      <c r="C15" s="28"/>
      <c r="D15" s="29">
        <f aca="true" t="shared" si="5" ref="D15:M15">SUM(D16:D16)</f>
        <v>86431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86431</v>
      </c>
      <c r="O15" s="41">
        <f t="shared" si="2"/>
        <v>76.21781305114638</v>
      </c>
      <c r="P15" s="10"/>
    </row>
    <row r="16" spans="1:16" ht="15">
      <c r="A16" s="12"/>
      <c r="B16" s="42">
        <v>541</v>
      </c>
      <c r="C16" s="19" t="s">
        <v>28</v>
      </c>
      <c r="D16" s="43">
        <v>86431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86431</v>
      </c>
      <c r="O16" s="44">
        <f t="shared" si="2"/>
        <v>76.21781305114638</v>
      </c>
      <c r="P16" s="9"/>
    </row>
    <row r="17" spans="1:16" ht="15.75">
      <c r="A17" s="26" t="s">
        <v>29</v>
      </c>
      <c r="B17" s="27"/>
      <c r="C17" s="28"/>
      <c r="D17" s="29">
        <f aca="true" t="shared" si="6" ref="D17:M17">SUM(D18:D18)</f>
        <v>40341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40341</v>
      </c>
      <c r="O17" s="41">
        <f t="shared" si="2"/>
        <v>35.574074074074076</v>
      </c>
      <c r="P17" s="9"/>
    </row>
    <row r="18" spans="1:16" ht="15.75" thickBot="1">
      <c r="A18" s="12"/>
      <c r="B18" s="42">
        <v>572</v>
      </c>
      <c r="C18" s="19" t="s">
        <v>30</v>
      </c>
      <c r="D18" s="43">
        <v>40341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40341</v>
      </c>
      <c r="O18" s="44">
        <f t="shared" si="2"/>
        <v>35.574074074074076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399211</v>
      </c>
      <c r="E19" s="14">
        <f aca="true" t="shared" si="7" ref="E19:M19">SUM(E5,E10,E13,E15,E17)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240105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639316</v>
      </c>
      <c r="O19" s="35">
        <f t="shared" si="2"/>
        <v>563.7707231040564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41</v>
      </c>
      <c r="M21" s="90"/>
      <c r="N21" s="90"/>
      <c r="O21" s="39">
        <v>1134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194325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194325</v>
      </c>
      <c r="O5" s="30">
        <f aca="true" t="shared" si="2" ref="O5:O19">(N5/O$21)</f>
        <v>170.76010544815466</v>
      </c>
      <c r="P5" s="6"/>
    </row>
    <row r="6" spans="1:16" ht="15">
      <c r="A6" s="12"/>
      <c r="B6" s="42">
        <v>511</v>
      </c>
      <c r="C6" s="19" t="s">
        <v>37</v>
      </c>
      <c r="D6" s="43">
        <v>1442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1442</v>
      </c>
      <c r="O6" s="44">
        <f t="shared" si="2"/>
        <v>1.2671353251318103</v>
      </c>
      <c r="P6" s="9"/>
    </row>
    <row r="7" spans="1:16" ht="15">
      <c r="A7" s="12"/>
      <c r="B7" s="42">
        <v>512</v>
      </c>
      <c r="C7" s="19" t="s">
        <v>38</v>
      </c>
      <c r="D7" s="43">
        <v>54138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54138</v>
      </c>
      <c r="O7" s="44">
        <f t="shared" si="2"/>
        <v>47.57293497363796</v>
      </c>
      <c r="P7" s="9"/>
    </row>
    <row r="8" spans="1:16" ht="15">
      <c r="A8" s="12"/>
      <c r="B8" s="42">
        <v>513</v>
      </c>
      <c r="C8" s="19" t="s">
        <v>19</v>
      </c>
      <c r="D8" s="43">
        <v>115580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115580</v>
      </c>
      <c r="O8" s="44">
        <f t="shared" si="2"/>
        <v>101.56414762741652</v>
      </c>
      <c r="P8" s="9"/>
    </row>
    <row r="9" spans="1:16" ht="15">
      <c r="A9" s="12"/>
      <c r="B9" s="42">
        <v>514</v>
      </c>
      <c r="C9" s="19" t="s">
        <v>20</v>
      </c>
      <c r="D9" s="43">
        <v>19528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19528</v>
      </c>
      <c r="O9" s="44">
        <f t="shared" si="2"/>
        <v>17.15992970123023</v>
      </c>
      <c r="P9" s="9"/>
    </row>
    <row r="10" spans="1:16" ht="15">
      <c r="A10" s="12"/>
      <c r="B10" s="42">
        <v>515</v>
      </c>
      <c r="C10" s="19" t="s">
        <v>21</v>
      </c>
      <c r="D10" s="43">
        <v>3637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3637</v>
      </c>
      <c r="O10" s="44">
        <f t="shared" si="2"/>
        <v>3.195957820738137</v>
      </c>
      <c r="P10" s="9"/>
    </row>
    <row r="11" spans="1:16" ht="15.75">
      <c r="A11" s="26" t="s">
        <v>22</v>
      </c>
      <c r="B11" s="27"/>
      <c r="C11" s="28"/>
      <c r="D11" s="29">
        <f aca="true" t="shared" si="3" ref="D11:M11">SUM(D12:D12)</f>
        <v>85137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85137</v>
      </c>
      <c r="O11" s="41">
        <f t="shared" si="2"/>
        <v>74.81282952548331</v>
      </c>
      <c r="P11" s="10"/>
    </row>
    <row r="12" spans="1:16" ht="15">
      <c r="A12" s="12"/>
      <c r="B12" s="42">
        <v>521</v>
      </c>
      <c r="C12" s="19" t="s">
        <v>23</v>
      </c>
      <c r="D12" s="43">
        <v>85137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85137</v>
      </c>
      <c r="O12" s="44">
        <f t="shared" si="2"/>
        <v>74.81282952548331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203275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203275</v>
      </c>
      <c r="O13" s="41">
        <f t="shared" si="2"/>
        <v>178.62478031634447</v>
      </c>
      <c r="P13" s="10"/>
    </row>
    <row r="14" spans="1:16" ht="15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203275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203275</v>
      </c>
      <c r="O14" s="44">
        <f t="shared" si="2"/>
        <v>178.62478031634447</v>
      </c>
      <c r="P14" s="9"/>
    </row>
    <row r="15" spans="1:16" ht="15.75">
      <c r="A15" s="26" t="s">
        <v>27</v>
      </c>
      <c r="B15" s="27"/>
      <c r="C15" s="28"/>
      <c r="D15" s="29">
        <f aca="true" t="shared" si="5" ref="D15:M15">SUM(D16:D16)</f>
        <v>110375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110375</v>
      </c>
      <c r="O15" s="41">
        <f t="shared" si="2"/>
        <v>96.99033391915641</v>
      </c>
      <c r="P15" s="10"/>
    </row>
    <row r="16" spans="1:16" ht="15">
      <c r="A16" s="12"/>
      <c r="B16" s="42">
        <v>541</v>
      </c>
      <c r="C16" s="19" t="s">
        <v>28</v>
      </c>
      <c r="D16" s="43">
        <v>110375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110375</v>
      </c>
      <c r="O16" s="44">
        <f t="shared" si="2"/>
        <v>96.99033391915641</v>
      </c>
      <c r="P16" s="9"/>
    </row>
    <row r="17" spans="1:16" ht="15.75">
      <c r="A17" s="26" t="s">
        <v>29</v>
      </c>
      <c r="B17" s="27"/>
      <c r="C17" s="28"/>
      <c r="D17" s="29">
        <f aca="true" t="shared" si="6" ref="D17:M17">SUM(D18:D18)</f>
        <v>32533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32533</v>
      </c>
      <c r="O17" s="41">
        <f t="shared" si="2"/>
        <v>28.58787346221441</v>
      </c>
      <c r="P17" s="9"/>
    </row>
    <row r="18" spans="1:16" ht="15.75" thickBot="1">
      <c r="A18" s="12"/>
      <c r="B18" s="42">
        <v>572</v>
      </c>
      <c r="C18" s="19" t="s">
        <v>30</v>
      </c>
      <c r="D18" s="43">
        <v>32533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32533</v>
      </c>
      <c r="O18" s="44">
        <f t="shared" si="2"/>
        <v>28.58787346221441</v>
      </c>
      <c r="P18" s="9"/>
    </row>
    <row r="19" spans="1:119" ht="16.5" thickBot="1">
      <c r="A19" s="13" t="s">
        <v>10</v>
      </c>
      <c r="B19" s="21"/>
      <c r="C19" s="20"/>
      <c r="D19" s="14">
        <f>SUM(D5,D11,D13,D15,D17)</f>
        <v>422370</v>
      </c>
      <c r="E19" s="14">
        <f aca="true" t="shared" si="7" ref="E19:M19">SUM(E5,E11,E13,E15,E17)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203275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625645</v>
      </c>
      <c r="O19" s="35">
        <f t="shared" si="2"/>
        <v>549.7759226713532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39</v>
      </c>
      <c r="M21" s="90"/>
      <c r="N21" s="90"/>
      <c r="O21" s="39">
        <v>1138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184515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184515</v>
      </c>
      <c r="O5" s="30">
        <f aca="true" t="shared" si="2" ref="O5:O18">(N5/O$20)</f>
        <v>162.1397188049209</v>
      </c>
      <c r="P5" s="6"/>
    </row>
    <row r="6" spans="1:16" ht="15">
      <c r="A6" s="12"/>
      <c r="B6" s="42">
        <v>513</v>
      </c>
      <c r="C6" s="19" t="s">
        <v>19</v>
      </c>
      <c r="D6" s="43">
        <v>156218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156218</v>
      </c>
      <c r="O6" s="44">
        <f t="shared" si="2"/>
        <v>137.27416520210897</v>
      </c>
      <c r="P6" s="9"/>
    </row>
    <row r="7" spans="1:16" ht="15">
      <c r="A7" s="12"/>
      <c r="B7" s="42">
        <v>514</v>
      </c>
      <c r="C7" s="19" t="s">
        <v>20</v>
      </c>
      <c r="D7" s="43">
        <v>19592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19592</v>
      </c>
      <c r="O7" s="44">
        <f t="shared" si="2"/>
        <v>17.216168717047452</v>
      </c>
      <c r="P7" s="9"/>
    </row>
    <row r="8" spans="1:16" ht="15">
      <c r="A8" s="12"/>
      <c r="B8" s="42">
        <v>515</v>
      </c>
      <c r="C8" s="19" t="s">
        <v>21</v>
      </c>
      <c r="D8" s="43">
        <v>8705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8705</v>
      </c>
      <c r="O8" s="44">
        <f t="shared" si="2"/>
        <v>7.6493848857644995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SUM(D10:D11)</f>
        <v>82652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82652</v>
      </c>
      <c r="O9" s="41">
        <f t="shared" si="2"/>
        <v>72.62917398945518</v>
      </c>
      <c r="P9" s="10"/>
    </row>
    <row r="10" spans="1:16" ht="15">
      <c r="A10" s="12"/>
      <c r="B10" s="42">
        <v>521</v>
      </c>
      <c r="C10" s="19" t="s">
        <v>23</v>
      </c>
      <c r="D10" s="43">
        <v>79551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79551</v>
      </c>
      <c r="O10" s="44">
        <f t="shared" si="2"/>
        <v>69.90421792618629</v>
      </c>
      <c r="P10" s="9"/>
    </row>
    <row r="11" spans="1:16" ht="15">
      <c r="A11" s="12"/>
      <c r="B11" s="42">
        <v>529</v>
      </c>
      <c r="C11" s="19" t="s">
        <v>24</v>
      </c>
      <c r="D11" s="43">
        <v>3101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3101</v>
      </c>
      <c r="O11" s="44">
        <f t="shared" si="2"/>
        <v>2.724956063268893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207636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207636</v>
      </c>
      <c r="O12" s="41">
        <f t="shared" si="2"/>
        <v>182.45694200351494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207636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207636</v>
      </c>
      <c r="O13" s="44">
        <f t="shared" si="2"/>
        <v>182.45694200351494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129707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129707</v>
      </c>
      <c r="O14" s="41">
        <f t="shared" si="2"/>
        <v>113.9780316344464</v>
      </c>
      <c r="P14" s="10"/>
    </row>
    <row r="15" spans="1:16" ht="15">
      <c r="A15" s="12"/>
      <c r="B15" s="42">
        <v>541</v>
      </c>
      <c r="C15" s="19" t="s">
        <v>28</v>
      </c>
      <c r="D15" s="43">
        <v>129707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129707</v>
      </c>
      <c r="O15" s="44">
        <f t="shared" si="2"/>
        <v>113.9780316344464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27664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27664</v>
      </c>
      <c r="O16" s="41">
        <f t="shared" si="2"/>
        <v>24.309314586994727</v>
      </c>
      <c r="P16" s="9"/>
    </row>
    <row r="17" spans="1:16" ht="15.75" thickBot="1">
      <c r="A17" s="12"/>
      <c r="B17" s="42">
        <v>572</v>
      </c>
      <c r="C17" s="19" t="s">
        <v>30</v>
      </c>
      <c r="D17" s="43">
        <v>27664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27664</v>
      </c>
      <c r="O17" s="44">
        <f t="shared" si="2"/>
        <v>24.309314586994727</v>
      </c>
      <c r="P17" s="9"/>
    </row>
    <row r="18" spans="1:119" ht="16.5" thickBot="1">
      <c r="A18" s="13" t="s">
        <v>10</v>
      </c>
      <c r="B18" s="21"/>
      <c r="C18" s="20"/>
      <c r="D18" s="14">
        <f>SUM(D5,D9,D12,D14,D16)</f>
        <v>424538</v>
      </c>
      <c r="E18" s="14">
        <f aca="true" t="shared" si="7" ref="E18:M18">SUM(E5,E9,E12,E14,E16)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207636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632174</v>
      </c>
      <c r="O18" s="35">
        <f t="shared" si="2"/>
        <v>555.5131810193321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34</v>
      </c>
      <c r="M20" s="90"/>
      <c r="N20" s="90"/>
      <c r="O20" s="39">
        <v>1138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A22:O22"/>
    <mergeCell ref="L20:N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207635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207635</v>
      </c>
      <c r="O5" s="30">
        <f aca="true" t="shared" si="2" ref="O5:O18">(N5/O$20)</f>
        <v>214.9430641821946</v>
      </c>
      <c r="P5" s="6"/>
    </row>
    <row r="6" spans="1:16" ht="15">
      <c r="A6" s="12"/>
      <c r="B6" s="42">
        <v>513</v>
      </c>
      <c r="C6" s="19" t="s">
        <v>19</v>
      </c>
      <c r="D6" s="43">
        <v>162299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162299</v>
      </c>
      <c r="O6" s="44">
        <f t="shared" si="2"/>
        <v>168.01138716356107</v>
      </c>
      <c r="P6" s="9"/>
    </row>
    <row r="7" spans="1:16" ht="15">
      <c r="A7" s="12"/>
      <c r="B7" s="42">
        <v>514</v>
      </c>
      <c r="C7" s="19" t="s">
        <v>20</v>
      </c>
      <c r="D7" s="43">
        <v>23118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23118</v>
      </c>
      <c r="O7" s="44">
        <f t="shared" si="2"/>
        <v>23.93167701863354</v>
      </c>
      <c r="P7" s="9"/>
    </row>
    <row r="8" spans="1:16" ht="15">
      <c r="A8" s="12"/>
      <c r="B8" s="42">
        <v>515</v>
      </c>
      <c r="C8" s="19" t="s">
        <v>21</v>
      </c>
      <c r="D8" s="43">
        <v>22218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22218</v>
      </c>
      <c r="O8" s="44">
        <f t="shared" si="2"/>
        <v>23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SUM(D10:D11)</f>
        <v>83771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83771</v>
      </c>
      <c r="O9" s="41">
        <f t="shared" si="2"/>
        <v>86.71946169772256</v>
      </c>
      <c r="P9" s="10"/>
    </row>
    <row r="10" spans="1:16" ht="15">
      <c r="A10" s="12"/>
      <c r="B10" s="42">
        <v>521</v>
      </c>
      <c r="C10" s="19" t="s">
        <v>23</v>
      </c>
      <c r="D10" s="43">
        <v>79584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79584</v>
      </c>
      <c r="O10" s="44">
        <f t="shared" si="2"/>
        <v>82.38509316770187</v>
      </c>
      <c r="P10" s="9"/>
    </row>
    <row r="11" spans="1:16" ht="15">
      <c r="A11" s="12"/>
      <c r="B11" s="42">
        <v>529</v>
      </c>
      <c r="C11" s="19" t="s">
        <v>24</v>
      </c>
      <c r="D11" s="43">
        <v>4187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4187</v>
      </c>
      <c r="O11" s="44">
        <f t="shared" si="2"/>
        <v>4.334368530020704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220531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220531</v>
      </c>
      <c r="O12" s="41">
        <f t="shared" si="2"/>
        <v>228.29296066252587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220531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220531</v>
      </c>
      <c r="O13" s="44">
        <f t="shared" si="2"/>
        <v>228.29296066252587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152640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152640</v>
      </c>
      <c r="O14" s="41">
        <f t="shared" si="2"/>
        <v>158.01242236024845</v>
      </c>
      <c r="P14" s="10"/>
    </row>
    <row r="15" spans="1:16" ht="15">
      <c r="A15" s="12"/>
      <c r="B15" s="42">
        <v>541</v>
      </c>
      <c r="C15" s="19" t="s">
        <v>28</v>
      </c>
      <c r="D15" s="43">
        <v>152640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152640</v>
      </c>
      <c r="O15" s="44">
        <f t="shared" si="2"/>
        <v>158.01242236024845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41701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41701</v>
      </c>
      <c r="O16" s="41">
        <f t="shared" si="2"/>
        <v>43.16873706004141</v>
      </c>
      <c r="P16" s="9"/>
    </row>
    <row r="17" spans="1:16" ht="15.75" thickBot="1">
      <c r="A17" s="12"/>
      <c r="B17" s="42">
        <v>572</v>
      </c>
      <c r="C17" s="19" t="s">
        <v>30</v>
      </c>
      <c r="D17" s="43">
        <v>41701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41701</v>
      </c>
      <c r="O17" s="44">
        <f t="shared" si="2"/>
        <v>43.16873706004141</v>
      </c>
      <c r="P17" s="9"/>
    </row>
    <row r="18" spans="1:119" ht="16.5" thickBot="1">
      <c r="A18" s="13" t="s">
        <v>10</v>
      </c>
      <c r="B18" s="21"/>
      <c r="C18" s="20"/>
      <c r="D18" s="14">
        <f>SUM(D5,D9,D12,D14,D16)</f>
        <v>485747</v>
      </c>
      <c r="E18" s="14">
        <f aca="true" t="shared" si="7" ref="E18:M18">SUM(E5,E9,E12,E14,E16)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220531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706278</v>
      </c>
      <c r="O18" s="35">
        <f t="shared" si="2"/>
        <v>731.1366459627329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31</v>
      </c>
      <c r="M20" s="90"/>
      <c r="N20" s="90"/>
      <c r="O20" s="39">
        <v>966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199082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199082</v>
      </c>
      <c r="O5" s="30">
        <f aca="true" t="shared" si="2" ref="O5:O18">(N5/O$20)</f>
        <v>206.94594594594594</v>
      </c>
      <c r="P5" s="6"/>
    </row>
    <row r="6" spans="1:16" ht="15">
      <c r="A6" s="12"/>
      <c r="B6" s="42">
        <v>513</v>
      </c>
      <c r="C6" s="19" t="s">
        <v>19</v>
      </c>
      <c r="D6" s="43">
        <v>133238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133238</v>
      </c>
      <c r="O6" s="44">
        <f t="shared" si="2"/>
        <v>138.50103950103951</v>
      </c>
      <c r="P6" s="9"/>
    </row>
    <row r="7" spans="1:16" ht="15">
      <c r="A7" s="12"/>
      <c r="B7" s="42">
        <v>514</v>
      </c>
      <c r="C7" s="19" t="s">
        <v>20</v>
      </c>
      <c r="D7" s="43">
        <v>19052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19052</v>
      </c>
      <c r="O7" s="44">
        <f t="shared" si="2"/>
        <v>19.804573804573806</v>
      </c>
      <c r="P7" s="9"/>
    </row>
    <row r="8" spans="1:16" ht="15">
      <c r="A8" s="12"/>
      <c r="B8" s="42">
        <v>515</v>
      </c>
      <c r="C8" s="19" t="s">
        <v>21</v>
      </c>
      <c r="D8" s="43">
        <v>46792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46792</v>
      </c>
      <c r="O8" s="44">
        <f t="shared" si="2"/>
        <v>48.64033264033264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SUM(D10:D11)</f>
        <v>83526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83526</v>
      </c>
      <c r="O9" s="41">
        <f t="shared" si="2"/>
        <v>86.82536382536382</v>
      </c>
      <c r="P9" s="10"/>
    </row>
    <row r="10" spans="1:16" ht="15">
      <c r="A10" s="12"/>
      <c r="B10" s="42">
        <v>521</v>
      </c>
      <c r="C10" s="19" t="s">
        <v>23</v>
      </c>
      <c r="D10" s="43">
        <v>79244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79244</v>
      </c>
      <c r="O10" s="44">
        <f t="shared" si="2"/>
        <v>82.37422037422037</v>
      </c>
      <c r="P10" s="9"/>
    </row>
    <row r="11" spans="1:16" ht="15">
      <c r="A11" s="12"/>
      <c r="B11" s="42">
        <v>529</v>
      </c>
      <c r="C11" s="19" t="s">
        <v>24</v>
      </c>
      <c r="D11" s="43">
        <v>4282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4282</v>
      </c>
      <c r="O11" s="44">
        <f t="shared" si="2"/>
        <v>4.451143451143452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225441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225441</v>
      </c>
      <c r="O12" s="41">
        <f t="shared" si="2"/>
        <v>234.34615384615384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225441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225441</v>
      </c>
      <c r="O13" s="44">
        <f t="shared" si="2"/>
        <v>234.34615384615384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105681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105681</v>
      </c>
      <c r="O14" s="41">
        <f t="shared" si="2"/>
        <v>109.85550935550935</v>
      </c>
      <c r="P14" s="10"/>
    </row>
    <row r="15" spans="1:16" ht="15">
      <c r="A15" s="12"/>
      <c r="B15" s="42">
        <v>541</v>
      </c>
      <c r="C15" s="19" t="s">
        <v>28</v>
      </c>
      <c r="D15" s="43">
        <v>105681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105681</v>
      </c>
      <c r="O15" s="44">
        <f t="shared" si="2"/>
        <v>109.85550935550935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27829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27829</v>
      </c>
      <c r="O16" s="41">
        <f t="shared" si="2"/>
        <v>28.928274428274428</v>
      </c>
      <c r="P16" s="9"/>
    </row>
    <row r="17" spans="1:16" ht="15.75" thickBot="1">
      <c r="A17" s="12"/>
      <c r="B17" s="42">
        <v>572</v>
      </c>
      <c r="C17" s="19" t="s">
        <v>30</v>
      </c>
      <c r="D17" s="43">
        <v>27829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27829</v>
      </c>
      <c r="O17" s="44">
        <f t="shared" si="2"/>
        <v>28.928274428274428</v>
      </c>
      <c r="P17" s="9"/>
    </row>
    <row r="18" spans="1:119" ht="16.5" thickBot="1">
      <c r="A18" s="13" t="s">
        <v>10</v>
      </c>
      <c r="B18" s="21"/>
      <c r="C18" s="20"/>
      <c r="D18" s="14">
        <f>SUM(D5,D9,D12,D14,D16)</f>
        <v>416118</v>
      </c>
      <c r="E18" s="14">
        <f aca="true" t="shared" si="7" ref="E18:M18">SUM(E5,E9,E12,E14,E16)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225441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641559</v>
      </c>
      <c r="O18" s="35">
        <f t="shared" si="2"/>
        <v>666.9012474012474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45</v>
      </c>
      <c r="M20" s="90"/>
      <c r="N20" s="90"/>
      <c r="O20" s="39">
        <v>962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238846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238846</v>
      </c>
      <c r="O5" s="30">
        <f aca="true" t="shared" si="2" ref="O5:O18">(N5/O$20)</f>
        <v>249.05735140771637</v>
      </c>
      <c r="P5" s="6"/>
    </row>
    <row r="6" spans="1:16" ht="15">
      <c r="A6" s="12"/>
      <c r="B6" s="42">
        <v>513</v>
      </c>
      <c r="C6" s="19" t="s">
        <v>19</v>
      </c>
      <c r="D6" s="43">
        <v>162870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162870</v>
      </c>
      <c r="O6" s="44">
        <f t="shared" si="2"/>
        <v>169.83315954118873</v>
      </c>
      <c r="P6" s="9"/>
    </row>
    <row r="7" spans="1:16" ht="15">
      <c r="A7" s="12"/>
      <c r="B7" s="42">
        <v>514</v>
      </c>
      <c r="C7" s="19" t="s">
        <v>20</v>
      </c>
      <c r="D7" s="43">
        <v>22100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22100</v>
      </c>
      <c r="O7" s="44">
        <f t="shared" si="2"/>
        <v>23.044838373305527</v>
      </c>
      <c r="P7" s="9"/>
    </row>
    <row r="8" spans="1:16" ht="15">
      <c r="A8" s="12"/>
      <c r="B8" s="42">
        <v>515</v>
      </c>
      <c r="C8" s="19" t="s">
        <v>21</v>
      </c>
      <c r="D8" s="43">
        <v>53876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53876</v>
      </c>
      <c r="O8" s="44">
        <f t="shared" si="2"/>
        <v>56.17935349322211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SUM(D10:D11)</f>
        <v>85804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85804</v>
      </c>
      <c r="O9" s="41">
        <f t="shared" si="2"/>
        <v>89.47236704900938</v>
      </c>
      <c r="P9" s="10"/>
    </row>
    <row r="10" spans="1:16" ht="15">
      <c r="A10" s="12"/>
      <c r="B10" s="42">
        <v>521</v>
      </c>
      <c r="C10" s="19" t="s">
        <v>23</v>
      </c>
      <c r="D10" s="43">
        <v>81158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81158</v>
      </c>
      <c r="O10" s="44">
        <f t="shared" si="2"/>
        <v>84.62773722627738</v>
      </c>
      <c r="P10" s="9"/>
    </row>
    <row r="11" spans="1:16" ht="15">
      <c r="A11" s="12"/>
      <c r="B11" s="42">
        <v>529</v>
      </c>
      <c r="C11" s="19" t="s">
        <v>24</v>
      </c>
      <c r="D11" s="43">
        <v>4646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4646</v>
      </c>
      <c r="O11" s="44">
        <f t="shared" si="2"/>
        <v>4.844629822732013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189246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189246</v>
      </c>
      <c r="O12" s="41">
        <f t="shared" si="2"/>
        <v>197.33680917622524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189246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189246</v>
      </c>
      <c r="O13" s="44">
        <f t="shared" si="2"/>
        <v>197.33680917622524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171700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171700</v>
      </c>
      <c r="O14" s="41">
        <f t="shared" si="2"/>
        <v>179.04066736183523</v>
      </c>
      <c r="P14" s="10"/>
    </row>
    <row r="15" spans="1:16" ht="15">
      <c r="A15" s="12"/>
      <c r="B15" s="42">
        <v>541</v>
      </c>
      <c r="C15" s="19" t="s">
        <v>28</v>
      </c>
      <c r="D15" s="43">
        <v>171700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171700</v>
      </c>
      <c r="O15" s="44">
        <f t="shared" si="2"/>
        <v>179.04066736183523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33606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33606</v>
      </c>
      <c r="O16" s="41">
        <f t="shared" si="2"/>
        <v>35.042752867570385</v>
      </c>
      <c r="P16" s="9"/>
    </row>
    <row r="17" spans="1:16" ht="15.75" thickBot="1">
      <c r="A17" s="12"/>
      <c r="B17" s="42">
        <v>572</v>
      </c>
      <c r="C17" s="19" t="s">
        <v>30</v>
      </c>
      <c r="D17" s="43">
        <v>33606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33606</v>
      </c>
      <c r="O17" s="44">
        <f t="shared" si="2"/>
        <v>35.042752867570385</v>
      </c>
      <c r="P17" s="9"/>
    </row>
    <row r="18" spans="1:119" ht="16.5" thickBot="1">
      <c r="A18" s="13" t="s">
        <v>10</v>
      </c>
      <c r="B18" s="21"/>
      <c r="C18" s="20"/>
      <c r="D18" s="14">
        <f>SUM(D5,D9,D12,D14,D16)</f>
        <v>529956</v>
      </c>
      <c r="E18" s="14">
        <f aca="true" t="shared" si="7" ref="E18:M18">SUM(E5,E9,E12,E14,E16)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189246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719202</v>
      </c>
      <c r="O18" s="35">
        <f t="shared" si="2"/>
        <v>749.9499478623566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53</v>
      </c>
      <c r="M20" s="90"/>
      <c r="N20" s="90"/>
      <c r="O20" s="39">
        <v>959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275657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275657</v>
      </c>
      <c r="O5" s="30">
        <f aca="true" t="shared" si="2" ref="O5:O18">(N5/O$20)</f>
        <v>205.25465376023828</v>
      </c>
      <c r="P5" s="6"/>
    </row>
    <row r="6" spans="1:16" ht="15">
      <c r="A6" s="12"/>
      <c r="B6" s="42">
        <v>513</v>
      </c>
      <c r="C6" s="19" t="s">
        <v>19</v>
      </c>
      <c r="D6" s="43">
        <v>238442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238442</v>
      </c>
      <c r="O6" s="44">
        <f t="shared" si="2"/>
        <v>177.54430379746836</v>
      </c>
      <c r="P6" s="9"/>
    </row>
    <row r="7" spans="1:16" ht="15">
      <c r="A7" s="12"/>
      <c r="B7" s="42">
        <v>514</v>
      </c>
      <c r="C7" s="19" t="s">
        <v>20</v>
      </c>
      <c r="D7" s="43">
        <v>16039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16039</v>
      </c>
      <c r="O7" s="44">
        <f t="shared" si="2"/>
        <v>11.942665673864482</v>
      </c>
      <c r="P7" s="9"/>
    </row>
    <row r="8" spans="1:16" ht="15">
      <c r="A8" s="12"/>
      <c r="B8" s="42">
        <v>515</v>
      </c>
      <c r="C8" s="19" t="s">
        <v>21</v>
      </c>
      <c r="D8" s="43">
        <v>21176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21176</v>
      </c>
      <c r="O8" s="44">
        <f t="shared" si="2"/>
        <v>15.767684288905436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SUM(D10:D11)</f>
        <v>119891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119891</v>
      </c>
      <c r="O9" s="41">
        <f t="shared" si="2"/>
        <v>89.271034996277</v>
      </c>
      <c r="P9" s="10"/>
    </row>
    <row r="10" spans="1:16" ht="15">
      <c r="A10" s="12"/>
      <c r="B10" s="42">
        <v>521</v>
      </c>
      <c r="C10" s="19" t="s">
        <v>23</v>
      </c>
      <c r="D10" s="43">
        <v>110698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110698</v>
      </c>
      <c r="O10" s="44">
        <f t="shared" si="2"/>
        <v>82.4259121370067</v>
      </c>
      <c r="P10" s="9"/>
    </row>
    <row r="11" spans="1:16" ht="15">
      <c r="A11" s="12"/>
      <c r="B11" s="42">
        <v>529</v>
      </c>
      <c r="C11" s="19" t="s">
        <v>24</v>
      </c>
      <c r="D11" s="43">
        <v>9193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9193</v>
      </c>
      <c r="O11" s="44">
        <f t="shared" si="2"/>
        <v>6.84512285927029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333686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333686</v>
      </c>
      <c r="O12" s="41">
        <f t="shared" si="2"/>
        <v>248.46314221891288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333686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333686</v>
      </c>
      <c r="O13" s="44">
        <f t="shared" si="2"/>
        <v>248.46314221891288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78489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78489</v>
      </c>
      <c r="O14" s="41">
        <f t="shared" si="2"/>
        <v>58.44303797468354</v>
      </c>
      <c r="P14" s="10"/>
    </row>
    <row r="15" spans="1:16" ht="15">
      <c r="A15" s="12"/>
      <c r="B15" s="42">
        <v>541</v>
      </c>
      <c r="C15" s="19" t="s">
        <v>47</v>
      </c>
      <c r="D15" s="43">
        <v>78489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78489</v>
      </c>
      <c r="O15" s="44">
        <f t="shared" si="2"/>
        <v>58.44303797468354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74189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74189</v>
      </c>
      <c r="O16" s="41">
        <f t="shared" si="2"/>
        <v>55.241250930752045</v>
      </c>
      <c r="P16" s="9"/>
    </row>
    <row r="17" spans="1:16" ht="15.75" thickBot="1">
      <c r="A17" s="12"/>
      <c r="B17" s="42">
        <v>572</v>
      </c>
      <c r="C17" s="19" t="s">
        <v>48</v>
      </c>
      <c r="D17" s="43">
        <v>74189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74189</v>
      </c>
      <c r="O17" s="44">
        <f t="shared" si="2"/>
        <v>55.241250930752045</v>
      </c>
      <c r="P17" s="9"/>
    </row>
    <row r="18" spans="1:119" ht="16.5" thickBot="1">
      <c r="A18" s="13" t="s">
        <v>10</v>
      </c>
      <c r="B18" s="21"/>
      <c r="C18" s="20"/>
      <c r="D18" s="14">
        <f>SUM(D5,D9,D12,D14,D16)</f>
        <v>548226</v>
      </c>
      <c r="E18" s="14">
        <f aca="true" t="shared" si="7" ref="E18:M18">SUM(E5,E9,E12,E14,E16)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333686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881912</v>
      </c>
      <c r="O18" s="35">
        <f t="shared" si="2"/>
        <v>656.6731198808637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63</v>
      </c>
      <c r="M20" s="90"/>
      <c r="N20" s="90"/>
      <c r="O20" s="39">
        <v>1343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295426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295426</v>
      </c>
      <c r="O5" s="30">
        <f aca="true" t="shared" si="2" ref="O5:O18">(N5/O$20)</f>
        <v>223.80757575757576</v>
      </c>
      <c r="P5" s="6"/>
    </row>
    <row r="6" spans="1:16" ht="15">
      <c r="A6" s="12"/>
      <c r="B6" s="42">
        <v>513</v>
      </c>
      <c r="C6" s="19" t="s">
        <v>19</v>
      </c>
      <c r="D6" s="43">
        <v>246451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246451</v>
      </c>
      <c r="O6" s="44">
        <f t="shared" si="2"/>
        <v>186.70530303030304</v>
      </c>
      <c r="P6" s="9"/>
    </row>
    <row r="7" spans="1:16" ht="15">
      <c r="A7" s="12"/>
      <c r="B7" s="42">
        <v>514</v>
      </c>
      <c r="C7" s="19" t="s">
        <v>20</v>
      </c>
      <c r="D7" s="43">
        <v>22669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22669</v>
      </c>
      <c r="O7" s="44">
        <f t="shared" si="2"/>
        <v>17.173484848484847</v>
      </c>
      <c r="P7" s="9"/>
    </row>
    <row r="8" spans="1:16" ht="15">
      <c r="A8" s="12"/>
      <c r="B8" s="42">
        <v>515</v>
      </c>
      <c r="C8" s="19" t="s">
        <v>21</v>
      </c>
      <c r="D8" s="43">
        <v>26306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26306</v>
      </c>
      <c r="O8" s="44">
        <f t="shared" si="2"/>
        <v>19.92878787878788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SUM(D10:D11)</f>
        <v>113363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113363</v>
      </c>
      <c r="O9" s="41">
        <f t="shared" si="2"/>
        <v>85.8810606060606</v>
      </c>
      <c r="P9" s="10"/>
    </row>
    <row r="10" spans="1:16" ht="15">
      <c r="A10" s="12"/>
      <c r="B10" s="42">
        <v>521</v>
      </c>
      <c r="C10" s="19" t="s">
        <v>23</v>
      </c>
      <c r="D10" s="43">
        <v>104721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104721</v>
      </c>
      <c r="O10" s="44">
        <f t="shared" si="2"/>
        <v>79.3340909090909</v>
      </c>
      <c r="P10" s="9"/>
    </row>
    <row r="11" spans="1:16" ht="15">
      <c r="A11" s="12"/>
      <c r="B11" s="42">
        <v>529</v>
      </c>
      <c r="C11" s="19" t="s">
        <v>24</v>
      </c>
      <c r="D11" s="43">
        <v>8642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8642</v>
      </c>
      <c r="O11" s="44">
        <f t="shared" si="2"/>
        <v>6.546969696969697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372050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372050</v>
      </c>
      <c r="O12" s="41">
        <f t="shared" si="2"/>
        <v>281.8560606060606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372050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372050</v>
      </c>
      <c r="O13" s="44">
        <f t="shared" si="2"/>
        <v>281.8560606060606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61199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61199</v>
      </c>
      <c r="O14" s="41">
        <f t="shared" si="2"/>
        <v>46.362878787878785</v>
      </c>
      <c r="P14" s="10"/>
    </row>
    <row r="15" spans="1:16" ht="15">
      <c r="A15" s="12"/>
      <c r="B15" s="42">
        <v>541</v>
      </c>
      <c r="C15" s="19" t="s">
        <v>47</v>
      </c>
      <c r="D15" s="43">
        <v>61199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61199</v>
      </c>
      <c r="O15" s="44">
        <f t="shared" si="2"/>
        <v>46.362878787878785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38240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38240</v>
      </c>
      <c r="O16" s="41">
        <f t="shared" si="2"/>
        <v>28.96969696969697</v>
      </c>
      <c r="P16" s="9"/>
    </row>
    <row r="17" spans="1:16" ht="15.75" thickBot="1">
      <c r="A17" s="12"/>
      <c r="B17" s="42">
        <v>572</v>
      </c>
      <c r="C17" s="19" t="s">
        <v>48</v>
      </c>
      <c r="D17" s="43">
        <v>38240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38240</v>
      </c>
      <c r="O17" s="44">
        <f t="shared" si="2"/>
        <v>28.96969696969697</v>
      </c>
      <c r="P17" s="9"/>
    </row>
    <row r="18" spans="1:119" ht="16.5" thickBot="1">
      <c r="A18" s="13" t="s">
        <v>10</v>
      </c>
      <c r="B18" s="21"/>
      <c r="C18" s="20"/>
      <c r="D18" s="14">
        <f>SUM(D5,D9,D12,D14,D16)</f>
        <v>508228</v>
      </c>
      <c r="E18" s="14">
        <f aca="true" t="shared" si="7" ref="E18:M18">SUM(E5,E9,E12,E14,E16)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372050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880278</v>
      </c>
      <c r="O18" s="35">
        <f t="shared" si="2"/>
        <v>666.8772727272727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61</v>
      </c>
      <c r="M20" s="90"/>
      <c r="N20" s="90"/>
      <c r="O20" s="39">
        <v>1320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322270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322270</v>
      </c>
      <c r="O5" s="30">
        <f aca="true" t="shared" si="2" ref="O5:O19">(N5/O$21)</f>
        <v>249.04945904173107</v>
      </c>
      <c r="P5" s="6"/>
    </row>
    <row r="6" spans="1:16" ht="15">
      <c r="A6" s="12"/>
      <c r="B6" s="42">
        <v>512</v>
      </c>
      <c r="C6" s="19" t="s">
        <v>38</v>
      </c>
      <c r="D6" s="43">
        <v>3600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3600</v>
      </c>
      <c r="O6" s="44">
        <f t="shared" si="2"/>
        <v>2.7820710973724885</v>
      </c>
      <c r="P6" s="9"/>
    </row>
    <row r="7" spans="1:16" ht="15">
      <c r="A7" s="12"/>
      <c r="B7" s="42">
        <v>513</v>
      </c>
      <c r="C7" s="19" t="s">
        <v>19</v>
      </c>
      <c r="D7" s="43">
        <v>266020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266020</v>
      </c>
      <c r="O7" s="44">
        <f t="shared" si="2"/>
        <v>205.57959814528593</v>
      </c>
      <c r="P7" s="9"/>
    </row>
    <row r="8" spans="1:16" ht="15">
      <c r="A8" s="12"/>
      <c r="B8" s="42">
        <v>514</v>
      </c>
      <c r="C8" s="19" t="s">
        <v>20</v>
      </c>
      <c r="D8" s="43">
        <v>37328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37328</v>
      </c>
      <c r="O8" s="44">
        <f t="shared" si="2"/>
        <v>28.846986089644513</v>
      </c>
      <c r="P8" s="9"/>
    </row>
    <row r="9" spans="1:16" ht="15">
      <c r="A9" s="12"/>
      <c r="B9" s="42">
        <v>515</v>
      </c>
      <c r="C9" s="19" t="s">
        <v>21</v>
      </c>
      <c r="D9" s="43">
        <v>15322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15322</v>
      </c>
      <c r="O9" s="44">
        <f t="shared" si="2"/>
        <v>11.84080370942813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SUM(D11:D12)</f>
        <v>97808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97808</v>
      </c>
      <c r="O10" s="41">
        <f t="shared" si="2"/>
        <v>75.58578052550232</v>
      </c>
      <c r="P10" s="10"/>
    </row>
    <row r="11" spans="1:16" ht="15">
      <c r="A11" s="12"/>
      <c r="B11" s="42">
        <v>521</v>
      </c>
      <c r="C11" s="19" t="s">
        <v>23</v>
      </c>
      <c r="D11" s="43">
        <v>92371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92371</v>
      </c>
      <c r="O11" s="44">
        <f t="shared" si="2"/>
        <v>71.38408037094281</v>
      </c>
      <c r="P11" s="9"/>
    </row>
    <row r="12" spans="1:16" ht="15">
      <c r="A12" s="12"/>
      <c r="B12" s="42">
        <v>529</v>
      </c>
      <c r="C12" s="19" t="s">
        <v>24</v>
      </c>
      <c r="D12" s="43">
        <v>5437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5437</v>
      </c>
      <c r="O12" s="44">
        <f t="shared" si="2"/>
        <v>4.201700154559505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240952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240952</v>
      </c>
      <c r="O13" s="41">
        <f t="shared" si="2"/>
        <v>186.20710973724883</v>
      </c>
      <c r="P13" s="10"/>
    </row>
    <row r="14" spans="1:16" ht="15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240952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240952</v>
      </c>
      <c r="O14" s="44">
        <f t="shared" si="2"/>
        <v>186.20710973724883</v>
      </c>
      <c r="P14" s="9"/>
    </row>
    <row r="15" spans="1:16" ht="15.75">
      <c r="A15" s="26" t="s">
        <v>27</v>
      </c>
      <c r="B15" s="27"/>
      <c r="C15" s="28"/>
      <c r="D15" s="29">
        <f aca="true" t="shared" si="5" ref="D15:M15">SUM(D16:D16)</f>
        <v>83903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83903</v>
      </c>
      <c r="O15" s="41">
        <f t="shared" si="2"/>
        <v>64.84003091190108</v>
      </c>
      <c r="P15" s="10"/>
    </row>
    <row r="16" spans="1:16" ht="15">
      <c r="A16" s="12"/>
      <c r="B16" s="42">
        <v>541</v>
      </c>
      <c r="C16" s="19" t="s">
        <v>47</v>
      </c>
      <c r="D16" s="43">
        <v>83903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83903</v>
      </c>
      <c r="O16" s="44">
        <f t="shared" si="2"/>
        <v>64.84003091190108</v>
      </c>
      <c r="P16" s="9"/>
    </row>
    <row r="17" spans="1:16" ht="15.75">
      <c r="A17" s="26" t="s">
        <v>29</v>
      </c>
      <c r="B17" s="27"/>
      <c r="C17" s="28"/>
      <c r="D17" s="29">
        <f aca="true" t="shared" si="6" ref="D17:M17">SUM(D18:D18)</f>
        <v>44750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44750</v>
      </c>
      <c r="O17" s="41">
        <f t="shared" si="2"/>
        <v>34.58268933539413</v>
      </c>
      <c r="P17" s="9"/>
    </row>
    <row r="18" spans="1:16" ht="15.75" thickBot="1">
      <c r="A18" s="12"/>
      <c r="B18" s="42">
        <v>572</v>
      </c>
      <c r="C18" s="19" t="s">
        <v>48</v>
      </c>
      <c r="D18" s="43">
        <v>44750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44750</v>
      </c>
      <c r="O18" s="44">
        <f t="shared" si="2"/>
        <v>34.58268933539413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548731</v>
      </c>
      <c r="E19" s="14">
        <f aca="true" t="shared" si="7" ref="E19:M19">SUM(E5,E10,E13,E15,E17)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240952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789683</v>
      </c>
      <c r="O19" s="35">
        <f t="shared" si="2"/>
        <v>610.2650695517774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59</v>
      </c>
      <c r="M21" s="90"/>
      <c r="N21" s="90"/>
      <c r="O21" s="39">
        <v>1294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293413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293413</v>
      </c>
      <c r="O5" s="30">
        <f aca="true" t="shared" si="2" ref="O5:O19">(N5/O$21)</f>
        <v>230.48939512961508</v>
      </c>
      <c r="P5" s="6"/>
    </row>
    <row r="6" spans="1:16" ht="15">
      <c r="A6" s="12"/>
      <c r="B6" s="42">
        <v>512</v>
      </c>
      <c r="C6" s="19" t="s">
        <v>38</v>
      </c>
      <c r="D6" s="43">
        <v>3500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3500</v>
      </c>
      <c r="O6" s="44">
        <f t="shared" si="2"/>
        <v>2.7494108405341713</v>
      </c>
      <c r="P6" s="9"/>
    </row>
    <row r="7" spans="1:16" ht="15">
      <c r="A7" s="12"/>
      <c r="B7" s="42">
        <v>513</v>
      </c>
      <c r="C7" s="19" t="s">
        <v>19</v>
      </c>
      <c r="D7" s="43">
        <v>238890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238890</v>
      </c>
      <c r="O7" s="44">
        <f t="shared" si="2"/>
        <v>187.65907305577377</v>
      </c>
      <c r="P7" s="9"/>
    </row>
    <row r="8" spans="1:16" ht="15">
      <c r="A8" s="12"/>
      <c r="B8" s="42">
        <v>514</v>
      </c>
      <c r="C8" s="19" t="s">
        <v>20</v>
      </c>
      <c r="D8" s="43">
        <v>33796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33796</v>
      </c>
      <c r="O8" s="44">
        <f t="shared" si="2"/>
        <v>26.548311076197958</v>
      </c>
      <c r="P8" s="9"/>
    </row>
    <row r="9" spans="1:16" ht="15">
      <c r="A9" s="12"/>
      <c r="B9" s="42">
        <v>515</v>
      </c>
      <c r="C9" s="19" t="s">
        <v>21</v>
      </c>
      <c r="D9" s="43">
        <v>17227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17227</v>
      </c>
      <c r="O9" s="44">
        <f t="shared" si="2"/>
        <v>13.53260015710919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SUM(D11:D12)</f>
        <v>106298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106298</v>
      </c>
      <c r="O10" s="41">
        <f t="shared" si="2"/>
        <v>83.5019638648861</v>
      </c>
      <c r="P10" s="10"/>
    </row>
    <row r="11" spans="1:16" ht="15">
      <c r="A11" s="12"/>
      <c r="B11" s="42">
        <v>521</v>
      </c>
      <c r="C11" s="19" t="s">
        <v>23</v>
      </c>
      <c r="D11" s="43">
        <v>89941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89941</v>
      </c>
      <c r="O11" s="44">
        <f t="shared" si="2"/>
        <v>70.65278868813826</v>
      </c>
      <c r="P11" s="9"/>
    </row>
    <row r="12" spans="1:16" ht="15">
      <c r="A12" s="12"/>
      <c r="B12" s="42">
        <v>529</v>
      </c>
      <c r="C12" s="19" t="s">
        <v>24</v>
      </c>
      <c r="D12" s="43">
        <v>16357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16357</v>
      </c>
      <c r="O12" s="44">
        <f t="shared" si="2"/>
        <v>12.84917517674784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225456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225456</v>
      </c>
      <c r="O13" s="41">
        <f t="shared" si="2"/>
        <v>177.10604870384918</v>
      </c>
      <c r="P13" s="10"/>
    </row>
    <row r="14" spans="1:16" ht="15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225456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225456</v>
      </c>
      <c r="O14" s="44">
        <f t="shared" si="2"/>
        <v>177.10604870384918</v>
      </c>
      <c r="P14" s="9"/>
    </row>
    <row r="15" spans="1:16" ht="15.75">
      <c r="A15" s="26" t="s">
        <v>27</v>
      </c>
      <c r="B15" s="27"/>
      <c r="C15" s="28"/>
      <c r="D15" s="29">
        <f aca="true" t="shared" si="5" ref="D15:M15">SUM(D16:D16)</f>
        <v>354416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354416</v>
      </c>
      <c r="O15" s="41">
        <f t="shared" si="2"/>
        <v>278.4100549882168</v>
      </c>
      <c r="P15" s="10"/>
    </row>
    <row r="16" spans="1:16" ht="15">
      <c r="A16" s="12"/>
      <c r="B16" s="42">
        <v>541</v>
      </c>
      <c r="C16" s="19" t="s">
        <v>47</v>
      </c>
      <c r="D16" s="43">
        <v>354416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354416</v>
      </c>
      <c r="O16" s="44">
        <f t="shared" si="2"/>
        <v>278.4100549882168</v>
      </c>
      <c r="P16" s="9"/>
    </row>
    <row r="17" spans="1:16" ht="15.75">
      <c r="A17" s="26" t="s">
        <v>29</v>
      </c>
      <c r="B17" s="27"/>
      <c r="C17" s="28"/>
      <c r="D17" s="29">
        <f aca="true" t="shared" si="6" ref="D17:M17">SUM(D18:D18)</f>
        <v>56556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56556</v>
      </c>
      <c r="O17" s="41">
        <f t="shared" si="2"/>
        <v>44.427336999214454</v>
      </c>
      <c r="P17" s="9"/>
    </row>
    <row r="18" spans="1:16" ht="15.75" thickBot="1">
      <c r="A18" s="12"/>
      <c r="B18" s="42">
        <v>572</v>
      </c>
      <c r="C18" s="19" t="s">
        <v>48</v>
      </c>
      <c r="D18" s="43">
        <v>56556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56556</v>
      </c>
      <c r="O18" s="44">
        <f t="shared" si="2"/>
        <v>44.427336999214454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810683</v>
      </c>
      <c r="E19" s="14">
        <f aca="true" t="shared" si="7" ref="E19:M19">SUM(E5,E10,E13,E15,E17)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225456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1036139</v>
      </c>
      <c r="O19" s="35">
        <f t="shared" si="2"/>
        <v>813.9347996857816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57</v>
      </c>
      <c r="M21" s="90"/>
      <c r="N21" s="90"/>
      <c r="O21" s="39">
        <v>1273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270178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270178</v>
      </c>
      <c r="O5" s="30">
        <f aca="true" t="shared" si="2" ref="O5:O19">(N5/O$21)</f>
        <v>218.5906148867314</v>
      </c>
      <c r="P5" s="6"/>
    </row>
    <row r="6" spans="1:16" ht="15">
      <c r="A6" s="12"/>
      <c r="B6" s="42">
        <v>512</v>
      </c>
      <c r="C6" s="19" t="s">
        <v>38</v>
      </c>
      <c r="D6" s="43">
        <v>3550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3550</v>
      </c>
      <c r="O6" s="44">
        <f t="shared" si="2"/>
        <v>2.872168284789644</v>
      </c>
      <c r="P6" s="9"/>
    </row>
    <row r="7" spans="1:16" ht="15">
      <c r="A7" s="12"/>
      <c r="B7" s="42">
        <v>513</v>
      </c>
      <c r="C7" s="19" t="s">
        <v>19</v>
      </c>
      <c r="D7" s="43">
        <v>239224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239224</v>
      </c>
      <c r="O7" s="44">
        <f t="shared" si="2"/>
        <v>193.54692556634305</v>
      </c>
      <c r="P7" s="9"/>
    </row>
    <row r="8" spans="1:16" ht="15">
      <c r="A8" s="12"/>
      <c r="B8" s="42">
        <v>514</v>
      </c>
      <c r="C8" s="19" t="s">
        <v>20</v>
      </c>
      <c r="D8" s="43">
        <v>13226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13226</v>
      </c>
      <c r="O8" s="44">
        <f t="shared" si="2"/>
        <v>10.700647249190938</v>
      </c>
      <c r="P8" s="9"/>
    </row>
    <row r="9" spans="1:16" ht="15">
      <c r="A9" s="12"/>
      <c r="B9" s="42">
        <v>515</v>
      </c>
      <c r="C9" s="19" t="s">
        <v>21</v>
      </c>
      <c r="D9" s="43">
        <v>14178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14178</v>
      </c>
      <c r="O9" s="44">
        <f t="shared" si="2"/>
        <v>11.470873786407767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SUM(D11:D12)</f>
        <v>96727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96727</v>
      </c>
      <c r="O10" s="41">
        <f t="shared" si="2"/>
        <v>78.25809061488673</v>
      </c>
      <c r="P10" s="10"/>
    </row>
    <row r="11" spans="1:16" ht="15">
      <c r="A11" s="12"/>
      <c r="B11" s="42">
        <v>521</v>
      </c>
      <c r="C11" s="19" t="s">
        <v>23</v>
      </c>
      <c r="D11" s="43">
        <v>90518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90518</v>
      </c>
      <c r="O11" s="44">
        <f t="shared" si="2"/>
        <v>73.23462783171522</v>
      </c>
      <c r="P11" s="9"/>
    </row>
    <row r="12" spans="1:16" ht="15">
      <c r="A12" s="12"/>
      <c r="B12" s="42">
        <v>529</v>
      </c>
      <c r="C12" s="19" t="s">
        <v>24</v>
      </c>
      <c r="D12" s="43">
        <v>6209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6209</v>
      </c>
      <c r="O12" s="44">
        <f t="shared" si="2"/>
        <v>5.023462783171521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231180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231180</v>
      </c>
      <c r="O13" s="41">
        <f t="shared" si="2"/>
        <v>187.03883495145632</v>
      </c>
      <c r="P13" s="10"/>
    </row>
    <row r="14" spans="1:16" ht="15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231180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231180</v>
      </c>
      <c r="O14" s="44">
        <f t="shared" si="2"/>
        <v>187.03883495145632</v>
      </c>
      <c r="P14" s="9"/>
    </row>
    <row r="15" spans="1:16" ht="15.75">
      <c r="A15" s="26" t="s">
        <v>27</v>
      </c>
      <c r="B15" s="27"/>
      <c r="C15" s="28"/>
      <c r="D15" s="29">
        <f aca="true" t="shared" si="5" ref="D15:M15">SUM(D16:D16)</f>
        <v>102436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102436</v>
      </c>
      <c r="O15" s="41">
        <f t="shared" si="2"/>
        <v>82.87702265372168</v>
      </c>
      <c r="P15" s="10"/>
    </row>
    <row r="16" spans="1:16" ht="15">
      <c r="A16" s="12"/>
      <c r="B16" s="42">
        <v>541</v>
      </c>
      <c r="C16" s="19" t="s">
        <v>47</v>
      </c>
      <c r="D16" s="43">
        <v>102436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102436</v>
      </c>
      <c r="O16" s="44">
        <f t="shared" si="2"/>
        <v>82.87702265372168</v>
      </c>
      <c r="P16" s="9"/>
    </row>
    <row r="17" spans="1:16" ht="15.75">
      <c r="A17" s="26" t="s">
        <v>29</v>
      </c>
      <c r="B17" s="27"/>
      <c r="C17" s="28"/>
      <c r="D17" s="29">
        <f aca="true" t="shared" si="6" ref="D17:M17">SUM(D18:D18)</f>
        <v>71259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71259</v>
      </c>
      <c r="O17" s="41">
        <f t="shared" si="2"/>
        <v>57.65291262135922</v>
      </c>
      <c r="P17" s="9"/>
    </row>
    <row r="18" spans="1:16" ht="15.75" thickBot="1">
      <c r="A18" s="12"/>
      <c r="B18" s="42">
        <v>572</v>
      </c>
      <c r="C18" s="19" t="s">
        <v>48</v>
      </c>
      <c r="D18" s="43">
        <v>71259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71259</v>
      </c>
      <c r="O18" s="44">
        <f t="shared" si="2"/>
        <v>57.65291262135922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540600</v>
      </c>
      <c r="E19" s="14">
        <f aca="true" t="shared" si="7" ref="E19:M19">SUM(E5,E10,E13,E15,E17)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231180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771780</v>
      </c>
      <c r="O19" s="35">
        <f t="shared" si="2"/>
        <v>624.4174757281553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55</v>
      </c>
      <c r="M21" s="90"/>
      <c r="N21" s="90"/>
      <c r="O21" s="39">
        <v>1236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268470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268470</v>
      </c>
      <c r="O5" s="30">
        <f aca="true" t="shared" si="2" ref="O5:O19">(N5/O$21)</f>
        <v>217.91396103896105</v>
      </c>
      <c r="P5" s="6"/>
    </row>
    <row r="6" spans="1:16" ht="15">
      <c r="A6" s="12"/>
      <c r="B6" s="42">
        <v>512</v>
      </c>
      <c r="C6" s="19" t="s">
        <v>38</v>
      </c>
      <c r="D6" s="43">
        <v>40301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40301</v>
      </c>
      <c r="O6" s="44">
        <f t="shared" si="2"/>
        <v>32.71185064935065</v>
      </c>
      <c r="P6" s="9"/>
    </row>
    <row r="7" spans="1:16" ht="15">
      <c r="A7" s="12"/>
      <c r="B7" s="42">
        <v>513</v>
      </c>
      <c r="C7" s="19" t="s">
        <v>19</v>
      </c>
      <c r="D7" s="43">
        <v>132903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132903</v>
      </c>
      <c r="O7" s="44">
        <f t="shared" si="2"/>
        <v>107.87581168831169</v>
      </c>
      <c r="P7" s="9"/>
    </row>
    <row r="8" spans="1:16" ht="15">
      <c r="A8" s="12"/>
      <c r="B8" s="42">
        <v>514</v>
      </c>
      <c r="C8" s="19" t="s">
        <v>20</v>
      </c>
      <c r="D8" s="43">
        <v>77688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77688</v>
      </c>
      <c r="O8" s="44">
        <f t="shared" si="2"/>
        <v>63.05844155844156</v>
      </c>
      <c r="P8" s="9"/>
    </row>
    <row r="9" spans="1:16" ht="15">
      <c r="A9" s="12"/>
      <c r="B9" s="42">
        <v>515</v>
      </c>
      <c r="C9" s="19" t="s">
        <v>21</v>
      </c>
      <c r="D9" s="43">
        <v>17578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17578</v>
      </c>
      <c r="O9" s="44">
        <f t="shared" si="2"/>
        <v>14.267857142857142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SUM(D11:D12)</f>
        <v>94349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94349</v>
      </c>
      <c r="O10" s="41">
        <f t="shared" si="2"/>
        <v>76.58198051948052</v>
      </c>
      <c r="P10" s="10"/>
    </row>
    <row r="11" spans="1:16" ht="15">
      <c r="A11" s="12"/>
      <c r="B11" s="42">
        <v>521</v>
      </c>
      <c r="C11" s="19" t="s">
        <v>23</v>
      </c>
      <c r="D11" s="43">
        <v>87130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87130</v>
      </c>
      <c r="O11" s="44">
        <f t="shared" si="2"/>
        <v>70.72240259740259</v>
      </c>
      <c r="P11" s="9"/>
    </row>
    <row r="12" spans="1:16" ht="15">
      <c r="A12" s="12"/>
      <c r="B12" s="42">
        <v>529</v>
      </c>
      <c r="C12" s="19" t="s">
        <v>24</v>
      </c>
      <c r="D12" s="43">
        <v>7219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7219</v>
      </c>
      <c r="O12" s="44">
        <f t="shared" si="2"/>
        <v>5.859577922077922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264464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264464</v>
      </c>
      <c r="O13" s="41">
        <f t="shared" si="2"/>
        <v>214.66233766233765</v>
      </c>
      <c r="P13" s="10"/>
    </row>
    <row r="14" spans="1:16" ht="15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264464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264464</v>
      </c>
      <c r="O14" s="44">
        <f t="shared" si="2"/>
        <v>214.66233766233765</v>
      </c>
      <c r="P14" s="9"/>
    </row>
    <row r="15" spans="1:16" ht="15.75">
      <c r="A15" s="26" t="s">
        <v>27</v>
      </c>
      <c r="B15" s="27"/>
      <c r="C15" s="28"/>
      <c r="D15" s="29">
        <f aca="true" t="shared" si="5" ref="D15:M15">SUM(D16:D16)</f>
        <v>246036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246036</v>
      </c>
      <c r="O15" s="41">
        <f t="shared" si="2"/>
        <v>199.70454545454547</v>
      </c>
      <c r="P15" s="10"/>
    </row>
    <row r="16" spans="1:16" ht="15">
      <c r="A16" s="12"/>
      <c r="B16" s="42">
        <v>541</v>
      </c>
      <c r="C16" s="19" t="s">
        <v>47</v>
      </c>
      <c r="D16" s="43">
        <v>246036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246036</v>
      </c>
      <c r="O16" s="44">
        <f t="shared" si="2"/>
        <v>199.70454545454547</v>
      </c>
      <c r="P16" s="9"/>
    </row>
    <row r="17" spans="1:16" ht="15.75">
      <c r="A17" s="26" t="s">
        <v>29</v>
      </c>
      <c r="B17" s="27"/>
      <c r="C17" s="28"/>
      <c r="D17" s="29">
        <f aca="true" t="shared" si="6" ref="D17:M17">SUM(D18:D18)</f>
        <v>51231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51231</v>
      </c>
      <c r="O17" s="41">
        <f t="shared" si="2"/>
        <v>41.583603896103895</v>
      </c>
      <c r="P17" s="9"/>
    </row>
    <row r="18" spans="1:16" ht="15.75" thickBot="1">
      <c r="A18" s="12"/>
      <c r="B18" s="42">
        <v>572</v>
      </c>
      <c r="C18" s="19" t="s">
        <v>48</v>
      </c>
      <c r="D18" s="43">
        <v>51231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51231</v>
      </c>
      <c r="O18" s="44">
        <f t="shared" si="2"/>
        <v>41.583603896103895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660086</v>
      </c>
      <c r="E19" s="14">
        <f aca="true" t="shared" si="7" ref="E19:M19">SUM(E5,E10,E13,E15,E17)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264464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924550</v>
      </c>
      <c r="O19" s="35">
        <f t="shared" si="2"/>
        <v>750.4464285714286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51</v>
      </c>
      <c r="M21" s="90"/>
      <c r="N21" s="90"/>
      <c r="O21" s="39">
        <v>1232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SUM(D6:D9)</f>
        <v>260126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9">SUM(D5:M5)</f>
        <v>260126</v>
      </c>
      <c r="O5" s="58">
        <f aca="true" t="shared" si="2" ref="O5:O19">(N5/O$21)</f>
        <v>214.27182866556836</v>
      </c>
      <c r="P5" s="59"/>
    </row>
    <row r="6" spans="1:16" ht="15">
      <c r="A6" s="61"/>
      <c r="B6" s="62">
        <v>512</v>
      </c>
      <c r="C6" s="63" t="s">
        <v>38</v>
      </c>
      <c r="D6" s="64">
        <v>45797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45797</v>
      </c>
      <c r="O6" s="65">
        <f t="shared" si="2"/>
        <v>37.72405271828666</v>
      </c>
      <c r="P6" s="66"/>
    </row>
    <row r="7" spans="1:16" ht="15">
      <c r="A7" s="61"/>
      <c r="B7" s="62">
        <v>513</v>
      </c>
      <c r="C7" s="63" t="s">
        <v>19</v>
      </c>
      <c r="D7" s="64">
        <v>135017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135017</v>
      </c>
      <c r="O7" s="65">
        <f t="shared" si="2"/>
        <v>111.2166392092257</v>
      </c>
      <c r="P7" s="66"/>
    </row>
    <row r="8" spans="1:16" ht="15">
      <c r="A8" s="61"/>
      <c r="B8" s="62">
        <v>514</v>
      </c>
      <c r="C8" s="63" t="s">
        <v>20</v>
      </c>
      <c r="D8" s="64">
        <v>63652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63652</v>
      </c>
      <c r="O8" s="65">
        <f t="shared" si="2"/>
        <v>52.43163097199341</v>
      </c>
      <c r="P8" s="66"/>
    </row>
    <row r="9" spans="1:16" ht="15">
      <c r="A9" s="61"/>
      <c r="B9" s="62">
        <v>515</v>
      </c>
      <c r="C9" s="63" t="s">
        <v>21</v>
      </c>
      <c r="D9" s="64">
        <v>15660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15660</v>
      </c>
      <c r="O9" s="65">
        <f t="shared" si="2"/>
        <v>12.899505766062603</v>
      </c>
      <c r="P9" s="66"/>
    </row>
    <row r="10" spans="1:16" ht="15.75">
      <c r="A10" s="67" t="s">
        <v>22</v>
      </c>
      <c r="B10" s="68"/>
      <c r="C10" s="69"/>
      <c r="D10" s="70">
        <f aca="true" t="shared" si="3" ref="D10:M10">SUM(D11:D12)</f>
        <v>90130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90130</v>
      </c>
      <c r="O10" s="72">
        <f t="shared" si="2"/>
        <v>74.24217462932455</v>
      </c>
      <c r="P10" s="73"/>
    </row>
    <row r="11" spans="1:16" ht="15">
      <c r="A11" s="61"/>
      <c r="B11" s="62">
        <v>521</v>
      </c>
      <c r="C11" s="63" t="s">
        <v>23</v>
      </c>
      <c r="D11" s="64">
        <v>84796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84796</v>
      </c>
      <c r="O11" s="65">
        <f t="shared" si="2"/>
        <v>69.84843492586491</v>
      </c>
      <c r="P11" s="66"/>
    </row>
    <row r="12" spans="1:16" ht="15">
      <c r="A12" s="61"/>
      <c r="B12" s="62">
        <v>529</v>
      </c>
      <c r="C12" s="63" t="s">
        <v>24</v>
      </c>
      <c r="D12" s="64">
        <v>5334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5334</v>
      </c>
      <c r="O12" s="65">
        <f t="shared" si="2"/>
        <v>4.393739703459637</v>
      </c>
      <c r="P12" s="66"/>
    </row>
    <row r="13" spans="1:16" ht="15.75">
      <c r="A13" s="67" t="s">
        <v>25</v>
      </c>
      <c r="B13" s="68"/>
      <c r="C13" s="69"/>
      <c r="D13" s="70">
        <f aca="true" t="shared" si="4" ref="D13:M13">SUM(D14:D14)</f>
        <v>0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224845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224845</v>
      </c>
      <c r="O13" s="72">
        <f t="shared" si="2"/>
        <v>185.21004942339374</v>
      </c>
      <c r="P13" s="73"/>
    </row>
    <row r="14" spans="1:16" ht="15">
      <c r="A14" s="61"/>
      <c r="B14" s="62">
        <v>533</v>
      </c>
      <c r="C14" s="63" t="s">
        <v>26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224845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224845</v>
      </c>
      <c r="O14" s="65">
        <f t="shared" si="2"/>
        <v>185.21004942339374</v>
      </c>
      <c r="P14" s="66"/>
    </row>
    <row r="15" spans="1:16" ht="15.75">
      <c r="A15" s="67" t="s">
        <v>27</v>
      </c>
      <c r="B15" s="68"/>
      <c r="C15" s="69"/>
      <c r="D15" s="70">
        <f aca="true" t="shared" si="5" ref="D15:M15">SUM(D16:D16)</f>
        <v>266137</v>
      </c>
      <c r="E15" s="70">
        <f t="shared" si="5"/>
        <v>0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266137</v>
      </c>
      <c r="O15" s="72">
        <f t="shared" si="2"/>
        <v>219.22322899505767</v>
      </c>
      <c r="P15" s="73"/>
    </row>
    <row r="16" spans="1:16" ht="15">
      <c r="A16" s="61"/>
      <c r="B16" s="62">
        <v>541</v>
      </c>
      <c r="C16" s="63" t="s">
        <v>47</v>
      </c>
      <c r="D16" s="64">
        <v>266137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266137</v>
      </c>
      <c r="O16" s="65">
        <f t="shared" si="2"/>
        <v>219.22322899505767</v>
      </c>
      <c r="P16" s="66"/>
    </row>
    <row r="17" spans="1:16" ht="15.75">
      <c r="A17" s="67" t="s">
        <v>29</v>
      </c>
      <c r="B17" s="68"/>
      <c r="C17" s="69"/>
      <c r="D17" s="70">
        <f aca="true" t="shared" si="6" ref="D17:M17">SUM(D18:D18)</f>
        <v>32510</v>
      </c>
      <c r="E17" s="70">
        <f t="shared" si="6"/>
        <v>0</v>
      </c>
      <c r="F17" s="70">
        <f t="shared" si="6"/>
        <v>0</v>
      </c>
      <c r="G17" s="70">
        <f t="shared" si="6"/>
        <v>0</v>
      </c>
      <c r="H17" s="70">
        <f t="shared" si="6"/>
        <v>0</v>
      </c>
      <c r="I17" s="70">
        <f t="shared" si="6"/>
        <v>0</v>
      </c>
      <c r="J17" s="70">
        <f t="shared" si="6"/>
        <v>0</v>
      </c>
      <c r="K17" s="70">
        <f t="shared" si="6"/>
        <v>0</v>
      </c>
      <c r="L17" s="70">
        <f t="shared" si="6"/>
        <v>0</v>
      </c>
      <c r="M17" s="70">
        <f t="shared" si="6"/>
        <v>0</v>
      </c>
      <c r="N17" s="70">
        <f t="shared" si="1"/>
        <v>32510</v>
      </c>
      <c r="O17" s="72">
        <f t="shared" si="2"/>
        <v>26.779242174629324</v>
      </c>
      <c r="P17" s="66"/>
    </row>
    <row r="18" spans="1:16" ht="15.75" thickBot="1">
      <c r="A18" s="61"/>
      <c r="B18" s="62">
        <v>572</v>
      </c>
      <c r="C18" s="63" t="s">
        <v>48</v>
      </c>
      <c r="D18" s="64">
        <v>32510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32510</v>
      </c>
      <c r="O18" s="65">
        <f t="shared" si="2"/>
        <v>26.779242174629324</v>
      </c>
      <c r="P18" s="66"/>
    </row>
    <row r="19" spans="1:119" ht="16.5" thickBot="1">
      <c r="A19" s="74" t="s">
        <v>10</v>
      </c>
      <c r="B19" s="75"/>
      <c r="C19" s="76"/>
      <c r="D19" s="77">
        <f>SUM(D5,D10,D13,D15,D17)</f>
        <v>648903</v>
      </c>
      <c r="E19" s="77">
        <f aca="true" t="shared" si="7" ref="E19:M19">SUM(E5,E10,E13,E15,E17)</f>
        <v>0</v>
      </c>
      <c r="F19" s="77">
        <f t="shared" si="7"/>
        <v>0</v>
      </c>
      <c r="G19" s="77">
        <f t="shared" si="7"/>
        <v>0</v>
      </c>
      <c r="H19" s="77">
        <f t="shared" si="7"/>
        <v>0</v>
      </c>
      <c r="I19" s="77">
        <f t="shared" si="7"/>
        <v>224845</v>
      </c>
      <c r="J19" s="77">
        <f t="shared" si="7"/>
        <v>0</v>
      </c>
      <c r="K19" s="77">
        <f t="shared" si="7"/>
        <v>0</v>
      </c>
      <c r="L19" s="77">
        <f t="shared" si="7"/>
        <v>0</v>
      </c>
      <c r="M19" s="77">
        <f t="shared" si="7"/>
        <v>0</v>
      </c>
      <c r="N19" s="77">
        <f t="shared" si="1"/>
        <v>873748</v>
      </c>
      <c r="O19" s="78">
        <f t="shared" si="2"/>
        <v>719.7265238879736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5" ht="15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5" ht="15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49</v>
      </c>
      <c r="M21" s="114"/>
      <c r="N21" s="114"/>
      <c r="O21" s="88">
        <v>1214</v>
      </c>
    </row>
    <row r="22" spans="1:15" ht="1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5" ht="15.75" customHeight="1" thickBot="1">
      <c r="A23" s="118" t="s">
        <v>35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198310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198310</v>
      </c>
      <c r="O5" s="30">
        <f aca="true" t="shared" si="2" ref="O5:O19">(N5/O$21)</f>
        <v>170.22317596566523</v>
      </c>
      <c r="P5" s="6"/>
    </row>
    <row r="6" spans="1:16" ht="15">
      <c r="A6" s="12"/>
      <c r="B6" s="42">
        <v>512</v>
      </c>
      <c r="C6" s="19" t="s">
        <v>38</v>
      </c>
      <c r="D6" s="43">
        <v>44809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44809</v>
      </c>
      <c r="O6" s="44">
        <f t="shared" si="2"/>
        <v>38.46266094420601</v>
      </c>
      <c r="P6" s="9"/>
    </row>
    <row r="7" spans="1:16" ht="15">
      <c r="A7" s="12"/>
      <c r="B7" s="42">
        <v>513</v>
      </c>
      <c r="C7" s="19" t="s">
        <v>19</v>
      </c>
      <c r="D7" s="43">
        <v>128767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128767</v>
      </c>
      <c r="O7" s="44">
        <f t="shared" si="2"/>
        <v>110.52961373390558</v>
      </c>
      <c r="P7" s="9"/>
    </row>
    <row r="8" spans="1:16" ht="15">
      <c r="A8" s="12"/>
      <c r="B8" s="42">
        <v>514</v>
      </c>
      <c r="C8" s="19" t="s">
        <v>20</v>
      </c>
      <c r="D8" s="43">
        <v>15259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15259</v>
      </c>
      <c r="O8" s="44">
        <f t="shared" si="2"/>
        <v>13.097854077253219</v>
      </c>
      <c r="P8" s="9"/>
    </row>
    <row r="9" spans="1:16" ht="15">
      <c r="A9" s="12"/>
      <c r="B9" s="42">
        <v>515</v>
      </c>
      <c r="C9" s="19" t="s">
        <v>21</v>
      </c>
      <c r="D9" s="43">
        <v>9475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9475</v>
      </c>
      <c r="O9" s="44">
        <f t="shared" si="2"/>
        <v>8.133047210300429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SUM(D11:D12)</f>
        <v>84757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84757</v>
      </c>
      <c r="O10" s="41">
        <f t="shared" si="2"/>
        <v>72.75278969957081</v>
      </c>
      <c r="P10" s="10"/>
    </row>
    <row r="11" spans="1:16" ht="15">
      <c r="A11" s="12"/>
      <c r="B11" s="42">
        <v>521</v>
      </c>
      <c r="C11" s="19" t="s">
        <v>23</v>
      </c>
      <c r="D11" s="43">
        <v>80258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80258</v>
      </c>
      <c r="O11" s="44">
        <f t="shared" si="2"/>
        <v>68.89098712446352</v>
      </c>
      <c r="P11" s="9"/>
    </row>
    <row r="12" spans="1:16" ht="15">
      <c r="A12" s="12"/>
      <c r="B12" s="42">
        <v>529</v>
      </c>
      <c r="C12" s="19" t="s">
        <v>24</v>
      </c>
      <c r="D12" s="43">
        <v>4499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4499</v>
      </c>
      <c r="O12" s="44">
        <f t="shared" si="2"/>
        <v>3.861802575107296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225340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225340</v>
      </c>
      <c r="O13" s="41">
        <f t="shared" si="2"/>
        <v>193.42489270386267</v>
      </c>
      <c r="P13" s="10"/>
    </row>
    <row r="14" spans="1:16" ht="15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225340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225340</v>
      </c>
      <c r="O14" s="44">
        <f t="shared" si="2"/>
        <v>193.42489270386267</v>
      </c>
      <c r="P14" s="9"/>
    </row>
    <row r="15" spans="1:16" ht="15.75">
      <c r="A15" s="26" t="s">
        <v>27</v>
      </c>
      <c r="B15" s="27"/>
      <c r="C15" s="28"/>
      <c r="D15" s="29">
        <f aca="true" t="shared" si="5" ref="D15:M15">SUM(D16:D16)</f>
        <v>155064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155064</v>
      </c>
      <c r="O15" s="41">
        <f t="shared" si="2"/>
        <v>133.1021459227468</v>
      </c>
      <c r="P15" s="10"/>
    </row>
    <row r="16" spans="1:16" ht="15">
      <c r="A16" s="12"/>
      <c r="B16" s="42">
        <v>541</v>
      </c>
      <c r="C16" s="19" t="s">
        <v>28</v>
      </c>
      <c r="D16" s="43">
        <v>155064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155064</v>
      </c>
      <c r="O16" s="44">
        <f t="shared" si="2"/>
        <v>133.1021459227468</v>
      </c>
      <c r="P16" s="9"/>
    </row>
    <row r="17" spans="1:16" ht="15.75">
      <c r="A17" s="26" t="s">
        <v>29</v>
      </c>
      <c r="B17" s="27"/>
      <c r="C17" s="28"/>
      <c r="D17" s="29">
        <f aca="true" t="shared" si="6" ref="D17:M17">SUM(D18:D18)</f>
        <v>64303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64303</v>
      </c>
      <c r="O17" s="41">
        <f t="shared" si="2"/>
        <v>55.19570815450644</v>
      </c>
      <c r="P17" s="9"/>
    </row>
    <row r="18" spans="1:16" ht="15.75" thickBot="1">
      <c r="A18" s="12"/>
      <c r="B18" s="42">
        <v>572</v>
      </c>
      <c r="C18" s="19" t="s">
        <v>30</v>
      </c>
      <c r="D18" s="43">
        <v>64303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64303</v>
      </c>
      <c r="O18" s="44">
        <f t="shared" si="2"/>
        <v>55.19570815450644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502434</v>
      </c>
      <c r="E19" s="14">
        <f aca="true" t="shared" si="7" ref="E19:M19">SUM(E5,E10,E13,E15,E17)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225340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727774</v>
      </c>
      <c r="O19" s="35">
        <f t="shared" si="2"/>
        <v>624.6987124463519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43</v>
      </c>
      <c r="M21" s="90"/>
      <c r="N21" s="90"/>
      <c r="O21" s="39">
        <v>1165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2022-07-18T16:30:30Z</cp:lastPrinted>
  <dcterms:created xsi:type="dcterms:W3CDTF">2000-08-31T21:26:31Z</dcterms:created>
  <dcterms:modified xsi:type="dcterms:W3CDTF">2022-07-18T16:30:35Z</dcterms:modified>
  <cp:category/>
  <cp:version/>
  <cp:contentType/>
  <cp:contentStatus/>
</cp:coreProperties>
</file>