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'2008'!$A$1:$O$75</definedName>
    <definedName name="_xlnm.Print_Area" localSheetId="12">'2009'!$A$1:$O$78</definedName>
    <definedName name="_xlnm.Print_Area" localSheetId="11">'2010'!$A$1:$O$82</definedName>
    <definedName name="_xlnm.Print_Area" localSheetId="10">'2011'!$A$1:$O$84</definedName>
    <definedName name="_xlnm.Print_Area" localSheetId="9">'2012'!$A$1:$O$82</definedName>
    <definedName name="_xlnm.Print_Area" localSheetId="8">'2013'!$A$1:$O$85</definedName>
    <definedName name="_xlnm.Print_Area" localSheetId="7">'2014'!$A$1:$O$85</definedName>
    <definedName name="_xlnm.Print_Area" localSheetId="6">'2015'!$A$1:$O$86</definedName>
    <definedName name="_xlnm.Print_Area" localSheetId="5">'2016'!$A$1:$O$88</definedName>
    <definedName name="_xlnm.Print_Area" localSheetId="4">'2017'!$A$1:$O$88</definedName>
    <definedName name="_xlnm.Print_Area" localSheetId="3">'2018'!$A$1:$O$84</definedName>
    <definedName name="_xlnm.Print_Area" localSheetId="2">'2019'!$A$1:$O$91</definedName>
    <definedName name="_xlnm.Print_Area" localSheetId="1">'2020'!$A$1:$O$92</definedName>
    <definedName name="_xlnm.Print_Area" localSheetId="0">'2021'!$A$1:$P$83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<sst xmlns="http://schemas.openxmlformats.org/spreadsheetml/2006/main" count="1353" uniqueCount="189">
  <si>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</si>
  <si>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</si>
  <si>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</si>
  <si>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</si>
  <si>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</si>
  <si>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</si>
  <si>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</si>
  <si>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</si>
  <si>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</si>
  <si>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</si>
  <si>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</si>
  <si>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</si>
  <si>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</si>
  <si>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</si>
  <si>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</si>
  <si>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</si>
  <si>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</si>
  <si>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</si>
  <si>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Telecommunications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</si>
  <si>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</si>
  <si>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</si>
  <si>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</si>
  <si>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</si>
  <si>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Impact Fees - Residential - Other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</si>
  <si>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</si>
  <si>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</si>
  <si>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</si>
  <si>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</si>
  <si>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</si>
  <si>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Public Safety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</si>
  <si>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</si>
  <si>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</si>
  <si>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</si>
  <si>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</si>
  <si>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</si>
  <si>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</si>
  <si>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</si>
  <si>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</si>
  <si>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</si>
  <si>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</si>
  <si>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</si>
  <si>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</si>
  <si>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</si>
  <si>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</si>
  <si>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</si>
  <si>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</si>
  <si>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</si>
  <si>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</si>
  <si>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</si>
  <si>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</si>
  <si>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</si>
  <si>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</si>
  <si>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</si>
  <si>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</si>
  <si>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Cemetary</t>
  </si>
  <si>
    <t>Physical Environment - Other Physical Environment Charges</t>
  </si>
  <si>
    <t>Culture / Recreation - Parks and Recreation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</si>
  <si>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</si>
  <si>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</si>
  <si>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</si>
  <si>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</si>
  <si>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</si>
  <si>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</si>
  <si>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Court-Ordered Judgments and Fines - As Decided by Traffic Court</t>
  </si>
  <si>
    <t>Fines - Local Ordinance Violations</t>
  </si>
  <si>
    <t>Judgments and Fines - Other Court-Ordered</t>
  </si>
  <si>
    <t>Interest and Other Earnings - Interest</t>
  </si>
  <si>
    <t>Interest and Other Earnings - Dividends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</si>
  <si>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</si>
  <si>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</si>
  <si>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</si>
  <si>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</si>
  <si>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</si>
  <si>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</si>
  <si>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</si>
  <si>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</si>
  <si>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</si>
  <si>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</si>
  <si>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</si>
  <si>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</si>
  <si>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</si>
  <si>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</si>
  <si>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</si>
  <si>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</si>
  <si>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</si>
  <si>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</si>
  <si>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</si>
  <si>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</si>
  <si>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St. Cloud Revenues Reported by Account Code and Fund Type</t>
  </si>
  <si>
    <t>Local Fiscal Year Ended September 30, 2010</t>
  </si>
  <si>
    <t>Fire Insurance Premium Tax for Firefighters' Pension</t>
  </si>
  <si>
    <t>Impact Fees - Commercial - Public Safety</t>
  </si>
  <si>
    <t>Impact Fees - Commercial - Physical Environment</t>
  </si>
  <si>
    <t>Impact Fees - Commercial - Transportation</t>
  </si>
  <si>
    <t>Grants from Other Local Units - Other</t>
  </si>
  <si>
    <t>Federal Fines and Forfeits</t>
  </si>
  <si>
    <t>Forfeits - Assets Seized by Law Enforcement</t>
  </si>
  <si>
    <t>Other Judgments, Fines, and Forfeits</t>
  </si>
  <si>
    <t>Interest and Other Earnings - Net Increase (Decrease) in Fair Value of Investments</t>
  </si>
  <si>
    <t>Proceeds of General Capital Asset Dispositions - Compensation for Loss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</si>
  <si>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</si>
  <si>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</si>
  <si>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</si>
  <si>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Other</t>
  </si>
  <si>
    <t>Federal Grant - Economic Environment</t>
  </si>
  <si>
    <t>Court-Ordered Judgments and Fines - As Decided by Circuit Court Criminal</t>
  </si>
  <si>
    <t>2011 Municipal Population:</t>
  </si>
  <si>
    <t>Local Fiscal Year Ended September 30, 2012</t>
  </si>
  <si>
    <t>Special Assessments - Charges for Public Services</t>
  </si>
  <si>
    <t>Federal Grant - Transportation - Other Transportation</t>
  </si>
  <si>
    <t>Federal Grant - Culture / Recreation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</si>
  <si>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</si>
  <si>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</si>
  <si>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</si>
  <si>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</si>
  <si>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</si>
  <si>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</si>
  <si>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</si>
  <si>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</si>
  <si>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</si>
  <si>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</si>
  <si>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</si>
  <si>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</si>
  <si>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Court-Ordered Judgments and Fines - Other Court-Ordered</t>
  </si>
  <si>
    <t>Sale of Contraband Property Seized by Law Enforcement</t>
  </si>
  <si>
    <t>Sales - Disposition of Fixed Assets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</si>
  <si>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</si>
  <si>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</si>
  <si>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</si>
  <si>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</si>
  <si>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</si>
  <si>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State Grant - Physical Environment - Stormwater Management</t>
  </si>
  <si>
    <t>Grants from Other Local Units - Public Safety</t>
  </si>
  <si>
    <t>Transportation (User Fees) - Other Transportation Charges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</si>
  <si>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</si>
  <si>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</si>
  <si>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</si>
  <si>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</si>
  <si>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</si>
  <si>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</si>
  <si>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Federal Grant - General Government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</si>
  <si>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</si>
  <si>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</si>
  <si>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</si>
  <si>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Sales - Sale of Surplus Materials and Scrap</t>
  </si>
  <si>
    <t>2014 Municipal Population:</t>
  </si>
  <si>
    <t>Local Fiscal Year Ended September 30, 2015</t>
  </si>
  <si>
    <t>Proprietary Non-Operating - Capital Contributions from Other Public Source</t>
  </si>
  <si>
    <t>2015 Municipal Population:</t>
  </si>
  <si>
    <t>Local Fiscal Year Ended September 30, 2016</t>
  </si>
  <si>
    <t>State Grant - Physical Environment - Water Supply System</t>
  </si>
  <si>
    <t>Grants from Other Local Units - Physical Environment</t>
  </si>
  <si>
    <t>Proceeds - Installment Purchases and Capital Lease Proceeds</t>
  </si>
  <si>
    <t>Proceeds of General Capital Asset Dispositions - Sales</t>
  </si>
  <si>
    <t>2016 Municipal Population:</t>
  </si>
  <si>
    <t>Local Fiscal Year Ended September 30, 2017</t>
  </si>
  <si>
    <t>Discretionary Sales Surtaxes</t>
  </si>
  <si>
    <t>State Shared Revenues - Other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</si>
  <si>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</si>
  <si>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</si>
  <si>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</si>
  <si>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</si>
  <si>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Physical Environment - Garbage / Solid Waste</t>
  </si>
  <si>
    <t>State Grant - Physical Environment - Sewer / Wastewater</t>
  </si>
  <si>
    <t>State Grant - Other</t>
  </si>
  <si>
    <t>2019 Municipal Population:</t>
  </si>
  <si>
    <t>Local Fiscal Year Ended September 30, 2020</t>
  </si>
  <si>
    <t>Impact Fees - Residential - Economic Environment</t>
  </si>
  <si>
    <t>Impact Fees - Commercial - Economic Environment</t>
  </si>
  <si>
    <t>State Grant - Culture / Recreation</t>
  </si>
  <si>
    <t>Grants from Other Local Units - Transportation</t>
  </si>
  <si>
    <t>Culture / Recreation - Special Events</t>
  </si>
  <si>
    <t>Proceeds - Proceeds from Refunding Bonds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</si>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</sst>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175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176</v>
      </c>
      <c r="N4" s="35" t="s">
        <v>10</v>
      </c>
      <c r="O4" s="35" t="s">
        <v>177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178</v>
      </c>
      <c r="B5" s="26"/>
      <c r="C5" s="26"/>
      <c r="D5" s="27">
        <f>SUM(D6:D14)</f>
        <v>18124881</v>
      </c>
      <c r="E5" s="27">
        <f>SUM(E6:E14)</f>
        <v>6832363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24957244</v>
      </c>
      <c r="P5" s="33">
        <f>(O5/P$81)</f>
        <v>408.9139318073829</v>
      </c>
      <c r="Q5" s="6"/>
    </row>
    <row r="6" spans="1:17" ht="15">
      <c r="A6" s="12"/>
      <c r="B6" s="25">
        <v>311</v>
      </c>
      <c r="C6" s="20" t="s">
        <v>3</v>
      </c>
      <c r="D6" s="46">
        <v>13576177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13576177</v>
      </c>
      <c r="P6" s="47">
        <f>(O6/P$81)</f>
        <v>222.4399423262825</v>
      </c>
      <c r="Q6" s="9"/>
    </row>
    <row r="7" spans="1:17" ht="15">
      <c r="A7" s="12"/>
      <c r="B7" s="25">
        <v>312.41</v>
      </c>
      <c r="C7" s="20" t="s">
        <v>179</v>
      </c>
      <c r="D7" s="46">
        <v>0</v>
      </c>
      <c r="E7" s="46">
        <v>1383442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1383442</v>
      </c>
      <c r="P7" s="47">
        <f>(O7/P$81)</f>
        <v>22.667114511821474</v>
      </c>
      <c r="Q7" s="9"/>
    </row>
    <row r="8" spans="1:17" ht="15">
      <c r="A8" s="12"/>
      <c r="B8" s="25">
        <v>312.51</v>
      </c>
      <c r="C8" s="20" t="s">
        <v>85</v>
      </c>
      <c r="D8" s="46">
        <v>310134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310134</v>
      </c>
      <c r="P8" s="47">
        <f>(O8/P$81)</f>
        <v>5.0814149722281385</v>
      </c>
      <c r="Q8" s="9"/>
    </row>
    <row r="9" spans="1:17" ht="15">
      <c r="A9" s="12"/>
      <c r="B9" s="25">
        <v>312.52</v>
      </c>
      <c r="C9" s="20" t="s">
        <v>113</v>
      </c>
      <c r="D9" s="46">
        <v>427696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427696</v>
      </c>
      <c r="P9" s="47">
        <f>(O9/P$81)</f>
        <v>7.007618829157996</v>
      </c>
      <c r="Q9" s="9"/>
    </row>
    <row r="10" spans="1:17" ht="15">
      <c r="A10" s="12"/>
      <c r="B10" s="25">
        <v>312.63</v>
      </c>
      <c r="C10" s="20" t="s">
        <v>180</v>
      </c>
      <c r="D10" s="46">
        <v>0</v>
      </c>
      <c r="E10" s="46">
        <v>5448921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5448921</v>
      </c>
      <c r="P10" s="47">
        <f>(O10/P$81)</f>
        <v>89.27827568692346</v>
      </c>
      <c r="Q10" s="9"/>
    </row>
    <row r="11" spans="1:17" ht="15">
      <c r="A11" s="12"/>
      <c r="B11" s="25">
        <v>314.1</v>
      </c>
      <c r="C11" s="20" t="s">
        <v>13</v>
      </c>
      <c r="D11" s="46">
        <v>2540294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2540294</v>
      </c>
      <c r="P11" s="47">
        <f>(O11/P$81)</f>
        <v>41.62164730555601</v>
      </c>
      <c r="Q11" s="9"/>
    </row>
    <row r="12" spans="1:17" ht="15">
      <c r="A12" s="12"/>
      <c r="B12" s="25">
        <v>314.4</v>
      </c>
      <c r="C12" s="20" t="s">
        <v>14</v>
      </c>
      <c r="D12" s="46">
        <v>68640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68640</v>
      </c>
      <c r="P12" s="47">
        <f>(O12/P$81)</f>
        <v>1.1246374911932888</v>
      </c>
      <c r="Q12" s="9"/>
    </row>
    <row r="13" spans="1:17" ht="15">
      <c r="A13" s="12"/>
      <c r="B13" s="25">
        <v>315.1</v>
      </c>
      <c r="C13" s="20" t="s">
        <v>181</v>
      </c>
      <c r="D13" s="46">
        <v>975101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975101</v>
      </c>
      <c r="P13" s="47">
        <f>(O13/P$81)</f>
        <v>15.97661920600331</v>
      </c>
      <c r="Q13" s="9"/>
    </row>
    <row r="14" spans="1:17" ht="15">
      <c r="A14" s="12"/>
      <c r="B14" s="25">
        <v>316</v>
      </c>
      <c r="C14" s="20" t="s">
        <v>115</v>
      </c>
      <c r="D14" s="46">
        <v>226839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226839</v>
      </c>
      <c r="P14" s="47">
        <f>(O14/P$81)</f>
        <v>3.7166614782167025</v>
      </c>
      <c r="Q14" s="9"/>
    </row>
    <row r="15" spans="1:17" ht="15.75">
      <c r="A15" s="29" t="s">
        <v>17</v>
      </c>
      <c r="B15" s="30"/>
      <c r="C15" s="31"/>
      <c r="D15" s="32">
        <f>SUM(D16:D28)</f>
        <v>2745100</v>
      </c>
      <c r="E15" s="32">
        <f>SUM(E16:E28)</f>
        <v>13037204</v>
      </c>
      <c r="F15" s="32">
        <f>SUM(F16:F28)</f>
        <v>0</v>
      </c>
      <c r="G15" s="32">
        <f>SUM(G16:G28)</f>
        <v>0</v>
      </c>
      <c r="H15" s="32">
        <f>SUM(H16:H28)</f>
        <v>0</v>
      </c>
      <c r="I15" s="32">
        <f>SUM(I16:I28)</f>
        <v>26657804</v>
      </c>
      <c r="J15" s="32">
        <f>SUM(J16:J28)</f>
        <v>0</v>
      </c>
      <c r="K15" s="32">
        <f>SUM(K16:K28)</f>
        <v>0</v>
      </c>
      <c r="L15" s="32">
        <f>SUM(L16:L28)</f>
        <v>0</v>
      </c>
      <c r="M15" s="32">
        <f>SUM(M16:M28)</f>
        <v>0</v>
      </c>
      <c r="N15" s="32">
        <f>SUM(N16:N28)</f>
        <v>0</v>
      </c>
      <c r="O15" s="44">
        <f>SUM(D15:N15)</f>
        <v>42440108</v>
      </c>
      <c r="P15" s="45">
        <f>(O15/P$81)</f>
        <v>695.3632952664951</v>
      </c>
      <c r="Q15" s="10"/>
    </row>
    <row r="16" spans="1:17" ht="15">
      <c r="A16" s="12"/>
      <c r="B16" s="25">
        <v>322</v>
      </c>
      <c r="C16" s="20" t="s">
        <v>182</v>
      </c>
      <c r="D16" s="46">
        <v>79020</v>
      </c>
      <c r="E16" s="46">
        <v>0</v>
      </c>
      <c r="F16" s="46">
        <v>0</v>
      </c>
      <c r="G16" s="46">
        <v>0</v>
      </c>
      <c r="H16" s="46">
        <v>0</v>
      </c>
      <c r="I16" s="46">
        <v>3368674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3447694</v>
      </c>
      <c r="P16" s="47">
        <f>(O16/P$81)</f>
        <v>56.48901413989154</v>
      </c>
      <c r="Q16" s="9"/>
    </row>
    <row r="17" spans="1:17" ht="15">
      <c r="A17" s="12"/>
      <c r="B17" s="25">
        <v>323.9</v>
      </c>
      <c r="C17" s="20" t="s">
        <v>103</v>
      </c>
      <c r="D17" s="46">
        <v>281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8">SUM(D17:N17)</f>
        <v>281</v>
      </c>
      <c r="P17" s="47">
        <f>(O17/P$81)</f>
        <v>0.004604066652466698</v>
      </c>
      <c r="Q17" s="9"/>
    </row>
    <row r="18" spans="1:17" ht="15">
      <c r="A18" s="12"/>
      <c r="B18" s="25">
        <v>324.11</v>
      </c>
      <c r="C18" s="20" t="s">
        <v>19</v>
      </c>
      <c r="D18" s="46">
        <v>0</v>
      </c>
      <c r="E18" s="46">
        <v>2363119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2363119</v>
      </c>
      <c r="P18" s="47">
        <f>(O18/P$81)</f>
        <v>38.718709550571</v>
      </c>
      <c r="Q18" s="9"/>
    </row>
    <row r="19" spans="1:17" ht="15">
      <c r="A19" s="12"/>
      <c r="B19" s="25">
        <v>324.12</v>
      </c>
      <c r="C19" s="20" t="s">
        <v>91</v>
      </c>
      <c r="D19" s="46">
        <v>0</v>
      </c>
      <c r="E19" s="46">
        <v>104714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104714</v>
      </c>
      <c r="P19" s="47">
        <f>(O19/P$81)</f>
        <v>1.7156947880654727</v>
      </c>
      <c r="Q19" s="9"/>
    </row>
    <row r="20" spans="1:17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23016053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23016053</v>
      </c>
      <c r="P20" s="47">
        <f>(O20/P$81)</f>
        <v>377.10833483525306</v>
      </c>
      <c r="Q20" s="9"/>
    </row>
    <row r="21" spans="1:17" ht="15">
      <c r="A21" s="12"/>
      <c r="B21" s="25">
        <v>324.22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34831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34831</v>
      </c>
      <c r="P21" s="47">
        <f>(O21/P$81)</f>
        <v>0.5706912653810233</v>
      </c>
      <c r="Q21" s="9"/>
    </row>
    <row r="22" spans="1:17" ht="15">
      <c r="A22" s="12"/>
      <c r="B22" s="25">
        <v>324.32</v>
      </c>
      <c r="C22" s="20" t="s">
        <v>93</v>
      </c>
      <c r="D22" s="46">
        <v>0</v>
      </c>
      <c r="E22" s="46">
        <v>1393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1393</v>
      </c>
      <c r="P22" s="47">
        <f>(O22/P$81)</f>
        <v>0.022823718316320678</v>
      </c>
      <c r="Q22" s="9"/>
    </row>
    <row r="23" spans="1:17" ht="15">
      <c r="A23" s="12"/>
      <c r="B23" s="25">
        <v>324.41</v>
      </c>
      <c r="C23" s="20" t="s">
        <v>167</v>
      </c>
      <c r="D23" s="46">
        <v>0</v>
      </c>
      <c r="E23" s="46">
        <v>7827837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7827837</v>
      </c>
      <c r="P23" s="47">
        <f>(O23/P$81)</f>
        <v>128.25581242934152</v>
      </c>
      <c r="Q23" s="9"/>
    </row>
    <row r="24" spans="1:17" ht="15">
      <c r="A24" s="12"/>
      <c r="B24" s="25">
        <v>324.42</v>
      </c>
      <c r="C24" s="20" t="s">
        <v>168</v>
      </c>
      <c r="D24" s="46">
        <v>0</v>
      </c>
      <c r="E24" s="46">
        <v>78377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78377</v>
      </c>
      <c r="P24" s="47">
        <f>(O24/P$81)</f>
        <v>1.284174135303852</v>
      </c>
      <c r="Q24" s="9"/>
    </row>
    <row r="25" spans="1:17" ht="15">
      <c r="A25" s="12"/>
      <c r="B25" s="25">
        <v>324.61</v>
      </c>
      <c r="C25" s="20" t="s">
        <v>22</v>
      </c>
      <c r="D25" s="46">
        <v>0</v>
      </c>
      <c r="E25" s="46">
        <v>2661764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2661764</v>
      </c>
      <c r="P25" s="47">
        <f>(O25/P$81)</f>
        <v>43.61188209657071</v>
      </c>
      <c r="Q25" s="9"/>
    </row>
    <row r="26" spans="1:17" ht="15">
      <c r="A26" s="12"/>
      <c r="B26" s="25">
        <v>325.1</v>
      </c>
      <c r="C26" s="20" t="s">
        <v>24</v>
      </c>
      <c r="D26" s="46">
        <v>2506187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2506187</v>
      </c>
      <c r="P26" s="47">
        <f>(O26/P$81)</f>
        <v>41.06281847525109</v>
      </c>
      <c r="Q26" s="9"/>
    </row>
    <row r="27" spans="1:17" ht="15">
      <c r="A27" s="12"/>
      <c r="B27" s="25">
        <v>325.2</v>
      </c>
      <c r="C27" s="20" t="s">
        <v>108</v>
      </c>
      <c r="D27" s="46">
        <v>127391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127391</v>
      </c>
      <c r="P27" s="47">
        <f>(O27/P$81)</f>
        <v>2.0872478822931857</v>
      </c>
      <c r="Q27" s="9"/>
    </row>
    <row r="28" spans="1:17" ht="15">
      <c r="A28" s="12"/>
      <c r="B28" s="25">
        <v>329.5</v>
      </c>
      <c r="C28" s="20" t="s">
        <v>183</v>
      </c>
      <c r="D28" s="46">
        <v>32221</v>
      </c>
      <c r="E28" s="46">
        <v>0</v>
      </c>
      <c r="F28" s="46">
        <v>0</v>
      </c>
      <c r="G28" s="46">
        <v>0</v>
      </c>
      <c r="H28" s="46">
        <v>0</v>
      </c>
      <c r="I28" s="46">
        <v>238246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270467</v>
      </c>
      <c r="P28" s="47">
        <f>(O28/P$81)</f>
        <v>4.4314878836039515</v>
      </c>
      <c r="Q28" s="9"/>
    </row>
    <row r="29" spans="1:17" ht="15.75">
      <c r="A29" s="29" t="s">
        <v>184</v>
      </c>
      <c r="B29" s="30"/>
      <c r="C29" s="31"/>
      <c r="D29" s="32">
        <f>SUM(D30:D41)</f>
        <v>6558398</v>
      </c>
      <c r="E29" s="32">
        <f>SUM(E30:E41)</f>
        <v>4706817</v>
      </c>
      <c r="F29" s="32">
        <f>SUM(F30:F41)</f>
        <v>0</v>
      </c>
      <c r="G29" s="32">
        <f>SUM(G30:G41)</f>
        <v>75827</v>
      </c>
      <c r="H29" s="32">
        <f>SUM(H30:H41)</f>
        <v>0</v>
      </c>
      <c r="I29" s="32">
        <f>SUM(I30:I41)</f>
        <v>1402437</v>
      </c>
      <c r="J29" s="32">
        <f>SUM(J30:J41)</f>
        <v>0</v>
      </c>
      <c r="K29" s="32">
        <f>SUM(K30:K41)</f>
        <v>0</v>
      </c>
      <c r="L29" s="32">
        <f>SUM(L30:L41)</f>
        <v>0</v>
      </c>
      <c r="M29" s="32">
        <f>SUM(M30:M41)</f>
        <v>0</v>
      </c>
      <c r="N29" s="32">
        <f>SUM(N30:N41)</f>
        <v>0</v>
      </c>
      <c r="O29" s="44">
        <f>SUM(D29:N29)</f>
        <v>12743479</v>
      </c>
      <c r="P29" s="45">
        <f>(O29/P$81)</f>
        <v>208.7965363000344</v>
      </c>
      <c r="Q29" s="10"/>
    </row>
    <row r="30" spans="1:17" ht="15">
      <c r="A30" s="12"/>
      <c r="B30" s="25">
        <v>331.1</v>
      </c>
      <c r="C30" s="20" t="s">
        <v>140</v>
      </c>
      <c r="D30" s="46">
        <v>95325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95325</v>
      </c>
      <c r="P30" s="47">
        <f>(O30/P$81)</f>
        <v>1.5618599773892812</v>
      </c>
      <c r="Q30" s="9"/>
    </row>
    <row r="31" spans="1:17" ht="15">
      <c r="A31" s="12"/>
      <c r="B31" s="25">
        <v>331.2</v>
      </c>
      <c r="C31" s="20" t="s">
        <v>26</v>
      </c>
      <c r="D31" s="46">
        <v>378446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378446</v>
      </c>
      <c r="P31" s="47">
        <f>(O31/P$81)</f>
        <v>6.200678321563744</v>
      </c>
      <c r="Q31" s="9"/>
    </row>
    <row r="32" spans="1:17" ht="15">
      <c r="A32" s="12"/>
      <c r="B32" s="25">
        <v>331.9</v>
      </c>
      <c r="C32" s="20" t="s">
        <v>28</v>
      </c>
      <c r="D32" s="46">
        <v>457558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2" ref="O32:O38">SUM(D32:N32)</f>
        <v>457558</v>
      </c>
      <c r="P32" s="47">
        <f>(O32/P$81)</f>
        <v>7.496895122310881</v>
      </c>
      <c r="Q32" s="9"/>
    </row>
    <row r="33" spans="1:17" ht="15">
      <c r="A33" s="12"/>
      <c r="B33" s="25">
        <v>334.2</v>
      </c>
      <c r="C33" s="20" t="s">
        <v>29</v>
      </c>
      <c r="D33" s="46">
        <v>8381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8381</v>
      </c>
      <c r="P33" s="47">
        <f>(O33/P$81)</f>
        <v>0.1373191552111153</v>
      </c>
      <c r="Q33" s="9"/>
    </row>
    <row r="34" spans="1:17" ht="15">
      <c r="A34" s="12"/>
      <c r="B34" s="25">
        <v>335.125</v>
      </c>
      <c r="C34" s="20" t="s">
        <v>185</v>
      </c>
      <c r="D34" s="46">
        <v>1973746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1973746</v>
      </c>
      <c r="P34" s="47">
        <f>(O34/P$81)</f>
        <v>32.33899693608376</v>
      </c>
      <c r="Q34" s="9"/>
    </row>
    <row r="35" spans="1:17" ht="15">
      <c r="A35" s="12"/>
      <c r="B35" s="25">
        <v>335.14</v>
      </c>
      <c r="C35" s="20" t="s">
        <v>117</v>
      </c>
      <c r="D35" s="46">
        <v>33500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33500</v>
      </c>
      <c r="P35" s="47">
        <f>(O35/P$81)</f>
        <v>0.5488833909524355</v>
      </c>
      <c r="Q35" s="9"/>
    </row>
    <row r="36" spans="1:17" ht="15">
      <c r="A36" s="12"/>
      <c r="B36" s="25">
        <v>335.15</v>
      </c>
      <c r="C36" s="20" t="s">
        <v>118</v>
      </c>
      <c r="D36" s="46">
        <v>28658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28658</v>
      </c>
      <c r="P36" s="47">
        <f>(O36/P$81)</f>
        <v>0.46954926023626564</v>
      </c>
      <c r="Q36" s="9"/>
    </row>
    <row r="37" spans="1:17" ht="15">
      <c r="A37" s="12"/>
      <c r="B37" s="25">
        <v>335.18</v>
      </c>
      <c r="C37" s="20" t="s">
        <v>186</v>
      </c>
      <c r="D37" s="46">
        <v>3472832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3472832</v>
      </c>
      <c r="P37" s="47">
        <f>(O37/P$81)</f>
        <v>56.900889682630705</v>
      </c>
      <c r="Q37" s="9"/>
    </row>
    <row r="38" spans="1:17" ht="15">
      <c r="A38" s="12"/>
      <c r="B38" s="25">
        <v>335.21</v>
      </c>
      <c r="C38" s="20" t="s">
        <v>34</v>
      </c>
      <c r="D38" s="46">
        <v>24963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24963</v>
      </c>
      <c r="P38" s="47">
        <f>(O38/P$81)</f>
        <v>0.40900824144315373</v>
      </c>
      <c r="Q38" s="9"/>
    </row>
    <row r="39" spans="1:17" ht="15">
      <c r="A39" s="12"/>
      <c r="B39" s="25">
        <v>335.9</v>
      </c>
      <c r="C39" s="20" t="s">
        <v>157</v>
      </c>
      <c r="D39" s="46">
        <v>67902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67902</v>
      </c>
      <c r="P39" s="47">
        <f>(O39/P$81)</f>
        <v>1.112545672013501</v>
      </c>
      <c r="Q39" s="9"/>
    </row>
    <row r="40" spans="1:17" ht="15">
      <c r="A40" s="12"/>
      <c r="B40" s="25">
        <v>337.9</v>
      </c>
      <c r="C40" s="20" t="s">
        <v>94</v>
      </c>
      <c r="D40" s="46">
        <v>6500</v>
      </c>
      <c r="E40" s="46">
        <v>0</v>
      </c>
      <c r="F40" s="46">
        <v>0</v>
      </c>
      <c r="G40" s="46">
        <v>75827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82327</v>
      </c>
      <c r="P40" s="47">
        <f>(O40/P$81)</f>
        <v>1.3488932216997362</v>
      </c>
      <c r="Q40" s="9"/>
    </row>
    <row r="41" spans="1:17" ht="15">
      <c r="A41" s="12"/>
      <c r="B41" s="25">
        <v>338</v>
      </c>
      <c r="C41" s="20" t="s">
        <v>36</v>
      </c>
      <c r="D41" s="46">
        <v>10587</v>
      </c>
      <c r="E41" s="46">
        <v>4706817</v>
      </c>
      <c r="F41" s="46">
        <v>0</v>
      </c>
      <c r="G41" s="46">
        <v>0</v>
      </c>
      <c r="H41" s="46">
        <v>0</v>
      </c>
      <c r="I41" s="46">
        <v>1402437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6119841</v>
      </c>
      <c r="P41" s="47">
        <f>(O41/P$81)</f>
        <v>100.27101731849983</v>
      </c>
      <c r="Q41" s="9"/>
    </row>
    <row r="42" spans="1:17" ht="15.75">
      <c r="A42" s="29" t="s">
        <v>41</v>
      </c>
      <c r="B42" s="30"/>
      <c r="C42" s="31"/>
      <c r="D42" s="32">
        <f>SUM(D43:D58)</f>
        <v>4821234</v>
      </c>
      <c r="E42" s="32">
        <f>SUM(E43:E58)</f>
        <v>8020510</v>
      </c>
      <c r="F42" s="32">
        <f>SUM(F43:F58)</f>
        <v>0</v>
      </c>
      <c r="G42" s="32">
        <f>SUM(G43:G58)</f>
        <v>0</v>
      </c>
      <c r="H42" s="32">
        <f>SUM(H43:H58)</f>
        <v>0</v>
      </c>
      <c r="I42" s="32">
        <f>SUM(I43:I58)</f>
        <v>43520122</v>
      </c>
      <c r="J42" s="32">
        <f>SUM(J43:J58)</f>
        <v>8768261</v>
      </c>
      <c r="K42" s="32">
        <f>SUM(K43:K58)</f>
        <v>0</v>
      </c>
      <c r="L42" s="32">
        <f>SUM(L43:L58)</f>
        <v>0</v>
      </c>
      <c r="M42" s="32">
        <f>SUM(M43:M58)</f>
        <v>0</v>
      </c>
      <c r="N42" s="32">
        <f>SUM(N43:N58)</f>
        <v>0</v>
      </c>
      <c r="O42" s="32">
        <f>SUM(D42:N42)</f>
        <v>65130127</v>
      </c>
      <c r="P42" s="45">
        <f>(O42/P$81)</f>
        <v>1067.1297003260531</v>
      </c>
      <c r="Q42" s="10"/>
    </row>
    <row r="43" spans="1:17" ht="15">
      <c r="A43" s="12"/>
      <c r="B43" s="25">
        <v>341.2</v>
      </c>
      <c r="C43" s="20" t="s">
        <v>120</v>
      </c>
      <c r="D43" s="46">
        <v>654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8768261</v>
      </c>
      <c r="K43" s="46">
        <v>0</v>
      </c>
      <c r="L43" s="46">
        <v>0</v>
      </c>
      <c r="M43" s="46">
        <v>0</v>
      </c>
      <c r="N43" s="46">
        <v>0</v>
      </c>
      <c r="O43" s="46">
        <f aca="true" t="shared" si="3" ref="O43:O58">SUM(D43:N43)</f>
        <v>8768915</v>
      </c>
      <c r="P43" s="47">
        <f>(O43/P$81)</f>
        <v>143.674979109662</v>
      </c>
      <c r="Q43" s="9"/>
    </row>
    <row r="44" spans="1:17" ht="15">
      <c r="A44" s="12"/>
      <c r="B44" s="25">
        <v>341.3</v>
      </c>
      <c r="C44" s="20" t="s">
        <v>121</v>
      </c>
      <c r="D44" s="46">
        <v>51729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51729</v>
      </c>
      <c r="P44" s="47">
        <f>(O44/P$81)</f>
        <v>0.8475578785247325</v>
      </c>
      <c r="Q44" s="9"/>
    </row>
    <row r="45" spans="1:17" ht="15">
      <c r="A45" s="12"/>
      <c r="B45" s="25">
        <v>341.9</v>
      </c>
      <c r="C45" s="20" t="s">
        <v>122</v>
      </c>
      <c r="D45" s="46">
        <v>678184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678184</v>
      </c>
      <c r="P45" s="47">
        <f>(O45/P$81)</f>
        <v>11.11175921222945</v>
      </c>
      <c r="Q45" s="9"/>
    </row>
    <row r="46" spans="1:17" ht="15">
      <c r="A46" s="12"/>
      <c r="B46" s="25">
        <v>342.1</v>
      </c>
      <c r="C46" s="20" t="s">
        <v>47</v>
      </c>
      <c r="D46" s="46">
        <v>803819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803819</v>
      </c>
      <c r="P46" s="47">
        <f>(O46/P$81)</f>
        <v>13.170235774089427</v>
      </c>
      <c r="Q46" s="9"/>
    </row>
    <row r="47" spans="1:17" ht="15">
      <c r="A47" s="12"/>
      <c r="B47" s="25">
        <v>342.6</v>
      </c>
      <c r="C47" s="20" t="s">
        <v>48</v>
      </c>
      <c r="D47" s="46">
        <v>2332948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2332948</v>
      </c>
      <c r="P47" s="47">
        <f>(O47/P$81)</f>
        <v>38.22437042255829</v>
      </c>
      <c r="Q47" s="9"/>
    </row>
    <row r="48" spans="1:17" ht="15">
      <c r="A48" s="12"/>
      <c r="B48" s="25">
        <v>342.9</v>
      </c>
      <c r="C48" s="20" t="s">
        <v>49</v>
      </c>
      <c r="D48" s="46">
        <v>130257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130257</v>
      </c>
      <c r="P48" s="47">
        <f>(O48/P$81)</f>
        <v>2.134206085232579</v>
      </c>
      <c r="Q48" s="9"/>
    </row>
    <row r="49" spans="1:17" ht="15">
      <c r="A49" s="12"/>
      <c r="B49" s="25">
        <v>343.3</v>
      </c>
      <c r="C49" s="20" t="s">
        <v>50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13886322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13886322</v>
      </c>
      <c r="P49" s="47">
        <f>(O49/P$81)</f>
        <v>227.52153752887781</v>
      </c>
      <c r="Q49" s="9"/>
    </row>
    <row r="50" spans="1:17" ht="15">
      <c r="A50" s="12"/>
      <c r="B50" s="25">
        <v>343.4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12717500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12717500</v>
      </c>
      <c r="P50" s="47">
        <f>(O50/P$81)</f>
        <v>208.3708813264955</v>
      </c>
      <c r="Q50" s="9"/>
    </row>
    <row r="51" spans="1:17" ht="15">
      <c r="A51" s="12"/>
      <c r="B51" s="25">
        <v>343.5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14691568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14691568</v>
      </c>
      <c r="P51" s="47">
        <f>(O51/P$81)</f>
        <v>240.71515409696394</v>
      </c>
      <c r="Q51" s="9"/>
    </row>
    <row r="52" spans="1:17" ht="15">
      <c r="A52" s="12"/>
      <c r="B52" s="25">
        <v>343.8</v>
      </c>
      <c r="C52" s="20" t="s">
        <v>54</v>
      </c>
      <c r="D52" s="46">
        <v>106500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106500</v>
      </c>
      <c r="P52" s="47">
        <f>(O52/P$81)</f>
        <v>1.744957645863713</v>
      </c>
      <c r="Q52" s="9"/>
    </row>
    <row r="53" spans="1:17" ht="15">
      <c r="A53" s="12"/>
      <c r="B53" s="25">
        <v>343.9</v>
      </c>
      <c r="C53" s="20" t="s">
        <v>55</v>
      </c>
      <c r="D53" s="46">
        <v>0</v>
      </c>
      <c r="E53" s="46">
        <v>8019487</v>
      </c>
      <c r="F53" s="46">
        <v>0</v>
      </c>
      <c r="G53" s="46">
        <v>0</v>
      </c>
      <c r="H53" s="46">
        <v>0</v>
      </c>
      <c r="I53" s="46">
        <v>2224732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10244219</v>
      </c>
      <c r="P53" s="47">
        <f>(O53/P$81)</f>
        <v>167.8472138023692</v>
      </c>
      <c r="Q53" s="9"/>
    </row>
    <row r="54" spans="1:17" ht="15">
      <c r="A54" s="12"/>
      <c r="B54" s="25">
        <v>347.2</v>
      </c>
      <c r="C54" s="20" t="s">
        <v>56</v>
      </c>
      <c r="D54" s="46">
        <v>458261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458261</v>
      </c>
      <c r="P54" s="47">
        <f>(O54/P$81)</f>
        <v>7.508413481231465</v>
      </c>
      <c r="Q54" s="9"/>
    </row>
    <row r="55" spans="1:17" ht="15">
      <c r="A55" s="12"/>
      <c r="B55" s="25">
        <v>347.4</v>
      </c>
      <c r="C55" s="20" t="s">
        <v>171</v>
      </c>
      <c r="D55" s="46">
        <v>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60</v>
      </c>
      <c r="P55" s="47">
        <f>(O55/P$81)</f>
        <v>0.0009830747300640637</v>
      </c>
      <c r="Q55" s="9"/>
    </row>
    <row r="56" spans="1:17" ht="15">
      <c r="A56" s="12"/>
      <c r="B56" s="25">
        <v>347.5</v>
      </c>
      <c r="C56" s="20" t="s">
        <v>57</v>
      </c>
      <c r="D56" s="46">
        <v>224569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224569</v>
      </c>
      <c r="P56" s="47">
        <f>(O56/P$81)</f>
        <v>3.679468484262612</v>
      </c>
      <c r="Q56" s="9"/>
    </row>
    <row r="57" spans="1:17" ht="15">
      <c r="A57" s="12"/>
      <c r="B57" s="25">
        <v>347.9</v>
      </c>
      <c r="C57" s="20" t="s">
        <v>58</v>
      </c>
      <c r="D57" s="46">
        <v>25398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25398</v>
      </c>
      <c r="P57" s="47">
        <f>(O57/P$81)</f>
        <v>0.4161355332361182</v>
      </c>
      <c r="Q57" s="9"/>
    </row>
    <row r="58" spans="1:17" ht="15">
      <c r="A58" s="12"/>
      <c r="B58" s="25">
        <v>349</v>
      </c>
      <c r="C58" s="20" t="s">
        <v>187</v>
      </c>
      <c r="D58" s="46">
        <v>8855</v>
      </c>
      <c r="E58" s="46">
        <v>1023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3"/>
        <v>9878</v>
      </c>
      <c r="P58" s="47">
        <f>(O58/P$81)</f>
        <v>0.16184686972621368</v>
      </c>
      <c r="Q58" s="9"/>
    </row>
    <row r="59" spans="1:17" ht="15.75">
      <c r="A59" s="29" t="s">
        <v>42</v>
      </c>
      <c r="B59" s="30"/>
      <c r="C59" s="31"/>
      <c r="D59" s="32">
        <f>SUM(D60:D63)</f>
        <v>186651</v>
      </c>
      <c r="E59" s="32">
        <f>SUM(E60:E63)</f>
        <v>0</v>
      </c>
      <c r="F59" s="32">
        <f>SUM(F60:F63)</f>
        <v>0</v>
      </c>
      <c r="G59" s="32">
        <f>SUM(G60:G63)</f>
        <v>0</v>
      </c>
      <c r="H59" s="32">
        <f>SUM(H60:H63)</f>
        <v>0</v>
      </c>
      <c r="I59" s="32">
        <f>SUM(I60:I63)</f>
        <v>0</v>
      </c>
      <c r="J59" s="32">
        <f>SUM(J60:J63)</f>
        <v>0</v>
      </c>
      <c r="K59" s="32">
        <f>SUM(K60:K63)</f>
        <v>0</v>
      </c>
      <c r="L59" s="32">
        <f>SUM(L60:L63)</f>
        <v>0</v>
      </c>
      <c r="M59" s="32">
        <f>SUM(M60:M63)</f>
        <v>0</v>
      </c>
      <c r="N59" s="32">
        <f>SUM(N60:N63)</f>
        <v>0</v>
      </c>
      <c r="O59" s="32">
        <f>SUM(D59:N59)</f>
        <v>186651</v>
      </c>
      <c r="P59" s="45">
        <f>(O59/P$81)</f>
        <v>3.0581980240197923</v>
      </c>
      <c r="Q59" s="10"/>
    </row>
    <row r="60" spans="1:17" ht="15">
      <c r="A60" s="13"/>
      <c r="B60" s="39">
        <v>351.1</v>
      </c>
      <c r="C60" s="21" t="s">
        <v>61</v>
      </c>
      <c r="D60" s="46">
        <v>35383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35383</v>
      </c>
      <c r="P60" s="47">
        <f>(O60/P$81)</f>
        <v>0.5797355528976128</v>
      </c>
      <c r="Q60" s="9"/>
    </row>
    <row r="61" spans="1:17" ht="15">
      <c r="A61" s="13"/>
      <c r="B61" s="39">
        <v>351.3</v>
      </c>
      <c r="C61" s="21" t="s">
        <v>62</v>
      </c>
      <c r="D61" s="46">
        <v>5576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5576</v>
      </c>
      <c r="P61" s="47">
        <f>(O61/P$81)</f>
        <v>0.09136041158062032</v>
      </c>
      <c r="Q61" s="9"/>
    </row>
    <row r="62" spans="1:17" ht="15">
      <c r="A62" s="13"/>
      <c r="B62" s="39">
        <v>354</v>
      </c>
      <c r="C62" s="21" t="s">
        <v>64</v>
      </c>
      <c r="D62" s="46">
        <v>145670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145670</v>
      </c>
      <c r="P62" s="47">
        <f>(O62/P$81)</f>
        <v>2.3867415988072027</v>
      </c>
      <c r="Q62" s="9"/>
    </row>
    <row r="63" spans="1:17" ht="15">
      <c r="A63" s="13"/>
      <c r="B63" s="39">
        <v>359</v>
      </c>
      <c r="C63" s="21" t="s">
        <v>97</v>
      </c>
      <c r="D63" s="46">
        <v>22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22</v>
      </c>
      <c r="P63" s="47">
        <f>(O63/P$81)</f>
        <v>0.00036046073435682334</v>
      </c>
      <c r="Q63" s="9"/>
    </row>
    <row r="64" spans="1:17" ht="15.75">
      <c r="A64" s="29" t="s">
        <v>4</v>
      </c>
      <c r="B64" s="30"/>
      <c r="C64" s="31"/>
      <c r="D64" s="32">
        <f>SUM(D65:D72)</f>
        <v>950914</v>
      </c>
      <c r="E64" s="32">
        <f>SUM(E65:E72)</f>
        <v>600069</v>
      </c>
      <c r="F64" s="32">
        <f>SUM(F65:F72)</f>
        <v>0</v>
      </c>
      <c r="G64" s="32">
        <f>SUM(G65:G72)</f>
        <v>10584</v>
      </c>
      <c r="H64" s="32">
        <f>SUM(H65:H72)</f>
        <v>0</v>
      </c>
      <c r="I64" s="32">
        <f>SUM(I65:I72)</f>
        <v>11846516</v>
      </c>
      <c r="J64" s="32">
        <f>SUM(J65:J72)</f>
        <v>234985</v>
      </c>
      <c r="K64" s="32">
        <f>SUM(K65:K72)</f>
        <v>30793895</v>
      </c>
      <c r="L64" s="32">
        <f>SUM(L65:L72)</f>
        <v>0</v>
      </c>
      <c r="M64" s="32">
        <f>SUM(M65:M72)</f>
        <v>0</v>
      </c>
      <c r="N64" s="32">
        <f>SUM(N65:N72)</f>
        <v>0</v>
      </c>
      <c r="O64" s="32">
        <f>SUM(D64:N64)</f>
        <v>44436963</v>
      </c>
      <c r="P64" s="45">
        <f>(O64/P$81)</f>
        <v>728.080923434863</v>
      </c>
      <c r="Q64" s="10"/>
    </row>
    <row r="65" spans="1:17" ht="15">
      <c r="A65" s="12"/>
      <c r="B65" s="25">
        <v>361.1</v>
      </c>
      <c r="C65" s="20" t="s">
        <v>66</v>
      </c>
      <c r="D65" s="46">
        <v>165096</v>
      </c>
      <c r="E65" s="46">
        <v>392002</v>
      </c>
      <c r="F65" s="46">
        <v>0</v>
      </c>
      <c r="G65" s="46">
        <v>10584</v>
      </c>
      <c r="H65" s="46">
        <v>0</v>
      </c>
      <c r="I65" s="46">
        <v>674148</v>
      </c>
      <c r="J65" s="46">
        <v>28639</v>
      </c>
      <c r="K65" s="46">
        <v>1336448</v>
      </c>
      <c r="L65" s="46">
        <v>0</v>
      </c>
      <c r="M65" s="46">
        <v>0</v>
      </c>
      <c r="N65" s="46">
        <v>0</v>
      </c>
      <c r="O65" s="46">
        <f>SUM(D65:N65)</f>
        <v>2606917</v>
      </c>
      <c r="P65" s="47">
        <f>(O65/P$81)</f>
        <v>42.71323710124031</v>
      </c>
      <c r="Q65" s="9"/>
    </row>
    <row r="66" spans="1:17" ht="15">
      <c r="A66" s="12"/>
      <c r="B66" s="25">
        <v>361.2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2930353</v>
      </c>
      <c r="L66" s="46">
        <v>0</v>
      </c>
      <c r="M66" s="46">
        <v>0</v>
      </c>
      <c r="N66" s="46">
        <v>0</v>
      </c>
      <c r="O66" s="46">
        <f aca="true" t="shared" si="4" ref="O66:O72">SUM(D66:N66)</f>
        <v>2930353</v>
      </c>
      <c r="P66" s="47">
        <f>(O66/P$81)</f>
        <v>48.01259974112365</v>
      </c>
      <c r="Q66" s="9"/>
    </row>
    <row r="67" spans="1:17" ht="15">
      <c r="A67" s="12"/>
      <c r="B67" s="25">
        <v>361.3</v>
      </c>
      <c r="C67" s="20" t="s">
        <v>98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19063532</v>
      </c>
      <c r="L67" s="46">
        <v>0</v>
      </c>
      <c r="M67" s="46">
        <v>0</v>
      </c>
      <c r="N67" s="46">
        <v>0</v>
      </c>
      <c r="O67" s="46">
        <f t="shared" si="4"/>
        <v>19063532</v>
      </c>
      <c r="P67" s="47">
        <f>(O67/P$81)</f>
        <v>312.34794291612735</v>
      </c>
      <c r="Q67" s="9"/>
    </row>
    <row r="68" spans="1:17" ht="15">
      <c r="A68" s="12"/>
      <c r="B68" s="25">
        <v>362</v>
      </c>
      <c r="C68" s="20" t="s">
        <v>68</v>
      </c>
      <c r="D68" s="46">
        <v>212772</v>
      </c>
      <c r="E68" s="46">
        <v>192500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405272</v>
      </c>
      <c r="P68" s="47">
        <f>(O68/P$81)</f>
        <v>6.640211033375387</v>
      </c>
      <c r="Q68" s="9"/>
    </row>
    <row r="69" spans="1:17" ht="15">
      <c r="A69" s="12"/>
      <c r="B69" s="25">
        <v>364</v>
      </c>
      <c r="C69" s="20" t="s">
        <v>125</v>
      </c>
      <c r="D69" s="46">
        <v>30604</v>
      </c>
      <c r="E69" s="46">
        <v>15555</v>
      </c>
      <c r="F69" s="46">
        <v>0</v>
      </c>
      <c r="G69" s="46">
        <v>0</v>
      </c>
      <c r="H69" s="46">
        <v>0</v>
      </c>
      <c r="I69" s="46">
        <v>7048522</v>
      </c>
      <c r="J69" s="46">
        <v>153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7094834</v>
      </c>
      <c r="P69" s="47">
        <f>(O69/P$81)</f>
        <v>116.24586698998903</v>
      </c>
      <c r="Q69" s="9"/>
    </row>
    <row r="70" spans="1:17" ht="15">
      <c r="A70" s="12"/>
      <c r="B70" s="25">
        <v>366</v>
      </c>
      <c r="C70" s="20" t="s">
        <v>71</v>
      </c>
      <c r="D70" s="46">
        <v>316001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316001</v>
      </c>
      <c r="P70" s="47">
        <f>(O70/P$81)</f>
        <v>5.17754329624957</v>
      </c>
      <c r="Q70" s="9"/>
    </row>
    <row r="71" spans="1:17" ht="15">
      <c r="A71" s="12"/>
      <c r="B71" s="25">
        <v>368</v>
      </c>
      <c r="C71" s="20" t="s">
        <v>72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7460942</v>
      </c>
      <c r="L71" s="46">
        <v>0</v>
      </c>
      <c r="M71" s="46">
        <v>0</v>
      </c>
      <c r="N71" s="46">
        <v>0</v>
      </c>
      <c r="O71" s="46">
        <f t="shared" si="4"/>
        <v>7460942</v>
      </c>
      <c r="P71" s="47">
        <f>(O71/P$81)</f>
        <v>122.24439237789393</v>
      </c>
      <c r="Q71" s="9"/>
    </row>
    <row r="72" spans="1:17" ht="15">
      <c r="A72" s="12"/>
      <c r="B72" s="25">
        <v>369.9</v>
      </c>
      <c r="C72" s="20" t="s">
        <v>73</v>
      </c>
      <c r="D72" s="46">
        <v>226441</v>
      </c>
      <c r="E72" s="46">
        <v>12</v>
      </c>
      <c r="F72" s="46">
        <v>0</v>
      </c>
      <c r="G72" s="46">
        <v>0</v>
      </c>
      <c r="H72" s="46">
        <v>0</v>
      </c>
      <c r="I72" s="46">
        <v>4123846</v>
      </c>
      <c r="J72" s="46">
        <v>206193</v>
      </c>
      <c r="K72" s="46">
        <v>2620</v>
      </c>
      <c r="L72" s="46">
        <v>0</v>
      </c>
      <c r="M72" s="46">
        <v>0</v>
      </c>
      <c r="N72" s="46">
        <v>0</v>
      </c>
      <c r="O72" s="46">
        <f t="shared" si="4"/>
        <v>4559112</v>
      </c>
      <c r="P72" s="47">
        <f>(O72/P$81)</f>
        <v>74.6991299788639</v>
      </c>
      <c r="Q72" s="9"/>
    </row>
    <row r="73" spans="1:17" ht="15.75">
      <c r="A73" s="29" t="s">
        <v>43</v>
      </c>
      <c r="B73" s="30"/>
      <c r="C73" s="31"/>
      <c r="D73" s="32">
        <f>SUM(D74:D78)</f>
        <v>14691757</v>
      </c>
      <c r="E73" s="32">
        <f>SUM(E74:E78)</f>
        <v>3161261</v>
      </c>
      <c r="F73" s="32">
        <f>SUM(F74:F78)</f>
        <v>4099362</v>
      </c>
      <c r="G73" s="32">
        <f>SUM(G74:G78)</f>
        <v>11970344</v>
      </c>
      <c r="H73" s="32">
        <f>SUM(H74:H78)</f>
        <v>0</v>
      </c>
      <c r="I73" s="32">
        <f>SUM(I74:I78)</f>
        <v>13908516</v>
      </c>
      <c r="J73" s="32">
        <f>SUM(J74:J78)</f>
        <v>12517</v>
      </c>
      <c r="K73" s="32">
        <f>SUM(K74:K78)</f>
        <v>0</v>
      </c>
      <c r="L73" s="32">
        <f>SUM(L74:L78)</f>
        <v>0</v>
      </c>
      <c r="M73" s="32">
        <f>SUM(M74:M78)</f>
        <v>0</v>
      </c>
      <c r="N73" s="32">
        <f>SUM(N74:N78)</f>
        <v>0</v>
      </c>
      <c r="O73" s="32">
        <f>SUM(D73:N73)</f>
        <v>47843757</v>
      </c>
      <c r="P73" s="45">
        <f>(O73/P$81)</f>
        <v>783.8998083004276</v>
      </c>
      <c r="Q73" s="9"/>
    </row>
    <row r="74" spans="1:17" ht="15">
      <c r="A74" s="12"/>
      <c r="B74" s="25">
        <v>381</v>
      </c>
      <c r="C74" s="20" t="s">
        <v>74</v>
      </c>
      <c r="D74" s="46">
        <v>11206570</v>
      </c>
      <c r="E74" s="46">
        <v>3161261</v>
      </c>
      <c r="F74" s="46">
        <v>4099362</v>
      </c>
      <c r="G74" s="46">
        <v>11970344</v>
      </c>
      <c r="H74" s="46">
        <v>0</v>
      </c>
      <c r="I74" s="46">
        <v>2850819</v>
      </c>
      <c r="J74" s="46">
        <v>12517</v>
      </c>
      <c r="K74" s="46">
        <v>0</v>
      </c>
      <c r="L74" s="46">
        <v>0</v>
      </c>
      <c r="M74" s="46">
        <v>0</v>
      </c>
      <c r="N74" s="46">
        <v>0</v>
      </c>
      <c r="O74" s="46">
        <f>SUM(D74:N74)</f>
        <v>33300873</v>
      </c>
      <c r="P74" s="47">
        <f>(O74/P$81)</f>
        <v>545.6207789228778</v>
      </c>
      <c r="Q74" s="9"/>
    </row>
    <row r="75" spans="1:17" ht="15">
      <c r="A75" s="12"/>
      <c r="B75" s="25">
        <v>382</v>
      </c>
      <c r="C75" s="20" t="s">
        <v>87</v>
      </c>
      <c r="D75" s="46">
        <v>3485187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3485187</v>
      </c>
      <c r="P75" s="47">
        <f>(O75/P$81)</f>
        <v>57.10332115412973</v>
      </c>
      <c r="Q75" s="9"/>
    </row>
    <row r="76" spans="1:17" ht="15">
      <c r="A76" s="12"/>
      <c r="B76" s="25">
        <v>388.1</v>
      </c>
      <c r="C76" s="20" t="s">
        <v>153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-85316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-85316</v>
      </c>
      <c r="P76" s="47">
        <f>(O76/P$81)</f>
        <v>-1.397866727835761</v>
      </c>
      <c r="Q76" s="9"/>
    </row>
    <row r="77" spans="1:17" ht="15">
      <c r="A77" s="12"/>
      <c r="B77" s="25">
        <v>389.7</v>
      </c>
      <c r="C77" s="20" t="s">
        <v>76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5363744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5363744</v>
      </c>
      <c r="P77" s="47">
        <f>(O77/P$81)</f>
        <v>87.88268641554569</v>
      </c>
      <c r="Q77" s="9"/>
    </row>
    <row r="78" spans="1:17" ht="15.75" thickBot="1">
      <c r="A78" s="12"/>
      <c r="B78" s="25">
        <v>389.8</v>
      </c>
      <c r="C78" s="20" t="s">
        <v>77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5779269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>SUM(D78:N78)</f>
        <v>5779269</v>
      </c>
      <c r="P78" s="47">
        <f>(O78/P$81)</f>
        <v>94.69088853571019</v>
      </c>
      <c r="Q78" s="9"/>
    </row>
    <row r="79" spans="1:120" ht="16.5" thickBot="1">
      <c r="A79" s="14" t="s">
        <v>59</v>
      </c>
      <c r="B79" s="23"/>
      <c r="C79" s="22"/>
      <c r="D79" s="15">
        <f>SUM(D5,D15,D29,D42,D59,D64,D73)</f>
        <v>48078935</v>
      </c>
      <c r="E79" s="15">
        <f>SUM(E5,E15,E29,E42,E59,E64,E73)</f>
        <v>36358224</v>
      </c>
      <c r="F79" s="15">
        <f>SUM(F5,F15,F29,F42,F59,F64,F73)</f>
        <v>4099362</v>
      </c>
      <c r="G79" s="15">
        <f>SUM(G5,G15,G29,G42,G59,G64,G73)</f>
        <v>12056755</v>
      </c>
      <c r="H79" s="15">
        <f>SUM(H5,H15,H29,H42,H59,H64,H73)</f>
        <v>0</v>
      </c>
      <c r="I79" s="15">
        <f>SUM(I5,I15,I29,I42,I59,I64,I73)</f>
        <v>97335395</v>
      </c>
      <c r="J79" s="15">
        <f>SUM(J5,J15,J29,J42,J59,J64,J73)</f>
        <v>9015763</v>
      </c>
      <c r="K79" s="15">
        <f>SUM(K5,K15,K29,K42,K59,K64,K73)</f>
        <v>30793895</v>
      </c>
      <c r="L79" s="15">
        <f>SUM(L5,L15,L29,L42,L59,L64,L73)</f>
        <v>0</v>
      </c>
      <c r="M79" s="15">
        <f>SUM(M5,M15,M29,M42,M59,M64,M73)</f>
        <v>0</v>
      </c>
      <c r="N79" s="15">
        <f>SUM(N5,N15,N29,N42,N59,N64,N73)</f>
        <v>0</v>
      </c>
      <c r="O79" s="15">
        <f>SUM(D79:N79)</f>
        <v>237738329</v>
      </c>
      <c r="P79" s="38">
        <f>(O79/P$81)</f>
        <v>3895.242393459276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6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188</v>
      </c>
      <c r="N81" s="48"/>
      <c r="O81" s="48"/>
      <c r="P81" s="43">
        <v>61033</v>
      </c>
    </row>
    <row r="82" spans="1:16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sheetProtection/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9332323</v>
      </c>
      <c r="E5" s="27">
        <f t="shared" si="0"/>
        <v>4356485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13688808</v>
      </c>
      <c r="O5" s="33">
        <f aca="true" t="shared" si="1" ref="O5:O36">(N5/O$80)</f>
        <v>362.87697160883283</v>
      </c>
      <c r="P5" s="6"/>
    </row>
    <row r="6" spans="1:16" ht="15">
      <c r="A6" s="12"/>
      <c r="B6" s="25">
        <v>311</v>
      </c>
      <c r="C6" s="20" t="s">
        <v>3</v>
      </c>
      <c r="D6" s="46">
        <v>5724332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5724332</v>
      </c>
      <c r="O6" s="47">
        <f t="shared" si="1"/>
        <v>151.7464676722424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3203501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3203501</v>
      </c>
      <c r="O7" s="47">
        <f t="shared" si="1"/>
        <v>84.9216923362405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1152984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1152984</v>
      </c>
      <c r="O8" s="47">
        <f t="shared" si="1"/>
        <v>30.564483206531825</v>
      </c>
      <c r="P8" s="9"/>
    </row>
    <row r="9" spans="1:16" ht="15">
      <c r="A9" s="12"/>
      <c r="B9" s="25">
        <v>312.51</v>
      </c>
      <c r="C9" s="20" t="s">
        <v>90</v>
      </c>
      <c r="D9" s="46">
        <v>191863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191863</v>
      </c>
      <c r="O9" s="47">
        <f t="shared" si="1"/>
        <v>5.086101317498608</v>
      </c>
      <c r="P9" s="9"/>
    </row>
    <row r="10" spans="1:16" ht="15">
      <c r="A10" s="12"/>
      <c r="B10" s="25">
        <v>312.52</v>
      </c>
      <c r="C10" s="20" t="s">
        <v>86</v>
      </c>
      <c r="D10" s="46">
        <v>212065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212065</v>
      </c>
      <c r="O10" s="47">
        <f t="shared" si="1"/>
        <v>5.621636667285211</v>
      </c>
      <c r="P10" s="9"/>
    </row>
    <row r="11" spans="1:16" ht="15">
      <c r="A11" s="12"/>
      <c r="B11" s="25">
        <v>314.1</v>
      </c>
      <c r="C11" s="20" t="s">
        <v>13</v>
      </c>
      <c r="D11" s="46">
        <v>1735517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1735517</v>
      </c>
      <c r="O11" s="47">
        <f t="shared" si="1"/>
        <v>46.00686583781778</v>
      </c>
      <c r="P11" s="9"/>
    </row>
    <row r="12" spans="1:16" ht="15">
      <c r="A12" s="12"/>
      <c r="B12" s="25">
        <v>314.4</v>
      </c>
      <c r="C12" s="20" t="s">
        <v>14</v>
      </c>
      <c r="D12" s="46">
        <v>62653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62653</v>
      </c>
      <c r="O12" s="47">
        <f t="shared" si="1"/>
        <v>1.660870026243936</v>
      </c>
      <c r="P12" s="9"/>
    </row>
    <row r="13" spans="1:16" ht="15">
      <c r="A13" s="12"/>
      <c r="B13" s="25">
        <v>315</v>
      </c>
      <c r="C13" s="20" t="s">
        <v>15</v>
      </c>
      <c r="D13" s="46">
        <v>1208660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1208660</v>
      </c>
      <c r="O13" s="47">
        <f t="shared" si="1"/>
        <v>32.040399756116955</v>
      </c>
      <c r="P13" s="9"/>
    </row>
    <row r="14" spans="1:16" ht="15">
      <c r="A14" s="12"/>
      <c r="B14" s="25">
        <v>316</v>
      </c>
      <c r="C14" s="20" t="s">
        <v>16</v>
      </c>
      <c r="D14" s="46">
        <v>197233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197233</v>
      </c>
      <c r="O14" s="47">
        <f t="shared" si="1"/>
        <v>5.228454788855605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474579</v>
      </c>
      <c r="E15" s="32">
        <f t="shared" si="3"/>
        <v>2140271</v>
      </c>
      <c r="F15" s="32">
        <f t="shared" si="3"/>
        <v>0</v>
      </c>
      <c r="G15" s="32">
        <f t="shared" si="3"/>
        <v>-46925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1151991</v>
      </c>
      <c r="N15" s="44">
        <f>SUM(D15:M15)</f>
        <v>3719916</v>
      </c>
      <c r="O15" s="45">
        <f t="shared" si="1"/>
        <v>98.61135116507171</v>
      </c>
      <c r="P15" s="10"/>
    </row>
    <row r="16" spans="1:16" ht="15">
      <c r="A16" s="12"/>
      <c r="B16" s="25">
        <v>322</v>
      </c>
      <c r="C16" s="20" t="s">
        <v>0</v>
      </c>
      <c r="D16" s="46">
        <v>358556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358556</v>
      </c>
      <c r="O16" s="47">
        <f t="shared" si="1"/>
        <v>9.50497044243565</v>
      </c>
      <c r="P16" s="9"/>
    </row>
    <row r="17" spans="1:16" ht="15">
      <c r="A17" s="12"/>
      <c r="B17" s="25">
        <v>324.11</v>
      </c>
      <c r="C17" s="20" t="s">
        <v>19</v>
      </c>
      <c r="D17" s="46">
        <v>0</v>
      </c>
      <c r="E17" s="46">
        <v>255328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255328</v>
      </c>
      <c r="O17" s="47">
        <f t="shared" si="1"/>
        <v>6.7684966731171965</v>
      </c>
      <c r="P17" s="9"/>
    </row>
    <row r="18" spans="1:16" ht="15">
      <c r="A18" s="12"/>
      <c r="B18" s="25">
        <v>324.12</v>
      </c>
      <c r="C18" s="20" t="s">
        <v>91</v>
      </c>
      <c r="D18" s="46">
        <v>0</v>
      </c>
      <c r="E18" s="46">
        <v>29885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29885</v>
      </c>
      <c r="O18" s="47">
        <f t="shared" si="1"/>
        <v>0.7922222516766959</v>
      </c>
      <c r="P18" s="9"/>
    </row>
    <row r="19" spans="1:16" ht="15">
      <c r="A19" s="12"/>
      <c r="B19" s="25">
        <v>324.31</v>
      </c>
      <c r="C19" s="20" t="s">
        <v>21</v>
      </c>
      <c r="D19" s="46">
        <v>0</v>
      </c>
      <c r="E19" s="46">
        <v>1488688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1488688</v>
      </c>
      <c r="O19" s="47">
        <f t="shared" si="1"/>
        <v>39.46366937942369</v>
      </c>
      <c r="P19" s="9"/>
    </row>
    <row r="20" spans="1:16" ht="15">
      <c r="A20" s="12"/>
      <c r="B20" s="25">
        <v>324.32</v>
      </c>
      <c r="C20" s="20" t="s">
        <v>93</v>
      </c>
      <c r="D20" s="46">
        <v>0</v>
      </c>
      <c r="E20" s="46">
        <v>92600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92600</v>
      </c>
      <c r="O20" s="47">
        <f t="shared" si="1"/>
        <v>2.4547358375526867</v>
      </c>
      <c r="P20" s="9"/>
    </row>
    <row r="21" spans="1:16" ht="15">
      <c r="A21" s="12"/>
      <c r="B21" s="25">
        <v>324.61</v>
      </c>
      <c r="C21" s="20" t="s">
        <v>22</v>
      </c>
      <c r="D21" s="46">
        <v>0</v>
      </c>
      <c r="E21" s="46">
        <v>273770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273770</v>
      </c>
      <c r="O21" s="47">
        <f t="shared" si="1"/>
        <v>7.2573761365745035</v>
      </c>
      <c r="P21" s="9"/>
    </row>
    <row r="22" spans="1:16" ht="15">
      <c r="A22" s="12"/>
      <c r="B22" s="25">
        <v>325.1</v>
      </c>
      <c r="C22" s="20" t="s">
        <v>24</v>
      </c>
      <c r="D22" s="46">
        <v>104810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1151991</v>
      </c>
      <c r="N22" s="46">
        <f t="shared" si="4"/>
        <v>1256801</v>
      </c>
      <c r="O22" s="47">
        <f t="shared" si="1"/>
        <v>33.316570792354796</v>
      </c>
      <c r="P22" s="9"/>
    </row>
    <row r="23" spans="1:16" ht="15">
      <c r="A23" s="12"/>
      <c r="B23" s="25">
        <v>325.2</v>
      </c>
      <c r="C23" s="20" t="s">
        <v>108</v>
      </c>
      <c r="D23" s="46">
        <v>0</v>
      </c>
      <c r="E23" s="46">
        <v>0</v>
      </c>
      <c r="F23" s="46">
        <v>0</v>
      </c>
      <c r="G23" s="46">
        <v>-46925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-46925</v>
      </c>
      <c r="O23" s="47">
        <f t="shared" si="1"/>
        <v>-1.243936060228508</v>
      </c>
      <c r="P23" s="9"/>
    </row>
    <row r="24" spans="1:16" ht="15">
      <c r="A24" s="12"/>
      <c r="B24" s="25">
        <v>329</v>
      </c>
      <c r="C24" s="20" t="s">
        <v>25</v>
      </c>
      <c r="D24" s="46">
        <v>11213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1">SUM(D24:M24)</f>
        <v>11213</v>
      </c>
      <c r="O24" s="47">
        <f t="shared" si="1"/>
        <v>0.2972457121649922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SUM(D26:D39)</f>
        <v>3223158</v>
      </c>
      <c r="E25" s="32">
        <f t="shared" si="6"/>
        <v>0</v>
      </c>
      <c r="F25" s="32">
        <f t="shared" si="6"/>
        <v>688405</v>
      </c>
      <c r="G25" s="32">
        <f t="shared" si="6"/>
        <v>478322</v>
      </c>
      <c r="H25" s="32">
        <f t="shared" si="6"/>
        <v>0</v>
      </c>
      <c r="I25" s="32">
        <f t="shared" si="6"/>
        <v>236904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4626789</v>
      </c>
      <c r="O25" s="45">
        <f t="shared" si="1"/>
        <v>122.6516713941097</v>
      </c>
      <c r="P25" s="10"/>
    </row>
    <row r="26" spans="1:16" ht="15">
      <c r="A26" s="12"/>
      <c r="B26" s="25">
        <v>331.2</v>
      </c>
      <c r="C26" s="20" t="s">
        <v>26</v>
      </c>
      <c r="D26" s="46">
        <v>72824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72824</v>
      </c>
      <c r="O26" s="47">
        <f t="shared" si="1"/>
        <v>1.9304933329798797</v>
      </c>
      <c r="P26" s="9"/>
    </row>
    <row r="27" spans="1:16" ht="15">
      <c r="A27" s="12"/>
      <c r="B27" s="25">
        <v>331.49</v>
      </c>
      <c r="C27" s="20" t="s">
        <v>109</v>
      </c>
      <c r="D27" s="46">
        <v>0</v>
      </c>
      <c r="E27" s="46">
        <v>0</v>
      </c>
      <c r="F27" s="46">
        <v>0</v>
      </c>
      <c r="G27" s="46">
        <v>1710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1710</v>
      </c>
      <c r="O27" s="47">
        <f t="shared" si="1"/>
        <v>0.04533043501312197</v>
      </c>
      <c r="P27" s="9"/>
    </row>
    <row r="28" spans="1:16" ht="15">
      <c r="A28" s="12"/>
      <c r="B28" s="25">
        <v>331.5</v>
      </c>
      <c r="C28" s="20" t="s">
        <v>104</v>
      </c>
      <c r="D28" s="46">
        <v>0</v>
      </c>
      <c r="E28" s="46">
        <v>0</v>
      </c>
      <c r="F28" s="46">
        <v>688405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688405</v>
      </c>
      <c r="O28" s="47">
        <f t="shared" si="1"/>
        <v>18.248946266203642</v>
      </c>
      <c r="P28" s="9"/>
    </row>
    <row r="29" spans="1:16" ht="15">
      <c r="A29" s="12"/>
      <c r="B29" s="25">
        <v>331.7</v>
      </c>
      <c r="C29" s="20" t="s">
        <v>110</v>
      </c>
      <c r="D29" s="46">
        <v>6520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6520</v>
      </c>
      <c r="O29" s="47">
        <f t="shared" si="1"/>
        <v>0.17283885162897966</v>
      </c>
      <c r="P29" s="9"/>
    </row>
    <row r="30" spans="1:16" ht="15">
      <c r="A30" s="12"/>
      <c r="B30" s="25">
        <v>331.9</v>
      </c>
      <c r="C30" s="20" t="s">
        <v>28</v>
      </c>
      <c r="D30" s="46">
        <v>0</v>
      </c>
      <c r="E30" s="46">
        <v>0</v>
      </c>
      <c r="F30" s="46">
        <v>0</v>
      </c>
      <c r="G30" s="46">
        <v>476612</v>
      </c>
      <c r="H30" s="46">
        <v>0</v>
      </c>
      <c r="I30" s="46">
        <v>222404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699016</v>
      </c>
      <c r="O30" s="47">
        <f t="shared" si="1"/>
        <v>18.53023354452191</v>
      </c>
      <c r="P30" s="9"/>
    </row>
    <row r="31" spans="1:16" ht="15">
      <c r="A31" s="12"/>
      <c r="B31" s="25">
        <v>334.2</v>
      </c>
      <c r="C31" s="20" t="s">
        <v>29</v>
      </c>
      <c r="D31" s="46">
        <v>10837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10837</v>
      </c>
      <c r="O31" s="47">
        <f t="shared" si="1"/>
        <v>0.28727831826737005</v>
      </c>
      <c r="P31" s="9"/>
    </row>
    <row r="32" spans="1:16" ht="15">
      <c r="A32" s="12"/>
      <c r="B32" s="25">
        <v>335.12</v>
      </c>
      <c r="C32" s="20" t="s">
        <v>30</v>
      </c>
      <c r="D32" s="46">
        <v>821823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821823</v>
      </c>
      <c r="O32" s="47">
        <f t="shared" si="1"/>
        <v>21.785727540227448</v>
      </c>
      <c r="P32" s="9"/>
    </row>
    <row r="33" spans="1:16" ht="15">
      <c r="A33" s="12"/>
      <c r="B33" s="25">
        <v>335.14</v>
      </c>
      <c r="C33" s="20" t="s">
        <v>31</v>
      </c>
      <c r="D33" s="46">
        <v>26450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26450</v>
      </c>
      <c r="O33" s="47">
        <f t="shared" si="1"/>
        <v>0.7011637462556001</v>
      </c>
      <c r="P33" s="9"/>
    </row>
    <row r="34" spans="1:16" ht="15">
      <c r="A34" s="12"/>
      <c r="B34" s="25">
        <v>335.15</v>
      </c>
      <c r="C34" s="20" t="s">
        <v>32</v>
      </c>
      <c r="D34" s="46">
        <v>12879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12879</v>
      </c>
      <c r="O34" s="47">
        <f t="shared" si="1"/>
        <v>0.3414097500198818</v>
      </c>
      <c r="P34" s="9"/>
    </row>
    <row r="35" spans="1:16" ht="15">
      <c r="A35" s="12"/>
      <c r="B35" s="25">
        <v>335.18</v>
      </c>
      <c r="C35" s="20" t="s">
        <v>33</v>
      </c>
      <c r="D35" s="46">
        <v>2206571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2206571</v>
      </c>
      <c r="O35" s="47">
        <f t="shared" si="1"/>
        <v>58.49404872359038</v>
      </c>
      <c r="P35" s="9"/>
    </row>
    <row r="36" spans="1:16" ht="15">
      <c r="A36" s="12"/>
      <c r="B36" s="25">
        <v>335.21</v>
      </c>
      <c r="C36" s="20" t="s">
        <v>34</v>
      </c>
      <c r="D36" s="46">
        <v>8840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8840</v>
      </c>
      <c r="O36" s="47">
        <f t="shared" si="1"/>
        <v>0.23433979269941416</v>
      </c>
      <c r="P36" s="9"/>
    </row>
    <row r="37" spans="1:16" ht="15">
      <c r="A37" s="12"/>
      <c r="B37" s="25">
        <v>335.49</v>
      </c>
      <c r="C37" s="20" t="s">
        <v>35</v>
      </c>
      <c r="D37" s="46">
        <v>45227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45227</v>
      </c>
      <c r="O37" s="47">
        <f aca="true" t="shared" si="8" ref="O37:O68">(N37/O$80)</f>
        <v>1.1989237335312675</v>
      </c>
      <c r="P37" s="9"/>
    </row>
    <row r="38" spans="1:16" ht="15">
      <c r="A38" s="12"/>
      <c r="B38" s="25">
        <v>337.9</v>
      </c>
      <c r="C38" s="20" t="s">
        <v>94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14500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14500</v>
      </c>
      <c r="O38" s="47">
        <f t="shared" si="8"/>
        <v>0.3843808816902155</v>
      </c>
      <c r="P38" s="9"/>
    </row>
    <row r="39" spans="1:16" ht="15">
      <c r="A39" s="12"/>
      <c r="B39" s="25">
        <v>338</v>
      </c>
      <c r="C39" s="20" t="s">
        <v>36</v>
      </c>
      <c r="D39" s="46">
        <v>11187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11187</v>
      </c>
      <c r="O39" s="47">
        <f t="shared" si="8"/>
        <v>0.2965564774805821</v>
      </c>
      <c r="P39" s="9"/>
    </row>
    <row r="40" spans="1:16" ht="15.75">
      <c r="A40" s="29" t="s">
        <v>41</v>
      </c>
      <c r="B40" s="30"/>
      <c r="C40" s="31"/>
      <c r="D40" s="32">
        <f aca="true" t="shared" si="9" ref="D40:M40">SUM(D41:D56)</f>
        <v>2005327</v>
      </c>
      <c r="E40" s="32">
        <f t="shared" si="9"/>
        <v>8841798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24832057</v>
      </c>
      <c r="J40" s="32">
        <f t="shared" si="9"/>
        <v>596360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36275542</v>
      </c>
      <c r="O40" s="45">
        <f t="shared" si="8"/>
        <v>961.6292977758927</v>
      </c>
      <c r="P40" s="10"/>
    </row>
    <row r="41" spans="1:16" ht="15">
      <c r="A41" s="12"/>
      <c r="B41" s="25">
        <v>341.2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596360</v>
      </c>
      <c r="K41" s="46">
        <v>0</v>
      </c>
      <c r="L41" s="46">
        <v>0</v>
      </c>
      <c r="M41" s="46">
        <v>0</v>
      </c>
      <c r="N41" s="46">
        <f aca="true" t="shared" si="10" ref="N41:N56">SUM(D41:M41)</f>
        <v>596360</v>
      </c>
      <c r="O41" s="47">
        <f t="shared" si="8"/>
        <v>15.808922938260478</v>
      </c>
      <c r="P41" s="9"/>
    </row>
    <row r="42" spans="1:16" ht="15">
      <c r="A42" s="12"/>
      <c r="B42" s="25">
        <v>341.3</v>
      </c>
      <c r="C42" s="20" t="s">
        <v>45</v>
      </c>
      <c r="D42" s="46">
        <v>12959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12959</v>
      </c>
      <c r="O42" s="47">
        <f t="shared" si="8"/>
        <v>0.3435304721257588</v>
      </c>
      <c r="P42" s="9"/>
    </row>
    <row r="43" spans="1:16" ht="15">
      <c r="A43" s="12"/>
      <c r="B43" s="25">
        <v>341.9</v>
      </c>
      <c r="C43" s="20" t="s">
        <v>46</v>
      </c>
      <c r="D43" s="46">
        <v>129742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129742</v>
      </c>
      <c r="O43" s="47">
        <f t="shared" si="8"/>
        <v>3.4393340932587546</v>
      </c>
      <c r="P43" s="9"/>
    </row>
    <row r="44" spans="1:16" ht="15">
      <c r="A44" s="12"/>
      <c r="B44" s="25">
        <v>342.1</v>
      </c>
      <c r="C44" s="20" t="s">
        <v>47</v>
      </c>
      <c r="D44" s="46">
        <v>149587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149587</v>
      </c>
      <c r="O44" s="47">
        <f t="shared" si="8"/>
        <v>3.9654057206478805</v>
      </c>
      <c r="P44" s="9"/>
    </row>
    <row r="45" spans="1:16" ht="15">
      <c r="A45" s="12"/>
      <c r="B45" s="25">
        <v>342.6</v>
      </c>
      <c r="C45" s="20" t="s">
        <v>48</v>
      </c>
      <c r="D45" s="46">
        <v>1164189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1164189</v>
      </c>
      <c r="O45" s="47">
        <f t="shared" si="8"/>
        <v>30.86151684648623</v>
      </c>
      <c r="P45" s="9"/>
    </row>
    <row r="46" spans="1:16" ht="15">
      <c r="A46" s="12"/>
      <c r="B46" s="25">
        <v>342.9</v>
      </c>
      <c r="C46" s="20" t="s">
        <v>49</v>
      </c>
      <c r="D46" s="46">
        <v>8965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8965</v>
      </c>
      <c r="O46" s="47">
        <f t="shared" si="8"/>
        <v>0.23765342098984704</v>
      </c>
      <c r="P46" s="9"/>
    </row>
    <row r="47" spans="1:16" ht="15">
      <c r="A47" s="12"/>
      <c r="B47" s="25">
        <v>343.3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7012779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7012779</v>
      </c>
      <c r="O47" s="47">
        <f t="shared" si="8"/>
        <v>185.90194311162952</v>
      </c>
      <c r="P47" s="9"/>
    </row>
    <row r="48" spans="1:16" ht="15">
      <c r="A48" s="12"/>
      <c r="B48" s="25">
        <v>343.4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8393797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8393797</v>
      </c>
      <c r="O48" s="47">
        <f t="shared" si="8"/>
        <v>222.51138562680592</v>
      </c>
      <c r="P48" s="9"/>
    </row>
    <row r="49" spans="1:16" ht="15">
      <c r="A49" s="12"/>
      <c r="B49" s="25">
        <v>343.5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7894030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7894030</v>
      </c>
      <c r="O49" s="47">
        <f t="shared" si="8"/>
        <v>209.26304906820772</v>
      </c>
      <c r="P49" s="9"/>
    </row>
    <row r="50" spans="1:16" ht="15">
      <c r="A50" s="12"/>
      <c r="B50" s="25">
        <v>343.7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1531451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1531451</v>
      </c>
      <c r="O50" s="47">
        <f t="shared" si="8"/>
        <v>40.59727487209395</v>
      </c>
      <c r="P50" s="9"/>
    </row>
    <row r="51" spans="1:16" ht="15">
      <c r="A51" s="12"/>
      <c r="B51" s="25">
        <v>343.8</v>
      </c>
      <c r="C51" s="20" t="s">
        <v>54</v>
      </c>
      <c r="D51" s="46">
        <v>21042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21042</v>
      </c>
      <c r="O51" s="47">
        <f t="shared" si="8"/>
        <v>0.5578029318983114</v>
      </c>
      <c r="P51" s="9"/>
    </row>
    <row r="52" spans="1:16" ht="15">
      <c r="A52" s="12"/>
      <c r="B52" s="25">
        <v>343.9</v>
      </c>
      <c r="C52" s="20" t="s">
        <v>55</v>
      </c>
      <c r="D52" s="46">
        <v>0</v>
      </c>
      <c r="E52" s="46">
        <v>8841788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8841788</v>
      </c>
      <c r="O52" s="47">
        <f t="shared" si="8"/>
        <v>234.3871908384805</v>
      </c>
      <c r="P52" s="9"/>
    </row>
    <row r="53" spans="1:16" ht="15">
      <c r="A53" s="12"/>
      <c r="B53" s="25">
        <v>347.2</v>
      </c>
      <c r="C53" s="20" t="s">
        <v>56</v>
      </c>
      <c r="D53" s="46">
        <v>357099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357099</v>
      </c>
      <c r="O53" s="47">
        <f t="shared" si="8"/>
        <v>9.466346791082364</v>
      </c>
      <c r="P53" s="9"/>
    </row>
    <row r="54" spans="1:16" ht="15">
      <c r="A54" s="12"/>
      <c r="B54" s="25">
        <v>347.5</v>
      </c>
      <c r="C54" s="20" t="s">
        <v>57</v>
      </c>
      <c r="D54" s="46">
        <v>148220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148220</v>
      </c>
      <c r="O54" s="47">
        <f t="shared" si="8"/>
        <v>3.9291678816637066</v>
      </c>
      <c r="P54" s="9"/>
    </row>
    <row r="55" spans="1:16" ht="15">
      <c r="A55" s="12"/>
      <c r="B55" s="25">
        <v>347.9</v>
      </c>
      <c r="C55" s="20" t="s">
        <v>58</v>
      </c>
      <c r="D55" s="46">
        <v>11616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11616</v>
      </c>
      <c r="O55" s="47">
        <f t="shared" si="8"/>
        <v>0.30792884977334783</v>
      </c>
      <c r="P55" s="9"/>
    </row>
    <row r="56" spans="1:16" ht="15">
      <c r="A56" s="12"/>
      <c r="B56" s="25">
        <v>349</v>
      </c>
      <c r="C56" s="20" t="s">
        <v>1</v>
      </c>
      <c r="D56" s="46">
        <v>1908</v>
      </c>
      <c r="E56" s="46">
        <v>10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1918</v>
      </c>
      <c r="O56" s="47">
        <f t="shared" si="8"/>
        <v>0.0508443124884023</v>
      </c>
      <c r="P56" s="9"/>
    </row>
    <row r="57" spans="1:16" ht="15.75">
      <c r="A57" s="29" t="s">
        <v>42</v>
      </c>
      <c r="B57" s="30"/>
      <c r="C57" s="31"/>
      <c r="D57" s="32">
        <f aca="true" t="shared" si="11" ref="D57:M57">SUM(D58:D63)</f>
        <v>305678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aca="true" t="shared" si="12" ref="N57:N65">SUM(D57:M57)</f>
        <v>305678</v>
      </c>
      <c r="O57" s="45">
        <f t="shared" si="8"/>
        <v>8.103226148503566</v>
      </c>
      <c r="P57" s="10"/>
    </row>
    <row r="58" spans="1:16" ht="15">
      <c r="A58" s="13"/>
      <c r="B58" s="39">
        <v>351.1</v>
      </c>
      <c r="C58" s="21" t="s">
        <v>61</v>
      </c>
      <c r="D58" s="46">
        <v>33103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33103</v>
      </c>
      <c r="O58" s="47">
        <f t="shared" si="8"/>
        <v>0.8775282983856003</v>
      </c>
      <c r="P58" s="9"/>
    </row>
    <row r="59" spans="1:16" ht="15">
      <c r="A59" s="13"/>
      <c r="B59" s="39">
        <v>351.3</v>
      </c>
      <c r="C59" s="21" t="s">
        <v>62</v>
      </c>
      <c r="D59" s="46">
        <v>4470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4470</v>
      </c>
      <c r="O59" s="47">
        <f t="shared" si="8"/>
        <v>0.11849534766588023</v>
      </c>
      <c r="P59" s="9"/>
    </row>
    <row r="60" spans="1:16" ht="15">
      <c r="A60" s="13"/>
      <c r="B60" s="39">
        <v>351.5</v>
      </c>
      <c r="C60" s="21" t="s">
        <v>63</v>
      </c>
      <c r="D60" s="46">
        <v>476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476</v>
      </c>
      <c r="O60" s="47">
        <f t="shared" si="8"/>
        <v>0.012618296529968454</v>
      </c>
      <c r="P60" s="9"/>
    </row>
    <row r="61" spans="1:16" ht="15">
      <c r="A61" s="13"/>
      <c r="B61" s="39">
        <v>354</v>
      </c>
      <c r="C61" s="21" t="s">
        <v>64</v>
      </c>
      <c r="D61" s="46">
        <v>103540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103540</v>
      </c>
      <c r="O61" s="47">
        <f t="shared" si="8"/>
        <v>2.7447445855313735</v>
      </c>
      <c r="P61" s="9"/>
    </row>
    <row r="62" spans="1:16" ht="15">
      <c r="A62" s="13"/>
      <c r="B62" s="39">
        <v>355</v>
      </c>
      <c r="C62" s="21" t="s">
        <v>95</v>
      </c>
      <c r="D62" s="46">
        <v>161274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161274</v>
      </c>
      <c r="O62" s="47">
        <f t="shared" si="8"/>
        <v>4.275216711290194</v>
      </c>
      <c r="P62" s="9"/>
    </row>
    <row r="63" spans="1:16" ht="15">
      <c r="A63" s="13"/>
      <c r="B63" s="39">
        <v>358.2</v>
      </c>
      <c r="C63" s="21" t="s">
        <v>96</v>
      </c>
      <c r="D63" s="46">
        <v>2815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2815</v>
      </c>
      <c r="O63" s="47">
        <f t="shared" si="8"/>
        <v>0.07462290910054874</v>
      </c>
      <c r="P63" s="9"/>
    </row>
    <row r="64" spans="1:16" ht="15.75">
      <c r="A64" s="29" t="s">
        <v>4</v>
      </c>
      <c r="B64" s="30"/>
      <c r="C64" s="31"/>
      <c r="D64" s="32">
        <f aca="true" t="shared" si="13" ref="D64:M64">SUM(D65:D71)</f>
        <v>2312527</v>
      </c>
      <c r="E64" s="32">
        <f t="shared" si="13"/>
        <v>969149</v>
      </c>
      <c r="F64" s="32">
        <f t="shared" si="13"/>
        <v>0</v>
      </c>
      <c r="G64" s="32">
        <f t="shared" si="13"/>
        <v>570692</v>
      </c>
      <c r="H64" s="32">
        <f t="shared" si="13"/>
        <v>0</v>
      </c>
      <c r="I64" s="32">
        <f t="shared" si="13"/>
        <v>1237561</v>
      </c>
      <c r="J64" s="32">
        <f t="shared" si="13"/>
        <v>-4174</v>
      </c>
      <c r="K64" s="32">
        <f t="shared" si="13"/>
        <v>14047216</v>
      </c>
      <c r="L64" s="32">
        <f t="shared" si="13"/>
        <v>0</v>
      </c>
      <c r="M64" s="32">
        <f t="shared" si="13"/>
        <v>32328</v>
      </c>
      <c r="N64" s="32">
        <f t="shared" si="12"/>
        <v>19165299</v>
      </c>
      <c r="O64" s="45">
        <f t="shared" si="8"/>
        <v>508.05341568804175</v>
      </c>
      <c r="P64" s="10"/>
    </row>
    <row r="65" spans="1:16" ht="15">
      <c r="A65" s="12"/>
      <c r="B65" s="25">
        <v>361.1</v>
      </c>
      <c r="C65" s="20" t="s">
        <v>66</v>
      </c>
      <c r="D65" s="46">
        <v>142126</v>
      </c>
      <c r="E65" s="46">
        <v>396340</v>
      </c>
      <c r="F65" s="46">
        <v>0</v>
      </c>
      <c r="G65" s="46">
        <v>79751</v>
      </c>
      <c r="H65" s="46">
        <v>0</v>
      </c>
      <c r="I65" s="46">
        <v>320353</v>
      </c>
      <c r="J65" s="46">
        <v>-4174</v>
      </c>
      <c r="K65" s="46">
        <v>9002273</v>
      </c>
      <c r="L65" s="46">
        <v>0</v>
      </c>
      <c r="M65" s="46">
        <v>3507</v>
      </c>
      <c r="N65" s="46">
        <f t="shared" si="12"/>
        <v>9940176</v>
      </c>
      <c r="O65" s="47">
        <f t="shared" si="8"/>
        <v>263.5043872438565</v>
      </c>
      <c r="P65" s="9"/>
    </row>
    <row r="66" spans="1:16" ht="15">
      <c r="A66" s="12"/>
      <c r="B66" s="25">
        <v>361.2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985699</v>
      </c>
      <c r="L66" s="46">
        <v>0</v>
      </c>
      <c r="M66" s="46">
        <v>0</v>
      </c>
      <c r="N66" s="46">
        <f aca="true" t="shared" si="14" ref="N66:N71">SUM(D66:M66)</f>
        <v>985699</v>
      </c>
      <c r="O66" s="47">
        <f t="shared" si="8"/>
        <v>26.129920738011293</v>
      </c>
      <c r="P66" s="9"/>
    </row>
    <row r="67" spans="1:16" ht="15">
      <c r="A67" s="12"/>
      <c r="B67" s="25">
        <v>362</v>
      </c>
      <c r="C67" s="20" t="s">
        <v>68</v>
      </c>
      <c r="D67" s="46">
        <v>394155</v>
      </c>
      <c r="E67" s="46">
        <v>108160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502315</v>
      </c>
      <c r="O67" s="47">
        <f t="shared" si="8"/>
        <v>13.315881557670387</v>
      </c>
      <c r="P67" s="9"/>
    </row>
    <row r="68" spans="1:16" ht="15">
      <c r="A68" s="12"/>
      <c r="B68" s="25">
        <v>364</v>
      </c>
      <c r="C68" s="20" t="s">
        <v>69</v>
      </c>
      <c r="D68" s="46">
        <v>6952</v>
      </c>
      <c r="E68" s="46">
        <v>19107</v>
      </c>
      <c r="F68" s="46">
        <v>0</v>
      </c>
      <c r="G68" s="46">
        <v>151</v>
      </c>
      <c r="H68" s="46">
        <v>0</v>
      </c>
      <c r="I68" s="46">
        <v>21427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47637</v>
      </c>
      <c r="O68" s="47">
        <f t="shared" si="8"/>
        <v>1.2628104869708137</v>
      </c>
      <c r="P68" s="9"/>
    </row>
    <row r="69" spans="1:16" ht="15">
      <c r="A69" s="12"/>
      <c r="B69" s="25">
        <v>366</v>
      </c>
      <c r="C69" s="20" t="s">
        <v>71</v>
      </c>
      <c r="D69" s="46">
        <v>217128</v>
      </c>
      <c r="E69" s="46">
        <v>0</v>
      </c>
      <c r="F69" s="46">
        <v>0</v>
      </c>
      <c r="G69" s="46">
        <v>28789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28821</v>
      </c>
      <c r="N69" s="46">
        <f t="shared" si="14"/>
        <v>274738</v>
      </c>
      <c r="O69" s="47">
        <f aca="true" t="shared" si="15" ref="O69:O78">(N69/O$80)</f>
        <v>7.2830368740556155</v>
      </c>
      <c r="P69" s="9"/>
    </row>
    <row r="70" spans="1:16" ht="15">
      <c r="A70" s="12"/>
      <c r="B70" s="25">
        <v>368</v>
      </c>
      <c r="C70" s="20" t="s">
        <v>72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4059244</v>
      </c>
      <c r="L70" s="46">
        <v>0</v>
      </c>
      <c r="M70" s="46">
        <v>0</v>
      </c>
      <c r="N70" s="46">
        <f t="shared" si="14"/>
        <v>4059244</v>
      </c>
      <c r="O70" s="47">
        <f t="shared" si="15"/>
        <v>107.60660604935981</v>
      </c>
      <c r="P70" s="9"/>
    </row>
    <row r="71" spans="1:16" ht="15">
      <c r="A71" s="12"/>
      <c r="B71" s="25">
        <v>369.9</v>
      </c>
      <c r="C71" s="20" t="s">
        <v>73</v>
      </c>
      <c r="D71" s="46">
        <v>1552166</v>
      </c>
      <c r="E71" s="46">
        <v>445542</v>
      </c>
      <c r="F71" s="46">
        <v>0</v>
      </c>
      <c r="G71" s="46">
        <v>462001</v>
      </c>
      <c r="H71" s="46">
        <v>0</v>
      </c>
      <c r="I71" s="46">
        <v>895781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3355490</v>
      </c>
      <c r="O71" s="47">
        <f t="shared" si="15"/>
        <v>88.95077273811732</v>
      </c>
      <c r="P71" s="9"/>
    </row>
    <row r="72" spans="1:16" ht="15.75">
      <c r="A72" s="29" t="s">
        <v>43</v>
      </c>
      <c r="B72" s="30"/>
      <c r="C72" s="31"/>
      <c r="D72" s="32">
        <f aca="true" t="shared" si="16" ref="D72:M72">SUM(D73:D77)</f>
        <v>8272859</v>
      </c>
      <c r="E72" s="32">
        <f t="shared" si="16"/>
        <v>249</v>
      </c>
      <c r="F72" s="32">
        <f t="shared" si="16"/>
        <v>4869832</v>
      </c>
      <c r="G72" s="32">
        <f t="shared" si="16"/>
        <v>2118155</v>
      </c>
      <c r="H72" s="32">
        <f t="shared" si="16"/>
        <v>0</v>
      </c>
      <c r="I72" s="32">
        <f t="shared" si="16"/>
        <v>9942641</v>
      </c>
      <c r="J72" s="32">
        <f t="shared" si="16"/>
        <v>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aca="true" t="shared" si="17" ref="N72:N78">SUM(D72:M72)</f>
        <v>25203736</v>
      </c>
      <c r="O72" s="45">
        <f t="shared" si="15"/>
        <v>668.1265010736156</v>
      </c>
      <c r="P72" s="9"/>
    </row>
    <row r="73" spans="1:16" ht="15">
      <c r="A73" s="12"/>
      <c r="B73" s="25">
        <v>381</v>
      </c>
      <c r="C73" s="20" t="s">
        <v>74</v>
      </c>
      <c r="D73" s="46">
        <v>6317000</v>
      </c>
      <c r="E73" s="46">
        <v>249</v>
      </c>
      <c r="F73" s="46">
        <v>4869832</v>
      </c>
      <c r="G73" s="46">
        <v>2118155</v>
      </c>
      <c r="H73" s="46">
        <v>0</v>
      </c>
      <c r="I73" s="46">
        <v>7881519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21186755</v>
      </c>
      <c r="O73" s="47">
        <f t="shared" si="15"/>
        <v>561.6402460037643</v>
      </c>
      <c r="P73" s="9"/>
    </row>
    <row r="74" spans="1:16" ht="15">
      <c r="A74" s="12"/>
      <c r="B74" s="25">
        <v>382</v>
      </c>
      <c r="C74" s="20" t="s">
        <v>87</v>
      </c>
      <c r="D74" s="46">
        <v>1948600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1948600</v>
      </c>
      <c r="O74" s="47">
        <f t="shared" si="15"/>
        <v>51.655488693900274</v>
      </c>
      <c r="P74" s="9"/>
    </row>
    <row r="75" spans="1:16" ht="15">
      <c r="A75" s="12"/>
      <c r="B75" s="25">
        <v>388.2</v>
      </c>
      <c r="C75" s="20" t="s">
        <v>99</v>
      </c>
      <c r="D75" s="46">
        <v>7259</v>
      </c>
      <c r="E75" s="46">
        <v>0</v>
      </c>
      <c r="F75" s="46">
        <v>0</v>
      </c>
      <c r="G75" s="46">
        <v>0</v>
      </c>
      <c r="H75" s="46">
        <v>0</v>
      </c>
      <c r="I75" s="46">
        <v>-422106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-414847</v>
      </c>
      <c r="O75" s="47">
        <f t="shared" si="15"/>
        <v>-10.997190043209713</v>
      </c>
      <c r="P75" s="9"/>
    </row>
    <row r="76" spans="1:16" ht="15">
      <c r="A76" s="12"/>
      <c r="B76" s="25">
        <v>389.7</v>
      </c>
      <c r="C76" s="20" t="s">
        <v>76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1701887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1701887</v>
      </c>
      <c r="O76" s="47">
        <f t="shared" si="15"/>
        <v>45.11536728255971</v>
      </c>
      <c r="P76" s="9"/>
    </row>
    <row r="77" spans="1:16" ht="15.75" thickBot="1">
      <c r="A77" s="12"/>
      <c r="B77" s="25">
        <v>389.8</v>
      </c>
      <c r="C77" s="20" t="s">
        <v>77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781341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781341</v>
      </c>
      <c r="O77" s="47">
        <f t="shared" si="15"/>
        <v>20.712589136601014</v>
      </c>
      <c r="P77" s="9"/>
    </row>
    <row r="78" spans="1:119" ht="16.5" thickBot="1">
      <c r="A78" s="14" t="s">
        <v>59</v>
      </c>
      <c r="B78" s="23"/>
      <c r="C78" s="22"/>
      <c r="D78" s="15">
        <f aca="true" t="shared" si="18" ref="D78:M78">SUM(D5,D15,D25,D40,D57,D64,D72)</f>
        <v>25926451</v>
      </c>
      <c r="E78" s="15">
        <f t="shared" si="18"/>
        <v>16307952</v>
      </c>
      <c r="F78" s="15">
        <f t="shared" si="18"/>
        <v>5558237</v>
      </c>
      <c r="G78" s="15">
        <f t="shared" si="18"/>
        <v>3120244</v>
      </c>
      <c r="H78" s="15">
        <f t="shared" si="18"/>
        <v>0</v>
      </c>
      <c r="I78" s="15">
        <f t="shared" si="18"/>
        <v>36249163</v>
      </c>
      <c r="J78" s="15">
        <f t="shared" si="18"/>
        <v>592186</v>
      </c>
      <c r="K78" s="15">
        <f t="shared" si="18"/>
        <v>14047216</v>
      </c>
      <c r="L78" s="15">
        <f t="shared" si="18"/>
        <v>0</v>
      </c>
      <c r="M78" s="15">
        <f t="shared" si="18"/>
        <v>1184319</v>
      </c>
      <c r="N78" s="15">
        <f t="shared" si="17"/>
        <v>102985768</v>
      </c>
      <c r="O78" s="38">
        <f t="shared" si="15"/>
        <v>2730.052434854068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111</v>
      </c>
      <c r="M80" s="48"/>
      <c r="N80" s="48"/>
      <c r="O80" s="43">
        <v>37723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10104925</v>
      </c>
      <c r="E5" s="27">
        <f t="shared" si="0"/>
        <v>3968412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14073337</v>
      </c>
      <c r="O5" s="33">
        <f aca="true" t="shared" si="1" ref="O5:O36">(N5/O$82)</f>
        <v>392.62741323513</v>
      </c>
      <c r="P5" s="6"/>
    </row>
    <row r="6" spans="1:16" ht="15">
      <c r="A6" s="12"/>
      <c r="B6" s="25">
        <v>311</v>
      </c>
      <c r="C6" s="20" t="s">
        <v>3</v>
      </c>
      <c r="D6" s="46">
        <v>6368670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6368670</v>
      </c>
      <c r="O6" s="47">
        <f t="shared" si="1"/>
        <v>177.6774355540676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2803562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2803562</v>
      </c>
      <c r="O7" s="47">
        <f t="shared" si="1"/>
        <v>78.21565673473943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1164850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1164850</v>
      </c>
      <c r="O8" s="47">
        <f t="shared" si="1"/>
        <v>32.49776810623814</v>
      </c>
      <c r="P8" s="9"/>
    </row>
    <row r="9" spans="1:16" ht="15">
      <c r="A9" s="12"/>
      <c r="B9" s="25">
        <v>312.51</v>
      </c>
      <c r="C9" s="20" t="s">
        <v>90</v>
      </c>
      <c r="D9" s="46">
        <v>178848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178848</v>
      </c>
      <c r="O9" s="47">
        <f t="shared" si="1"/>
        <v>4.989621694007365</v>
      </c>
      <c r="P9" s="9"/>
    </row>
    <row r="10" spans="1:16" ht="15">
      <c r="A10" s="12"/>
      <c r="B10" s="25">
        <v>312.52</v>
      </c>
      <c r="C10" s="20" t="s">
        <v>86</v>
      </c>
      <c r="D10" s="46">
        <v>204593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204593</v>
      </c>
      <c r="O10" s="47">
        <f t="shared" si="1"/>
        <v>5.7078730052449504</v>
      </c>
      <c r="P10" s="9"/>
    </row>
    <row r="11" spans="1:16" ht="15">
      <c r="A11" s="12"/>
      <c r="B11" s="25">
        <v>314.1</v>
      </c>
      <c r="C11" s="20" t="s">
        <v>13</v>
      </c>
      <c r="D11" s="46">
        <v>1868378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1868378</v>
      </c>
      <c r="O11" s="47">
        <f t="shared" si="1"/>
        <v>52.12526503738422</v>
      </c>
      <c r="P11" s="9"/>
    </row>
    <row r="12" spans="1:16" ht="15">
      <c r="A12" s="12"/>
      <c r="B12" s="25">
        <v>314.4</v>
      </c>
      <c r="C12" s="20" t="s">
        <v>14</v>
      </c>
      <c r="D12" s="46">
        <v>59784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59784</v>
      </c>
      <c r="O12" s="47">
        <f t="shared" si="1"/>
        <v>1.667894208235688</v>
      </c>
      <c r="P12" s="9"/>
    </row>
    <row r="13" spans="1:16" ht="15">
      <c r="A13" s="12"/>
      <c r="B13" s="25">
        <v>315</v>
      </c>
      <c r="C13" s="20" t="s">
        <v>15</v>
      </c>
      <c r="D13" s="46">
        <v>1240365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1240365</v>
      </c>
      <c r="O13" s="47">
        <f t="shared" si="1"/>
        <v>34.60453632407098</v>
      </c>
      <c r="P13" s="9"/>
    </row>
    <row r="14" spans="1:16" ht="15">
      <c r="A14" s="12"/>
      <c r="B14" s="25">
        <v>316</v>
      </c>
      <c r="C14" s="20" t="s">
        <v>16</v>
      </c>
      <c r="D14" s="46">
        <v>184287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184287</v>
      </c>
      <c r="O14" s="47">
        <f t="shared" si="1"/>
        <v>5.141362571141614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SUM(D16:D26)</f>
        <v>475788</v>
      </c>
      <c r="E15" s="32">
        <f t="shared" si="3"/>
        <v>1992462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1342406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1165737</v>
      </c>
      <c r="N15" s="44">
        <f>SUM(D15:M15)</f>
        <v>4976393</v>
      </c>
      <c r="O15" s="45">
        <f t="shared" si="1"/>
        <v>138.8347561656065</v>
      </c>
      <c r="P15" s="10"/>
    </row>
    <row r="16" spans="1:16" ht="15">
      <c r="A16" s="12"/>
      <c r="B16" s="25">
        <v>322</v>
      </c>
      <c r="C16" s="20" t="s">
        <v>0</v>
      </c>
      <c r="D16" s="46">
        <v>377991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377991</v>
      </c>
      <c r="O16" s="47">
        <f t="shared" si="1"/>
        <v>10.545446936725812</v>
      </c>
      <c r="P16" s="9"/>
    </row>
    <row r="17" spans="1:16" ht="15">
      <c r="A17" s="12"/>
      <c r="B17" s="25">
        <v>323.9</v>
      </c>
      <c r="C17" s="20" t="s">
        <v>103</v>
      </c>
      <c r="D17" s="46">
        <v>1400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1400</v>
      </c>
      <c r="O17" s="47">
        <f t="shared" si="1"/>
        <v>0.039058140832496376</v>
      </c>
      <c r="P17" s="9"/>
    </row>
    <row r="18" spans="1:16" ht="15">
      <c r="A18" s="12"/>
      <c r="B18" s="25">
        <v>324.11</v>
      </c>
      <c r="C18" s="20" t="s">
        <v>19</v>
      </c>
      <c r="D18" s="46">
        <v>0</v>
      </c>
      <c r="E18" s="46">
        <v>277985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277985</v>
      </c>
      <c r="O18" s="47">
        <f t="shared" si="1"/>
        <v>7.755412342372503</v>
      </c>
      <c r="P18" s="9"/>
    </row>
    <row r="19" spans="1:16" ht="15">
      <c r="A19" s="12"/>
      <c r="B19" s="25">
        <v>324.12</v>
      </c>
      <c r="C19" s="20" t="s">
        <v>91</v>
      </c>
      <c r="D19" s="46">
        <v>0</v>
      </c>
      <c r="E19" s="46">
        <v>11883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11883</v>
      </c>
      <c r="O19" s="47">
        <f t="shared" si="1"/>
        <v>0.3315199196518246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1101880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1101880</v>
      </c>
      <c r="O20" s="47">
        <f t="shared" si="1"/>
        <v>30.740988728936504</v>
      </c>
      <c r="P20" s="9"/>
    </row>
    <row r="21" spans="1:16" ht="15">
      <c r="A21" s="12"/>
      <c r="B21" s="25">
        <v>324.22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239357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239357</v>
      </c>
      <c r="O21" s="47">
        <f t="shared" si="1"/>
        <v>6.677742439459882</v>
      </c>
      <c r="P21" s="9"/>
    </row>
    <row r="22" spans="1:16" ht="15">
      <c r="A22" s="12"/>
      <c r="B22" s="25">
        <v>324.31</v>
      </c>
      <c r="C22" s="20" t="s">
        <v>21</v>
      </c>
      <c r="D22" s="46">
        <v>0</v>
      </c>
      <c r="E22" s="46">
        <v>1353417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1353417</v>
      </c>
      <c r="O22" s="47">
        <f t="shared" si="1"/>
        <v>37.758536993639105</v>
      </c>
      <c r="P22" s="9"/>
    </row>
    <row r="23" spans="1:16" ht="15">
      <c r="A23" s="12"/>
      <c r="B23" s="25">
        <v>324.32</v>
      </c>
      <c r="C23" s="20" t="s">
        <v>93</v>
      </c>
      <c r="D23" s="46">
        <v>0</v>
      </c>
      <c r="E23" s="46">
        <v>82446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82446</v>
      </c>
      <c r="O23" s="47">
        <f t="shared" si="1"/>
        <v>2.3001339136257113</v>
      </c>
      <c r="P23" s="9"/>
    </row>
    <row r="24" spans="1:16" ht="15">
      <c r="A24" s="12"/>
      <c r="B24" s="25">
        <v>324.61</v>
      </c>
      <c r="C24" s="20" t="s">
        <v>22</v>
      </c>
      <c r="D24" s="46">
        <v>0</v>
      </c>
      <c r="E24" s="46">
        <v>266731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266731</v>
      </c>
      <c r="O24" s="47">
        <f t="shared" si="1"/>
        <v>7.441440687423278</v>
      </c>
      <c r="P24" s="9"/>
    </row>
    <row r="25" spans="1:16" ht="15">
      <c r="A25" s="12"/>
      <c r="B25" s="25">
        <v>325.1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1169</v>
      </c>
      <c r="J25" s="46">
        <v>0</v>
      </c>
      <c r="K25" s="46">
        <v>0</v>
      </c>
      <c r="L25" s="46">
        <v>0</v>
      </c>
      <c r="M25" s="46">
        <v>1165737</v>
      </c>
      <c r="N25" s="46">
        <f t="shared" si="4"/>
        <v>1166906</v>
      </c>
      <c r="O25" s="47">
        <f t="shared" si="1"/>
        <v>32.55512777591787</v>
      </c>
      <c r="P25" s="9"/>
    </row>
    <row r="26" spans="1:16" ht="15">
      <c r="A26" s="12"/>
      <c r="B26" s="25">
        <v>329</v>
      </c>
      <c r="C26" s="20" t="s">
        <v>25</v>
      </c>
      <c r="D26" s="46">
        <v>96397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96397</v>
      </c>
      <c r="O26" s="47">
        <f t="shared" si="1"/>
        <v>2.689348287021538</v>
      </c>
      <c r="P26" s="9"/>
    </row>
    <row r="27" spans="1:16" ht="15.75">
      <c r="A27" s="29" t="s">
        <v>27</v>
      </c>
      <c r="B27" s="30"/>
      <c r="C27" s="31"/>
      <c r="D27" s="32">
        <f aca="true" t="shared" si="6" ref="D27:M27">SUM(D28:D39)</f>
        <v>2882987</v>
      </c>
      <c r="E27" s="32">
        <f t="shared" si="6"/>
        <v>0</v>
      </c>
      <c r="F27" s="32">
        <f t="shared" si="6"/>
        <v>608091</v>
      </c>
      <c r="G27" s="32">
        <f t="shared" si="6"/>
        <v>0</v>
      </c>
      <c r="H27" s="32">
        <f t="shared" si="6"/>
        <v>0</v>
      </c>
      <c r="I27" s="32">
        <f t="shared" si="6"/>
        <v>247498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3738576</v>
      </c>
      <c r="O27" s="45">
        <f t="shared" si="1"/>
        <v>104.30130565785069</v>
      </c>
      <c r="P27" s="10"/>
    </row>
    <row r="28" spans="1:16" ht="15">
      <c r="A28" s="12"/>
      <c r="B28" s="25">
        <v>331.2</v>
      </c>
      <c r="C28" s="20" t="s">
        <v>26</v>
      </c>
      <c r="D28" s="46">
        <v>29463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29463</v>
      </c>
      <c r="O28" s="47">
        <f t="shared" si="1"/>
        <v>0.8219785738198861</v>
      </c>
      <c r="P28" s="9"/>
    </row>
    <row r="29" spans="1:16" ht="15">
      <c r="A29" s="12"/>
      <c r="B29" s="25">
        <v>331.5</v>
      </c>
      <c r="C29" s="20" t="s">
        <v>104</v>
      </c>
      <c r="D29" s="46">
        <v>0</v>
      </c>
      <c r="E29" s="46">
        <v>0</v>
      </c>
      <c r="F29" s="46">
        <v>608091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608091</v>
      </c>
      <c r="O29" s="47">
        <f t="shared" si="1"/>
        <v>16.96493136926682</v>
      </c>
      <c r="P29" s="9"/>
    </row>
    <row r="30" spans="1:16" ht="15">
      <c r="A30" s="12"/>
      <c r="B30" s="25">
        <v>331.9</v>
      </c>
      <c r="C30" s="20" t="s">
        <v>28</v>
      </c>
      <c r="D30" s="46">
        <v>6863</v>
      </c>
      <c r="E30" s="46">
        <v>0</v>
      </c>
      <c r="F30" s="46">
        <v>0</v>
      </c>
      <c r="G30" s="46">
        <v>0</v>
      </c>
      <c r="H30" s="46">
        <v>0</v>
      </c>
      <c r="I30" s="46">
        <v>2198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9061</v>
      </c>
      <c r="O30" s="47">
        <f t="shared" si="1"/>
        <v>0.25278986720232116</v>
      </c>
      <c r="P30" s="9"/>
    </row>
    <row r="31" spans="1:16" ht="15">
      <c r="A31" s="12"/>
      <c r="B31" s="25">
        <v>334.2</v>
      </c>
      <c r="C31" s="20" t="s">
        <v>29</v>
      </c>
      <c r="D31" s="46">
        <v>45475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45475</v>
      </c>
      <c r="O31" s="47">
        <f t="shared" si="1"/>
        <v>1.2686921102555517</v>
      </c>
      <c r="P31" s="9"/>
    </row>
    <row r="32" spans="1:16" ht="15">
      <c r="A32" s="12"/>
      <c r="B32" s="25">
        <v>335.12</v>
      </c>
      <c r="C32" s="20" t="s">
        <v>30</v>
      </c>
      <c r="D32" s="46">
        <v>748551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748551</v>
      </c>
      <c r="O32" s="47">
        <f t="shared" si="1"/>
        <v>20.883578841647136</v>
      </c>
      <c r="P32" s="9"/>
    </row>
    <row r="33" spans="1:16" ht="15">
      <c r="A33" s="12"/>
      <c r="B33" s="25">
        <v>335.14</v>
      </c>
      <c r="C33" s="20" t="s">
        <v>31</v>
      </c>
      <c r="D33" s="46">
        <v>29479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29479</v>
      </c>
      <c r="O33" s="47">
        <f t="shared" si="1"/>
        <v>0.8224249525722576</v>
      </c>
      <c r="P33" s="9"/>
    </row>
    <row r="34" spans="1:16" ht="15">
      <c r="A34" s="12"/>
      <c r="B34" s="25">
        <v>335.15</v>
      </c>
      <c r="C34" s="20" t="s">
        <v>32</v>
      </c>
      <c r="D34" s="46">
        <v>13075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13075</v>
      </c>
      <c r="O34" s="47">
        <f t="shared" si="1"/>
        <v>0.36477513670349293</v>
      </c>
      <c r="P34" s="9"/>
    </row>
    <row r="35" spans="1:16" ht="15">
      <c r="A35" s="12"/>
      <c r="B35" s="25">
        <v>335.18</v>
      </c>
      <c r="C35" s="20" t="s">
        <v>33</v>
      </c>
      <c r="D35" s="46">
        <v>1949832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1949832</v>
      </c>
      <c r="O35" s="47">
        <f t="shared" si="1"/>
        <v>54.397723468362905</v>
      </c>
      <c r="P35" s="9"/>
    </row>
    <row r="36" spans="1:16" ht="15">
      <c r="A36" s="12"/>
      <c r="B36" s="25">
        <v>335.21</v>
      </c>
      <c r="C36" s="20" t="s">
        <v>34</v>
      </c>
      <c r="D36" s="46">
        <v>7420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7420</v>
      </c>
      <c r="O36" s="47">
        <f t="shared" si="1"/>
        <v>0.20700814641223078</v>
      </c>
      <c r="P36" s="9"/>
    </row>
    <row r="37" spans="1:16" ht="15">
      <c r="A37" s="12"/>
      <c r="B37" s="25">
        <v>335.49</v>
      </c>
      <c r="C37" s="20" t="s">
        <v>35</v>
      </c>
      <c r="D37" s="46">
        <v>39368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39368</v>
      </c>
      <c r="O37" s="47">
        <f aca="true" t="shared" si="8" ref="O37:O68">(N37/O$82)</f>
        <v>1.098314920209798</v>
      </c>
      <c r="P37" s="9"/>
    </row>
    <row r="38" spans="1:16" ht="15">
      <c r="A38" s="12"/>
      <c r="B38" s="25">
        <v>337.9</v>
      </c>
      <c r="C38" s="20" t="s">
        <v>94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245300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245300</v>
      </c>
      <c r="O38" s="47">
        <f t="shared" si="8"/>
        <v>6.843544247293829</v>
      </c>
      <c r="P38" s="9"/>
    </row>
    <row r="39" spans="1:16" ht="15">
      <c r="A39" s="12"/>
      <c r="B39" s="25">
        <v>338</v>
      </c>
      <c r="C39" s="20" t="s">
        <v>36</v>
      </c>
      <c r="D39" s="46">
        <v>13461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13461</v>
      </c>
      <c r="O39" s="47">
        <f t="shared" si="8"/>
        <v>0.37554402410445265</v>
      </c>
      <c r="P39" s="9"/>
    </row>
    <row r="40" spans="1:16" ht="15.75">
      <c r="A40" s="29" t="s">
        <v>41</v>
      </c>
      <c r="B40" s="30"/>
      <c r="C40" s="31"/>
      <c r="D40" s="32">
        <f aca="true" t="shared" si="9" ref="D40:M40">SUM(D41:D56)</f>
        <v>1973121</v>
      </c>
      <c r="E40" s="32">
        <f t="shared" si="9"/>
        <v>8284547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24141875</v>
      </c>
      <c r="J40" s="32">
        <f t="shared" si="9"/>
        <v>585853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34985396</v>
      </c>
      <c r="O40" s="45">
        <f t="shared" si="8"/>
        <v>976.0460886061824</v>
      </c>
      <c r="P40" s="10"/>
    </row>
    <row r="41" spans="1:16" ht="15">
      <c r="A41" s="12"/>
      <c r="B41" s="25">
        <v>341.2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585853</v>
      </c>
      <c r="K41" s="46">
        <v>0</v>
      </c>
      <c r="L41" s="46">
        <v>0</v>
      </c>
      <c r="M41" s="46">
        <v>0</v>
      </c>
      <c r="N41" s="46">
        <f aca="true" t="shared" si="10" ref="N41:N56">SUM(D41:M41)</f>
        <v>585853</v>
      </c>
      <c r="O41" s="47">
        <f t="shared" si="8"/>
        <v>16.34452070081464</v>
      </c>
      <c r="P41" s="9"/>
    </row>
    <row r="42" spans="1:16" ht="15">
      <c r="A42" s="12"/>
      <c r="B42" s="25">
        <v>341.3</v>
      </c>
      <c r="C42" s="20" t="s">
        <v>45</v>
      </c>
      <c r="D42" s="46">
        <v>2675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2675</v>
      </c>
      <c r="O42" s="47">
        <f t="shared" si="8"/>
        <v>0.07462894766209129</v>
      </c>
      <c r="P42" s="9"/>
    </row>
    <row r="43" spans="1:16" ht="15">
      <c r="A43" s="12"/>
      <c r="B43" s="25">
        <v>341.9</v>
      </c>
      <c r="C43" s="20" t="s">
        <v>46</v>
      </c>
      <c r="D43" s="46">
        <v>86214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86214</v>
      </c>
      <c r="O43" s="47">
        <f t="shared" si="8"/>
        <v>2.405256109809173</v>
      </c>
      <c r="P43" s="9"/>
    </row>
    <row r="44" spans="1:16" ht="15">
      <c r="A44" s="12"/>
      <c r="B44" s="25">
        <v>342.1</v>
      </c>
      <c r="C44" s="20" t="s">
        <v>47</v>
      </c>
      <c r="D44" s="46">
        <v>152642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152642</v>
      </c>
      <c r="O44" s="47">
        <f t="shared" si="8"/>
        <v>4.25850909496708</v>
      </c>
      <c r="P44" s="9"/>
    </row>
    <row r="45" spans="1:16" ht="15">
      <c r="A45" s="12"/>
      <c r="B45" s="25">
        <v>342.6</v>
      </c>
      <c r="C45" s="20" t="s">
        <v>48</v>
      </c>
      <c r="D45" s="46">
        <v>1224844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1224844</v>
      </c>
      <c r="O45" s="47">
        <f t="shared" si="8"/>
        <v>34.17152103559871</v>
      </c>
      <c r="P45" s="9"/>
    </row>
    <row r="46" spans="1:16" ht="15">
      <c r="A46" s="12"/>
      <c r="B46" s="25">
        <v>342.9</v>
      </c>
      <c r="C46" s="20" t="s">
        <v>49</v>
      </c>
      <c r="D46" s="46">
        <v>8566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8566</v>
      </c>
      <c r="O46" s="47">
        <f t="shared" si="8"/>
        <v>0.2389800245508314</v>
      </c>
      <c r="P46" s="9"/>
    </row>
    <row r="47" spans="1:16" ht="15">
      <c r="A47" s="12"/>
      <c r="B47" s="25">
        <v>343.3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6861069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6861069</v>
      </c>
      <c r="O47" s="47">
        <f t="shared" si="8"/>
        <v>191.41471375962504</v>
      </c>
      <c r="P47" s="9"/>
    </row>
    <row r="48" spans="1:16" ht="15">
      <c r="A48" s="12"/>
      <c r="B48" s="25">
        <v>343.4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8267232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8267232</v>
      </c>
      <c r="O48" s="47">
        <f t="shared" si="8"/>
        <v>230.64479410780046</v>
      </c>
      <c r="P48" s="9"/>
    </row>
    <row r="49" spans="1:16" ht="15">
      <c r="A49" s="12"/>
      <c r="B49" s="25">
        <v>343.5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7537418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7537418</v>
      </c>
      <c r="O49" s="47">
        <f t="shared" si="8"/>
        <v>210.28395268385225</v>
      </c>
      <c r="P49" s="9"/>
    </row>
    <row r="50" spans="1:16" ht="15">
      <c r="A50" s="12"/>
      <c r="B50" s="25">
        <v>343.7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1471876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1471876</v>
      </c>
      <c r="O50" s="47">
        <f t="shared" si="8"/>
        <v>41.06338578283674</v>
      </c>
      <c r="P50" s="9"/>
    </row>
    <row r="51" spans="1:16" ht="15">
      <c r="A51" s="12"/>
      <c r="B51" s="25">
        <v>343.8</v>
      </c>
      <c r="C51" s="20" t="s">
        <v>54</v>
      </c>
      <c r="D51" s="46">
        <v>23806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23806</v>
      </c>
      <c r="O51" s="47">
        <f t="shared" si="8"/>
        <v>0.6641557861845776</v>
      </c>
      <c r="P51" s="9"/>
    </row>
    <row r="52" spans="1:16" ht="15">
      <c r="A52" s="12"/>
      <c r="B52" s="25">
        <v>343.9</v>
      </c>
      <c r="C52" s="20" t="s">
        <v>55</v>
      </c>
      <c r="D52" s="46">
        <v>0</v>
      </c>
      <c r="E52" s="46">
        <v>8284534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8284534</v>
      </c>
      <c r="O52" s="47">
        <f t="shared" si="8"/>
        <v>231.12749693114608</v>
      </c>
      <c r="P52" s="9"/>
    </row>
    <row r="53" spans="1:16" ht="15">
      <c r="A53" s="12"/>
      <c r="B53" s="25">
        <v>347.2</v>
      </c>
      <c r="C53" s="20" t="s">
        <v>56</v>
      </c>
      <c r="D53" s="46">
        <v>325094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325094</v>
      </c>
      <c r="O53" s="47">
        <f t="shared" si="8"/>
        <v>9.069690882713983</v>
      </c>
      <c r="P53" s="9"/>
    </row>
    <row r="54" spans="1:16" ht="15">
      <c r="A54" s="12"/>
      <c r="B54" s="25">
        <v>347.5</v>
      </c>
      <c r="C54" s="20" t="s">
        <v>57</v>
      </c>
      <c r="D54" s="46">
        <v>131845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131845</v>
      </c>
      <c r="O54" s="47">
        <f t="shared" si="8"/>
        <v>3.678300412900346</v>
      </c>
      <c r="P54" s="9"/>
    </row>
    <row r="55" spans="1:16" ht="15">
      <c r="A55" s="12"/>
      <c r="B55" s="25">
        <v>347.9</v>
      </c>
      <c r="C55" s="20" t="s">
        <v>58</v>
      </c>
      <c r="D55" s="46">
        <v>15285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15285</v>
      </c>
      <c r="O55" s="47">
        <f t="shared" si="8"/>
        <v>0.4264312018747908</v>
      </c>
      <c r="P55" s="9"/>
    </row>
    <row r="56" spans="1:16" ht="15">
      <c r="A56" s="12"/>
      <c r="B56" s="25">
        <v>349</v>
      </c>
      <c r="C56" s="20" t="s">
        <v>1</v>
      </c>
      <c r="D56" s="46">
        <v>2150</v>
      </c>
      <c r="E56" s="46">
        <v>13</v>
      </c>
      <c r="F56" s="46">
        <v>0</v>
      </c>
      <c r="G56" s="46">
        <v>0</v>
      </c>
      <c r="H56" s="46">
        <v>0</v>
      </c>
      <c r="I56" s="46">
        <v>4280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6443</v>
      </c>
      <c r="O56" s="47">
        <f t="shared" si="8"/>
        <v>0.17975114384555296</v>
      </c>
      <c r="P56" s="9"/>
    </row>
    <row r="57" spans="1:16" ht="15.75">
      <c r="A57" s="29" t="s">
        <v>42</v>
      </c>
      <c r="B57" s="30"/>
      <c r="C57" s="31"/>
      <c r="D57" s="32">
        <f aca="true" t="shared" si="11" ref="D57:M57">SUM(D58:D63)</f>
        <v>249220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aca="true" t="shared" si="12" ref="N57:N65">SUM(D57:M57)</f>
        <v>249220</v>
      </c>
      <c r="O57" s="45">
        <f t="shared" si="8"/>
        <v>6.952907041624819</v>
      </c>
      <c r="P57" s="10"/>
    </row>
    <row r="58" spans="1:16" ht="15">
      <c r="A58" s="13"/>
      <c r="B58" s="39">
        <v>351.1</v>
      </c>
      <c r="C58" s="21" t="s">
        <v>61</v>
      </c>
      <c r="D58" s="46">
        <v>56053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56053</v>
      </c>
      <c r="O58" s="47">
        <f t="shared" si="8"/>
        <v>1.5638042629170852</v>
      </c>
      <c r="P58" s="9"/>
    </row>
    <row r="59" spans="1:16" ht="15">
      <c r="A59" s="13"/>
      <c r="B59" s="39">
        <v>351.2</v>
      </c>
      <c r="C59" s="21" t="s">
        <v>105</v>
      </c>
      <c r="D59" s="46">
        <v>1591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1591</v>
      </c>
      <c r="O59" s="47">
        <f t="shared" si="8"/>
        <v>0.044386787188929806</v>
      </c>
      <c r="P59" s="9"/>
    </row>
    <row r="60" spans="1:16" ht="15">
      <c r="A60" s="13"/>
      <c r="B60" s="39">
        <v>351.3</v>
      </c>
      <c r="C60" s="21" t="s">
        <v>62</v>
      </c>
      <c r="D60" s="46">
        <v>6027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6027</v>
      </c>
      <c r="O60" s="47">
        <f t="shared" si="8"/>
        <v>0.16814529628389688</v>
      </c>
      <c r="P60" s="9"/>
    </row>
    <row r="61" spans="1:16" ht="15">
      <c r="A61" s="13"/>
      <c r="B61" s="39">
        <v>351.5</v>
      </c>
      <c r="C61" s="21" t="s">
        <v>63</v>
      </c>
      <c r="D61" s="46">
        <v>616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616</v>
      </c>
      <c r="O61" s="47">
        <f t="shared" si="8"/>
        <v>0.017185581966298404</v>
      </c>
      <c r="P61" s="9"/>
    </row>
    <row r="62" spans="1:16" ht="15">
      <c r="A62" s="13"/>
      <c r="B62" s="39">
        <v>354</v>
      </c>
      <c r="C62" s="21" t="s">
        <v>64</v>
      </c>
      <c r="D62" s="46">
        <v>103937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103937</v>
      </c>
      <c r="O62" s="47">
        <f t="shared" si="8"/>
        <v>2.899704274076554</v>
      </c>
      <c r="P62" s="9"/>
    </row>
    <row r="63" spans="1:16" ht="15">
      <c r="A63" s="13"/>
      <c r="B63" s="39">
        <v>355</v>
      </c>
      <c r="C63" s="21" t="s">
        <v>95</v>
      </c>
      <c r="D63" s="46">
        <v>80996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80996</v>
      </c>
      <c r="O63" s="47">
        <f t="shared" si="8"/>
        <v>2.2596808391920544</v>
      </c>
      <c r="P63" s="9"/>
    </row>
    <row r="64" spans="1:16" ht="15.75">
      <c r="A64" s="29" t="s">
        <v>4</v>
      </c>
      <c r="B64" s="30"/>
      <c r="C64" s="31"/>
      <c r="D64" s="32">
        <f aca="true" t="shared" si="13" ref="D64:M64">SUM(D65:D73)</f>
        <v>2482973</v>
      </c>
      <c r="E64" s="32">
        <f t="shared" si="13"/>
        <v>1009887</v>
      </c>
      <c r="F64" s="32">
        <f t="shared" si="13"/>
        <v>0</v>
      </c>
      <c r="G64" s="32">
        <f t="shared" si="13"/>
        <v>262206</v>
      </c>
      <c r="H64" s="32">
        <f t="shared" si="13"/>
        <v>0</v>
      </c>
      <c r="I64" s="32">
        <f t="shared" si="13"/>
        <v>618634</v>
      </c>
      <c r="J64" s="32">
        <f t="shared" si="13"/>
        <v>-2730</v>
      </c>
      <c r="K64" s="32">
        <f t="shared" si="13"/>
        <v>4431614</v>
      </c>
      <c r="L64" s="32">
        <f t="shared" si="13"/>
        <v>0</v>
      </c>
      <c r="M64" s="32">
        <f t="shared" si="13"/>
        <v>26249</v>
      </c>
      <c r="N64" s="32">
        <f t="shared" si="12"/>
        <v>8828833</v>
      </c>
      <c r="O64" s="45">
        <f t="shared" si="8"/>
        <v>246.3127162147082</v>
      </c>
      <c r="P64" s="10"/>
    </row>
    <row r="65" spans="1:16" ht="15">
      <c r="A65" s="12"/>
      <c r="B65" s="25">
        <v>361.1</v>
      </c>
      <c r="C65" s="20" t="s">
        <v>66</v>
      </c>
      <c r="D65" s="46">
        <v>173666</v>
      </c>
      <c r="E65" s="46">
        <v>488324</v>
      </c>
      <c r="F65" s="46">
        <v>0</v>
      </c>
      <c r="G65" s="46">
        <v>251449</v>
      </c>
      <c r="H65" s="46">
        <v>0</v>
      </c>
      <c r="I65" s="46">
        <v>280290</v>
      </c>
      <c r="J65" s="46">
        <v>-2730</v>
      </c>
      <c r="K65" s="46">
        <v>750565</v>
      </c>
      <c r="L65" s="46">
        <v>0</v>
      </c>
      <c r="M65" s="46">
        <v>24514</v>
      </c>
      <c r="N65" s="46">
        <f t="shared" si="12"/>
        <v>1966078</v>
      </c>
      <c r="O65" s="47">
        <f t="shared" si="8"/>
        <v>54.850965294052</v>
      </c>
      <c r="P65" s="9"/>
    </row>
    <row r="66" spans="1:16" ht="15">
      <c r="A66" s="12"/>
      <c r="B66" s="25">
        <v>361.2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720346</v>
      </c>
      <c r="L66" s="46">
        <v>0</v>
      </c>
      <c r="M66" s="46">
        <v>0</v>
      </c>
      <c r="N66" s="46">
        <f aca="true" t="shared" si="14" ref="N66:N73">SUM(D66:M66)</f>
        <v>720346</v>
      </c>
      <c r="O66" s="47">
        <f t="shared" si="8"/>
        <v>20.09669679723245</v>
      </c>
      <c r="P66" s="9"/>
    </row>
    <row r="67" spans="1:16" ht="15">
      <c r="A67" s="12"/>
      <c r="B67" s="25">
        <v>361.3</v>
      </c>
      <c r="C67" s="20" t="s">
        <v>98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-853428</v>
      </c>
      <c r="L67" s="46">
        <v>0</v>
      </c>
      <c r="M67" s="46">
        <v>0</v>
      </c>
      <c r="N67" s="46">
        <f t="shared" si="14"/>
        <v>-853428</v>
      </c>
      <c r="O67" s="47">
        <f t="shared" si="8"/>
        <v>-23.80950786742551</v>
      </c>
      <c r="P67" s="9"/>
    </row>
    <row r="68" spans="1:16" ht="15">
      <c r="A68" s="12"/>
      <c r="B68" s="25">
        <v>362</v>
      </c>
      <c r="C68" s="20" t="s">
        <v>68</v>
      </c>
      <c r="D68" s="46">
        <v>434249</v>
      </c>
      <c r="E68" s="46">
        <v>161377</v>
      </c>
      <c r="F68" s="46">
        <v>0</v>
      </c>
      <c r="G68" s="46">
        <v>0</v>
      </c>
      <c r="H68" s="46">
        <v>0</v>
      </c>
      <c r="I68" s="46">
        <v>56544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652170</v>
      </c>
      <c r="O68" s="47">
        <f t="shared" si="8"/>
        <v>18.19467693337797</v>
      </c>
      <c r="P68" s="9"/>
    </row>
    <row r="69" spans="1:16" ht="15">
      <c r="A69" s="12"/>
      <c r="B69" s="25">
        <v>364</v>
      </c>
      <c r="C69" s="20" t="s">
        <v>69</v>
      </c>
      <c r="D69" s="46">
        <v>20481</v>
      </c>
      <c r="E69" s="46">
        <v>4790</v>
      </c>
      <c r="F69" s="46">
        <v>0</v>
      </c>
      <c r="G69" s="46">
        <v>0</v>
      </c>
      <c r="H69" s="46">
        <v>0</v>
      </c>
      <c r="I69" s="46">
        <v>33799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59070</v>
      </c>
      <c r="O69" s="47">
        <f aca="true" t="shared" si="15" ref="O69:O80">(N69/O$82)</f>
        <v>1.6479745564111148</v>
      </c>
      <c r="P69" s="9"/>
    </row>
    <row r="70" spans="1:16" ht="15">
      <c r="A70" s="12"/>
      <c r="B70" s="25">
        <v>365</v>
      </c>
      <c r="C70" s="20" t="s">
        <v>70</v>
      </c>
      <c r="D70" s="46">
        <v>400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400</v>
      </c>
      <c r="O70" s="47">
        <f t="shared" si="15"/>
        <v>0.011159468809284678</v>
      </c>
      <c r="P70" s="9"/>
    </row>
    <row r="71" spans="1:16" ht="15">
      <c r="A71" s="12"/>
      <c r="B71" s="25">
        <v>366</v>
      </c>
      <c r="C71" s="20" t="s">
        <v>71</v>
      </c>
      <c r="D71" s="46">
        <v>195977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195977</v>
      </c>
      <c r="O71" s="47">
        <f t="shared" si="15"/>
        <v>5.467498047092958</v>
      </c>
      <c r="P71" s="9"/>
    </row>
    <row r="72" spans="1:16" ht="15">
      <c r="A72" s="12"/>
      <c r="B72" s="25">
        <v>368</v>
      </c>
      <c r="C72" s="20" t="s">
        <v>72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3814131</v>
      </c>
      <c r="L72" s="46">
        <v>0</v>
      </c>
      <c r="M72" s="46">
        <v>0</v>
      </c>
      <c r="N72" s="46">
        <f t="shared" si="14"/>
        <v>3814131</v>
      </c>
      <c r="O72" s="47">
        <f t="shared" si="15"/>
        <v>106.40918982256444</v>
      </c>
      <c r="P72" s="9"/>
    </row>
    <row r="73" spans="1:16" ht="15">
      <c r="A73" s="12"/>
      <c r="B73" s="25">
        <v>369.9</v>
      </c>
      <c r="C73" s="20" t="s">
        <v>73</v>
      </c>
      <c r="D73" s="46">
        <v>1658200</v>
      </c>
      <c r="E73" s="46">
        <v>355396</v>
      </c>
      <c r="F73" s="46">
        <v>0</v>
      </c>
      <c r="G73" s="46">
        <v>10757</v>
      </c>
      <c r="H73" s="46">
        <v>0</v>
      </c>
      <c r="I73" s="46">
        <v>248001</v>
      </c>
      <c r="J73" s="46">
        <v>0</v>
      </c>
      <c r="K73" s="46">
        <v>0</v>
      </c>
      <c r="L73" s="46">
        <v>0</v>
      </c>
      <c r="M73" s="46">
        <v>1735</v>
      </c>
      <c r="N73" s="46">
        <f t="shared" si="14"/>
        <v>2274089</v>
      </c>
      <c r="O73" s="47">
        <f t="shared" si="15"/>
        <v>63.44406316259346</v>
      </c>
      <c r="P73" s="9"/>
    </row>
    <row r="74" spans="1:16" ht="15.75">
      <c r="A74" s="29" t="s">
        <v>43</v>
      </c>
      <c r="B74" s="30"/>
      <c r="C74" s="31"/>
      <c r="D74" s="32">
        <f aca="true" t="shared" si="16" ref="D74:M74">SUM(D75:D79)</f>
        <v>7812988</v>
      </c>
      <c r="E74" s="32">
        <f t="shared" si="16"/>
        <v>291063</v>
      </c>
      <c r="F74" s="32">
        <f t="shared" si="16"/>
        <v>26766943</v>
      </c>
      <c r="G74" s="32">
        <f t="shared" si="16"/>
        <v>34932664</v>
      </c>
      <c r="H74" s="32">
        <f t="shared" si="16"/>
        <v>0</v>
      </c>
      <c r="I74" s="32">
        <f t="shared" si="16"/>
        <v>183461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 aca="true" t="shared" si="17" ref="N74:N80">SUM(D74:M74)</f>
        <v>69987119</v>
      </c>
      <c r="O74" s="45">
        <f t="shared" si="15"/>
        <v>1952.5476788304877</v>
      </c>
      <c r="P74" s="9"/>
    </row>
    <row r="75" spans="1:16" ht="15">
      <c r="A75" s="12"/>
      <c r="B75" s="25">
        <v>381</v>
      </c>
      <c r="C75" s="20" t="s">
        <v>74</v>
      </c>
      <c r="D75" s="46">
        <v>5700000</v>
      </c>
      <c r="E75" s="46">
        <v>291063</v>
      </c>
      <c r="F75" s="46">
        <v>4943541</v>
      </c>
      <c r="G75" s="46">
        <v>917664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11852268</v>
      </c>
      <c r="O75" s="47">
        <f t="shared" si="15"/>
        <v>330.6625376632072</v>
      </c>
      <c r="P75" s="9"/>
    </row>
    <row r="76" spans="1:16" ht="15">
      <c r="A76" s="12"/>
      <c r="B76" s="25">
        <v>382</v>
      </c>
      <c r="C76" s="20" t="s">
        <v>87</v>
      </c>
      <c r="D76" s="46">
        <v>2109231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2109231</v>
      </c>
      <c r="O76" s="47">
        <f t="shared" si="15"/>
        <v>58.84474389019083</v>
      </c>
      <c r="P76" s="9"/>
    </row>
    <row r="77" spans="1:16" ht="15">
      <c r="A77" s="12"/>
      <c r="B77" s="25">
        <v>384</v>
      </c>
      <c r="C77" s="20" t="s">
        <v>75</v>
      </c>
      <c r="D77" s="46">
        <v>0</v>
      </c>
      <c r="E77" s="46">
        <v>0</v>
      </c>
      <c r="F77" s="46">
        <v>21823402</v>
      </c>
      <c r="G77" s="46">
        <v>34015000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55838402</v>
      </c>
      <c r="O77" s="47">
        <f t="shared" si="15"/>
        <v>1557.8172636982479</v>
      </c>
      <c r="P77" s="9"/>
    </row>
    <row r="78" spans="1:16" ht="15">
      <c r="A78" s="12"/>
      <c r="B78" s="25">
        <v>388.2</v>
      </c>
      <c r="C78" s="20" t="s">
        <v>99</v>
      </c>
      <c r="D78" s="46">
        <v>3757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3757</v>
      </c>
      <c r="O78" s="47">
        <f t="shared" si="15"/>
        <v>0.10481531079120635</v>
      </c>
      <c r="P78" s="9"/>
    </row>
    <row r="79" spans="1:16" ht="15.75" thickBot="1">
      <c r="A79" s="12"/>
      <c r="B79" s="25">
        <v>389.8</v>
      </c>
      <c r="C79" s="20" t="s">
        <v>77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183461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183461</v>
      </c>
      <c r="O79" s="47">
        <f t="shared" si="15"/>
        <v>5.118318268050441</v>
      </c>
      <c r="P79" s="9"/>
    </row>
    <row r="80" spans="1:119" ht="16.5" thickBot="1">
      <c r="A80" s="14" t="s">
        <v>59</v>
      </c>
      <c r="B80" s="23"/>
      <c r="C80" s="22"/>
      <c r="D80" s="15">
        <f aca="true" t="shared" si="18" ref="D80:M80">SUM(D5,D15,D27,D40,D57,D64,D74)</f>
        <v>25982002</v>
      </c>
      <c r="E80" s="15">
        <f t="shared" si="18"/>
        <v>15546371</v>
      </c>
      <c r="F80" s="15">
        <f t="shared" si="18"/>
        <v>27375034</v>
      </c>
      <c r="G80" s="15">
        <f t="shared" si="18"/>
        <v>35194870</v>
      </c>
      <c r="H80" s="15">
        <f t="shared" si="18"/>
        <v>0</v>
      </c>
      <c r="I80" s="15">
        <f t="shared" si="18"/>
        <v>26533874</v>
      </c>
      <c r="J80" s="15">
        <f t="shared" si="18"/>
        <v>583123</v>
      </c>
      <c r="K80" s="15">
        <f t="shared" si="18"/>
        <v>4431614</v>
      </c>
      <c r="L80" s="15">
        <f t="shared" si="18"/>
        <v>0</v>
      </c>
      <c r="M80" s="15">
        <f t="shared" si="18"/>
        <v>1191986</v>
      </c>
      <c r="N80" s="15">
        <f t="shared" si="17"/>
        <v>136838874</v>
      </c>
      <c r="O80" s="38">
        <f t="shared" si="15"/>
        <v>3817.6228657515903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106</v>
      </c>
      <c r="M82" s="48"/>
      <c r="N82" s="48"/>
      <c r="O82" s="43">
        <v>35844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7006566</v>
      </c>
      <c r="E5" s="27">
        <f t="shared" si="0"/>
        <v>7064681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14071247</v>
      </c>
      <c r="O5" s="33">
        <f aca="true" t="shared" si="1" ref="O5:O36">(N5/O$80)</f>
        <v>399.9444902367621</v>
      </c>
      <c r="P5" s="6"/>
    </row>
    <row r="6" spans="1:16" ht="15">
      <c r="A6" s="12"/>
      <c r="B6" s="25">
        <v>311</v>
      </c>
      <c r="C6" s="20" t="s">
        <v>3</v>
      </c>
      <c r="D6" s="46">
        <v>6423698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6423698</v>
      </c>
      <c r="O6" s="47">
        <f t="shared" si="1"/>
        <v>182.57959810135577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2648568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2648568</v>
      </c>
      <c r="O7" s="47">
        <f t="shared" si="1"/>
        <v>75.279765795981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1190787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1190787</v>
      </c>
      <c r="O8" s="47">
        <f t="shared" si="1"/>
        <v>33.8455219850496</v>
      </c>
      <c r="P8" s="9"/>
    </row>
    <row r="9" spans="1:16" ht="15">
      <c r="A9" s="12"/>
      <c r="B9" s="25">
        <v>312.51</v>
      </c>
      <c r="C9" s="20" t="s">
        <v>90</v>
      </c>
      <c r="D9" s="46">
        <v>193085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193085</v>
      </c>
      <c r="O9" s="47">
        <f t="shared" si="1"/>
        <v>5.488019782281215</v>
      </c>
      <c r="P9" s="9"/>
    </row>
    <row r="10" spans="1:16" ht="15">
      <c r="A10" s="12"/>
      <c r="B10" s="25">
        <v>312.52</v>
      </c>
      <c r="C10" s="20" t="s">
        <v>86</v>
      </c>
      <c r="D10" s="46">
        <v>212087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212087</v>
      </c>
      <c r="O10" s="47">
        <f t="shared" si="1"/>
        <v>6.028110166841941</v>
      </c>
      <c r="P10" s="9"/>
    </row>
    <row r="11" spans="1:16" ht="15">
      <c r="A11" s="12"/>
      <c r="B11" s="25">
        <v>314.1</v>
      </c>
      <c r="C11" s="20" t="s">
        <v>13</v>
      </c>
      <c r="D11" s="46">
        <v>0</v>
      </c>
      <c r="E11" s="46">
        <v>1886169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1886169</v>
      </c>
      <c r="O11" s="47">
        <f t="shared" si="1"/>
        <v>53.610237898985304</v>
      </c>
      <c r="P11" s="9"/>
    </row>
    <row r="12" spans="1:16" ht="15">
      <c r="A12" s="12"/>
      <c r="B12" s="25">
        <v>314.4</v>
      </c>
      <c r="C12" s="20" t="s">
        <v>14</v>
      </c>
      <c r="D12" s="46">
        <v>0</v>
      </c>
      <c r="E12" s="46">
        <v>57946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57946</v>
      </c>
      <c r="O12" s="47">
        <f t="shared" si="1"/>
        <v>1.6469886024500469</v>
      </c>
      <c r="P12" s="9"/>
    </row>
    <row r="13" spans="1:16" ht="15">
      <c r="A13" s="12"/>
      <c r="B13" s="25">
        <v>315</v>
      </c>
      <c r="C13" s="20" t="s">
        <v>15</v>
      </c>
      <c r="D13" s="46">
        <v>0</v>
      </c>
      <c r="E13" s="46">
        <v>1281211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1281211</v>
      </c>
      <c r="O13" s="47">
        <f t="shared" si="1"/>
        <v>36.41562686524742</v>
      </c>
      <c r="P13" s="9"/>
    </row>
    <row r="14" spans="1:16" ht="15">
      <c r="A14" s="12"/>
      <c r="B14" s="25">
        <v>316</v>
      </c>
      <c r="C14" s="20" t="s">
        <v>16</v>
      </c>
      <c r="D14" s="46">
        <v>177696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177696</v>
      </c>
      <c r="O14" s="47">
        <f t="shared" si="1"/>
        <v>5.050621038569764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SUM(D16:D25)</f>
        <v>384027</v>
      </c>
      <c r="E15" s="32">
        <f t="shared" si="3"/>
        <v>2035371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1111229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1029090</v>
      </c>
      <c r="N15" s="44">
        <f>SUM(D15:M15)</f>
        <v>4559717</v>
      </c>
      <c r="O15" s="45">
        <f t="shared" si="1"/>
        <v>129.60000568456357</v>
      </c>
      <c r="P15" s="10"/>
    </row>
    <row r="16" spans="1:16" ht="15">
      <c r="A16" s="12"/>
      <c r="B16" s="25">
        <v>322</v>
      </c>
      <c r="C16" s="20" t="s">
        <v>0</v>
      </c>
      <c r="D16" s="46">
        <v>333007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333007</v>
      </c>
      <c r="O16" s="47">
        <f t="shared" si="1"/>
        <v>9.464997299832305</v>
      </c>
      <c r="P16" s="9"/>
    </row>
    <row r="17" spans="1:16" ht="15">
      <c r="A17" s="12"/>
      <c r="B17" s="25">
        <v>324.11</v>
      </c>
      <c r="C17" s="20" t="s">
        <v>19</v>
      </c>
      <c r="D17" s="46">
        <v>0</v>
      </c>
      <c r="E17" s="46">
        <v>224768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224768</v>
      </c>
      <c r="O17" s="47">
        <f t="shared" si="1"/>
        <v>6.388539919847654</v>
      </c>
      <c r="P17" s="9"/>
    </row>
    <row r="18" spans="1:16" ht="15">
      <c r="A18" s="12"/>
      <c r="B18" s="25">
        <v>324.12</v>
      </c>
      <c r="C18" s="20" t="s">
        <v>91</v>
      </c>
      <c r="D18" s="46">
        <v>0</v>
      </c>
      <c r="E18" s="46">
        <v>32825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32825</v>
      </c>
      <c r="O18" s="47">
        <f t="shared" si="1"/>
        <v>0.9329789955376177</v>
      </c>
      <c r="P18" s="9"/>
    </row>
    <row r="19" spans="1:16" ht="15">
      <c r="A19" s="12"/>
      <c r="B19" s="25">
        <v>324.21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1065025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1065025</v>
      </c>
      <c r="O19" s="47">
        <f t="shared" si="1"/>
        <v>30.27101156808686</v>
      </c>
      <c r="P19" s="9"/>
    </row>
    <row r="20" spans="1:16" ht="15">
      <c r="A20" s="12"/>
      <c r="B20" s="25">
        <v>324.22</v>
      </c>
      <c r="C20" s="20" t="s">
        <v>92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44581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44581</v>
      </c>
      <c r="O20" s="47">
        <f t="shared" si="1"/>
        <v>1.2671176420430321</v>
      </c>
      <c r="P20" s="9"/>
    </row>
    <row r="21" spans="1:16" ht="15">
      <c r="A21" s="12"/>
      <c r="B21" s="25">
        <v>324.31</v>
      </c>
      <c r="C21" s="20" t="s">
        <v>21</v>
      </c>
      <c r="D21" s="46">
        <v>0</v>
      </c>
      <c r="E21" s="46">
        <v>1385842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1385842</v>
      </c>
      <c r="O21" s="47">
        <f t="shared" si="1"/>
        <v>39.38953471847199</v>
      </c>
      <c r="P21" s="9"/>
    </row>
    <row r="22" spans="1:16" ht="15">
      <c r="A22" s="12"/>
      <c r="B22" s="25">
        <v>324.32</v>
      </c>
      <c r="C22" s="20" t="s">
        <v>93</v>
      </c>
      <c r="D22" s="46">
        <v>0</v>
      </c>
      <c r="E22" s="46">
        <v>152997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152997</v>
      </c>
      <c r="O22" s="47">
        <f t="shared" si="1"/>
        <v>4.348605860785038</v>
      </c>
      <c r="P22" s="9"/>
    </row>
    <row r="23" spans="1:16" ht="15">
      <c r="A23" s="12"/>
      <c r="B23" s="25">
        <v>324.61</v>
      </c>
      <c r="C23" s="20" t="s">
        <v>22</v>
      </c>
      <c r="D23" s="46">
        <v>0</v>
      </c>
      <c r="E23" s="46">
        <v>238939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238939</v>
      </c>
      <c r="O23" s="47">
        <f t="shared" si="1"/>
        <v>6.791319671432226</v>
      </c>
      <c r="P23" s="9"/>
    </row>
    <row r="24" spans="1:16" ht="15">
      <c r="A24" s="12"/>
      <c r="B24" s="25">
        <v>325.1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1623</v>
      </c>
      <c r="J24" s="46">
        <v>0</v>
      </c>
      <c r="K24" s="46">
        <v>0</v>
      </c>
      <c r="L24" s="46">
        <v>0</v>
      </c>
      <c r="M24" s="46">
        <v>1029090</v>
      </c>
      <c r="N24" s="46">
        <f t="shared" si="4"/>
        <v>1030713</v>
      </c>
      <c r="O24" s="47">
        <f t="shared" si="1"/>
        <v>29.2957678424239</v>
      </c>
      <c r="P24" s="9"/>
    </row>
    <row r="25" spans="1:16" ht="15">
      <c r="A25" s="12"/>
      <c r="B25" s="25">
        <v>329</v>
      </c>
      <c r="C25" s="20" t="s">
        <v>25</v>
      </c>
      <c r="D25" s="46">
        <v>51020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51020</v>
      </c>
      <c r="O25" s="47">
        <f t="shared" si="1"/>
        <v>1.4501321661029474</v>
      </c>
      <c r="P25" s="9"/>
    </row>
    <row r="26" spans="1:16" ht="15.75">
      <c r="A26" s="29" t="s">
        <v>27</v>
      </c>
      <c r="B26" s="30"/>
      <c r="C26" s="31"/>
      <c r="D26" s="32">
        <f aca="true" t="shared" si="5" ref="D26:M26">SUM(D27:D36)</f>
        <v>2866032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22520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2888552</v>
      </c>
      <c r="O26" s="45">
        <f t="shared" si="1"/>
        <v>82.10078731205412</v>
      </c>
      <c r="P26" s="10"/>
    </row>
    <row r="27" spans="1:16" ht="15">
      <c r="A27" s="12"/>
      <c r="B27" s="25">
        <v>331.2</v>
      </c>
      <c r="C27" s="20" t="s">
        <v>26</v>
      </c>
      <c r="D27" s="46">
        <v>154099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154099</v>
      </c>
      <c r="O27" s="47">
        <f t="shared" si="1"/>
        <v>4.379927806042691</v>
      </c>
      <c r="P27" s="9"/>
    </row>
    <row r="28" spans="1:16" ht="15">
      <c r="A28" s="12"/>
      <c r="B28" s="25">
        <v>334.2</v>
      </c>
      <c r="C28" s="20" t="s">
        <v>29</v>
      </c>
      <c r="D28" s="46">
        <v>51449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51449</v>
      </c>
      <c r="O28" s="47">
        <f t="shared" si="1"/>
        <v>1.4623255549555183</v>
      </c>
      <c r="P28" s="9"/>
    </row>
    <row r="29" spans="1:16" ht="15">
      <c r="A29" s="12"/>
      <c r="B29" s="25">
        <v>335.12</v>
      </c>
      <c r="C29" s="20" t="s">
        <v>30</v>
      </c>
      <c r="D29" s="46">
        <v>702961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702961</v>
      </c>
      <c r="O29" s="47">
        <f t="shared" si="1"/>
        <v>19.980132450331126</v>
      </c>
      <c r="P29" s="9"/>
    </row>
    <row r="30" spans="1:16" ht="15">
      <c r="A30" s="12"/>
      <c r="B30" s="25">
        <v>335.14</v>
      </c>
      <c r="C30" s="20" t="s">
        <v>31</v>
      </c>
      <c r="D30" s="46">
        <v>27880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27880</v>
      </c>
      <c r="O30" s="47">
        <f t="shared" si="1"/>
        <v>0.792428161327914</v>
      </c>
      <c r="P30" s="9"/>
    </row>
    <row r="31" spans="1:16" ht="15">
      <c r="A31" s="12"/>
      <c r="B31" s="25">
        <v>335.15</v>
      </c>
      <c r="C31" s="20" t="s">
        <v>32</v>
      </c>
      <c r="D31" s="46">
        <v>4098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4098</v>
      </c>
      <c r="O31" s="47">
        <f t="shared" si="1"/>
        <v>0.11647670750078162</v>
      </c>
      <c r="P31" s="9"/>
    </row>
    <row r="32" spans="1:16" ht="15">
      <c r="A32" s="12"/>
      <c r="B32" s="25">
        <v>335.18</v>
      </c>
      <c r="C32" s="20" t="s">
        <v>33</v>
      </c>
      <c r="D32" s="46">
        <v>1866331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1866331</v>
      </c>
      <c r="O32" s="47">
        <f t="shared" si="1"/>
        <v>53.04638603871188</v>
      </c>
      <c r="P32" s="9"/>
    </row>
    <row r="33" spans="1:16" ht="15">
      <c r="A33" s="12"/>
      <c r="B33" s="25">
        <v>335.21</v>
      </c>
      <c r="C33" s="20" t="s">
        <v>34</v>
      </c>
      <c r="D33" s="46">
        <v>7117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7117</v>
      </c>
      <c r="O33" s="47">
        <f t="shared" si="1"/>
        <v>0.2022851945541881</v>
      </c>
      <c r="P33" s="9"/>
    </row>
    <row r="34" spans="1:16" ht="15">
      <c r="A34" s="12"/>
      <c r="B34" s="25">
        <v>335.49</v>
      </c>
      <c r="C34" s="20" t="s">
        <v>35</v>
      </c>
      <c r="D34" s="46">
        <v>36370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36370</v>
      </c>
      <c r="O34" s="47">
        <f t="shared" si="1"/>
        <v>1.0337378847738965</v>
      </c>
      <c r="P34" s="9"/>
    </row>
    <row r="35" spans="1:16" ht="15">
      <c r="A35" s="12"/>
      <c r="B35" s="25">
        <v>337.9</v>
      </c>
      <c r="C35" s="20" t="s">
        <v>94</v>
      </c>
      <c r="D35" s="46">
        <v>3728</v>
      </c>
      <c r="E35" s="46">
        <v>0</v>
      </c>
      <c r="F35" s="46">
        <v>0</v>
      </c>
      <c r="G35" s="46">
        <v>0</v>
      </c>
      <c r="H35" s="46">
        <v>0</v>
      </c>
      <c r="I35" s="46">
        <v>22520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26248</v>
      </c>
      <c r="O35" s="47">
        <f t="shared" si="1"/>
        <v>0.7460421226160362</v>
      </c>
      <c r="P35" s="9"/>
    </row>
    <row r="36" spans="1:16" ht="15">
      <c r="A36" s="12"/>
      <c r="B36" s="25">
        <v>338</v>
      </c>
      <c r="C36" s="20" t="s">
        <v>36</v>
      </c>
      <c r="D36" s="46">
        <v>11999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11999</v>
      </c>
      <c r="O36" s="47">
        <f t="shared" si="1"/>
        <v>0.34104539124008754</v>
      </c>
      <c r="P36" s="9"/>
    </row>
    <row r="37" spans="1:16" ht="15.75">
      <c r="A37" s="29" t="s">
        <v>41</v>
      </c>
      <c r="B37" s="30"/>
      <c r="C37" s="31"/>
      <c r="D37" s="32">
        <f aca="true" t="shared" si="7" ref="D37:M37">SUM(D38:D53)</f>
        <v>1866878</v>
      </c>
      <c r="E37" s="32">
        <f t="shared" si="7"/>
        <v>7493205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23133004</v>
      </c>
      <c r="J37" s="32">
        <f t="shared" si="7"/>
        <v>456703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32949790</v>
      </c>
      <c r="O37" s="45">
        <f aca="true" t="shared" si="8" ref="O37:O68">(N37/O$80)</f>
        <v>936.5258789756416</v>
      </c>
      <c r="P37" s="10"/>
    </row>
    <row r="38" spans="1:16" ht="15">
      <c r="A38" s="12"/>
      <c r="B38" s="25">
        <v>341.2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456703</v>
      </c>
      <c r="K38" s="46">
        <v>0</v>
      </c>
      <c r="L38" s="46">
        <v>0</v>
      </c>
      <c r="M38" s="46">
        <v>0</v>
      </c>
      <c r="N38" s="46">
        <f aca="true" t="shared" si="9" ref="N38:N53">SUM(D38:M38)</f>
        <v>456703</v>
      </c>
      <c r="O38" s="47">
        <f t="shared" si="8"/>
        <v>12.980786175141404</v>
      </c>
      <c r="P38" s="9"/>
    </row>
    <row r="39" spans="1:16" ht="15">
      <c r="A39" s="12"/>
      <c r="B39" s="25">
        <v>341.3</v>
      </c>
      <c r="C39" s="20" t="s">
        <v>45</v>
      </c>
      <c r="D39" s="46">
        <v>1070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1070</v>
      </c>
      <c r="O39" s="47">
        <f t="shared" si="8"/>
        <v>0.03041241508683171</v>
      </c>
      <c r="P39" s="9"/>
    </row>
    <row r="40" spans="1:16" ht="15">
      <c r="A40" s="12"/>
      <c r="B40" s="25">
        <v>341.9</v>
      </c>
      <c r="C40" s="20" t="s">
        <v>46</v>
      </c>
      <c r="D40" s="46">
        <v>93813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93813</v>
      </c>
      <c r="O40" s="47">
        <f t="shared" si="8"/>
        <v>2.6664298098513486</v>
      </c>
      <c r="P40" s="9"/>
    </row>
    <row r="41" spans="1:16" ht="15">
      <c r="A41" s="12"/>
      <c r="B41" s="25">
        <v>342.1</v>
      </c>
      <c r="C41" s="20" t="s">
        <v>47</v>
      </c>
      <c r="D41" s="46">
        <v>165326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165326</v>
      </c>
      <c r="O41" s="47">
        <f t="shared" si="8"/>
        <v>4.699030781911719</v>
      </c>
      <c r="P41" s="9"/>
    </row>
    <row r="42" spans="1:16" ht="15">
      <c r="A42" s="12"/>
      <c r="B42" s="25">
        <v>342.6</v>
      </c>
      <c r="C42" s="20" t="s">
        <v>48</v>
      </c>
      <c r="D42" s="46">
        <v>1059854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1059854</v>
      </c>
      <c r="O42" s="47">
        <f t="shared" si="8"/>
        <v>30.124037177045732</v>
      </c>
      <c r="P42" s="9"/>
    </row>
    <row r="43" spans="1:16" ht="15">
      <c r="A43" s="12"/>
      <c r="B43" s="25">
        <v>342.9</v>
      </c>
      <c r="C43" s="20" t="s">
        <v>49</v>
      </c>
      <c r="D43" s="46">
        <v>6407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6407</v>
      </c>
      <c r="O43" s="47">
        <f t="shared" si="8"/>
        <v>0.18210499388909415</v>
      </c>
      <c r="P43" s="9"/>
    </row>
    <row r="44" spans="1:16" ht="15">
      <c r="A44" s="12"/>
      <c r="B44" s="25">
        <v>343.3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6372051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6372051</v>
      </c>
      <c r="O44" s="47">
        <f t="shared" si="8"/>
        <v>181.1116448284683</v>
      </c>
      <c r="P44" s="9"/>
    </row>
    <row r="45" spans="1:16" ht="15">
      <c r="A45" s="12"/>
      <c r="B45" s="25">
        <v>343.4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7959482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7959482</v>
      </c>
      <c r="O45" s="47">
        <f t="shared" si="8"/>
        <v>226.23090697211722</v>
      </c>
      <c r="P45" s="9"/>
    </row>
    <row r="46" spans="1:16" ht="15">
      <c r="A46" s="12"/>
      <c r="B46" s="25">
        <v>343.5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7403492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7403492</v>
      </c>
      <c r="O46" s="47">
        <f t="shared" si="8"/>
        <v>210.42810448227837</v>
      </c>
      <c r="P46" s="9"/>
    </row>
    <row r="47" spans="1:16" ht="15">
      <c r="A47" s="12"/>
      <c r="B47" s="25">
        <v>343.7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1397416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1397416</v>
      </c>
      <c r="O47" s="47">
        <f t="shared" si="8"/>
        <v>39.71850041213086</v>
      </c>
      <c r="P47" s="9"/>
    </row>
    <row r="48" spans="1:16" ht="15">
      <c r="A48" s="12"/>
      <c r="B48" s="25">
        <v>343.8</v>
      </c>
      <c r="C48" s="20" t="s">
        <v>54</v>
      </c>
      <c r="D48" s="46">
        <v>24102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24102</v>
      </c>
      <c r="O48" s="47">
        <f t="shared" si="8"/>
        <v>0.6850467555353438</v>
      </c>
      <c r="P48" s="9"/>
    </row>
    <row r="49" spans="1:16" ht="15">
      <c r="A49" s="12"/>
      <c r="B49" s="25">
        <v>343.9</v>
      </c>
      <c r="C49" s="20" t="s">
        <v>55</v>
      </c>
      <c r="D49" s="46">
        <v>0</v>
      </c>
      <c r="E49" s="46">
        <v>7493193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7493193</v>
      </c>
      <c r="O49" s="47">
        <f t="shared" si="8"/>
        <v>212.9776596651792</v>
      </c>
      <c r="P49" s="9"/>
    </row>
    <row r="50" spans="1:16" ht="15">
      <c r="A50" s="12"/>
      <c r="B50" s="25">
        <v>347.2</v>
      </c>
      <c r="C50" s="20" t="s">
        <v>56</v>
      </c>
      <c r="D50" s="46">
        <v>373564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373564</v>
      </c>
      <c r="O50" s="47">
        <f t="shared" si="8"/>
        <v>10.61774152289458</v>
      </c>
      <c r="P50" s="9"/>
    </row>
    <row r="51" spans="1:16" ht="15">
      <c r="A51" s="12"/>
      <c r="B51" s="25">
        <v>347.5</v>
      </c>
      <c r="C51" s="20" t="s">
        <v>57</v>
      </c>
      <c r="D51" s="46">
        <v>126570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126570</v>
      </c>
      <c r="O51" s="47">
        <f t="shared" si="8"/>
        <v>3.5974760537759716</v>
      </c>
      <c r="P51" s="9"/>
    </row>
    <row r="52" spans="1:16" ht="15">
      <c r="A52" s="12"/>
      <c r="B52" s="25">
        <v>347.9</v>
      </c>
      <c r="C52" s="20" t="s">
        <v>58</v>
      </c>
      <c r="D52" s="46">
        <v>15177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15177</v>
      </c>
      <c r="O52" s="47">
        <f t="shared" si="8"/>
        <v>0.43137310632976156</v>
      </c>
      <c r="P52" s="9"/>
    </row>
    <row r="53" spans="1:16" ht="15">
      <c r="A53" s="12"/>
      <c r="B53" s="25">
        <v>349</v>
      </c>
      <c r="C53" s="20" t="s">
        <v>1</v>
      </c>
      <c r="D53" s="46">
        <v>995</v>
      </c>
      <c r="E53" s="46">
        <v>12</v>
      </c>
      <c r="F53" s="46">
        <v>0</v>
      </c>
      <c r="G53" s="46">
        <v>0</v>
      </c>
      <c r="H53" s="46">
        <v>0</v>
      </c>
      <c r="I53" s="46">
        <v>563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1570</v>
      </c>
      <c r="O53" s="47">
        <f t="shared" si="8"/>
        <v>0.044623824005911944</v>
      </c>
      <c r="P53" s="9"/>
    </row>
    <row r="54" spans="1:16" ht="15.75">
      <c r="A54" s="29" t="s">
        <v>42</v>
      </c>
      <c r="B54" s="30"/>
      <c r="C54" s="31"/>
      <c r="D54" s="32">
        <f>SUM(D55:D61)</f>
        <v>1140639</v>
      </c>
      <c r="E54" s="32">
        <f aca="true" t="shared" si="10" ref="E54:M54">SUM(E55:E61)</f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>SUM(D54:M54)</f>
        <v>1140639</v>
      </c>
      <c r="O54" s="45">
        <f t="shared" si="8"/>
        <v>32.420174516101525</v>
      </c>
      <c r="P54" s="10"/>
    </row>
    <row r="55" spans="1:16" ht="15">
      <c r="A55" s="13"/>
      <c r="B55" s="39">
        <v>351.1</v>
      </c>
      <c r="C55" s="21" t="s">
        <v>61</v>
      </c>
      <c r="D55" s="46">
        <v>116621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116621</v>
      </c>
      <c r="O55" s="47">
        <f t="shared" si="8"/>
        <v>3.314697439104113</v>
      </c>
      <c r="P55" s="9"/>
    </row>
    <row r="56" spans="1:16" ht="15">
      <c r="A56" s="13"/>
      <c r="B56" s="39">
        <v>351.3</v>
      </c>
      <c r="C56" s="21" t="s">
        <v>62</v>
      </c>
      <c r="D56" s="46">
        <v>10477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1" ref="N56:N61">SUM(D56:M56)</f>
        <v>10477</v>
      </c>
      <c r="O56" s="47">
        <f t="shared" si="8"/>
        <v>0.2977858624904073</v>
      </c>
      <c r="P56" s="9"/>
    </row>
    <row r="57" spans="1:16" ht="15">
      <c r="A57" s="13"/>
      <c r="B57" s="39">
        <v>351.5</v>
      </c>
      <c r="C57" s="21" t="s">
        <v>63</v>
      </c>
      <c r="D57" s="46">
        <v>1134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1134</v>
      </c>
      <c r="O57" s="47">
        <f t="shared" si="8"/>
        <v>0.03223147542847398</v>
      </c>
      <c r="P57" s="9"/>
    </row>
    <row r="58" spans="1:16" ht="15">
      <c r="A58" s="13"/>
      <c r="B58" s="39">
        <v>354</v>
      </c>
      <c r="C58" s="21" t="s">
        <v>64</v>
      </c>
      <c r="D58" s="46">
        <v>116068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116068</v>
      </c>
      <c r="O58" s="47">
        <f t="shared" si="8"/>
        <v>3.29897962083961</v>
      </c>
      <c r="P58" s="9"/>
    </row>
    <row r="59" spans="1:16" ht="15">
      <c r="A59" s="13"/>
      <c r="B59" s="39">
        <v>355</v>
      </c>
      <c r="C59" s="21" t="s">
        <v>95</v>
      </c>
      <c r="D59" s="46">
        <v>894063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894063</v>
      </c>
      <c r="O59" s="47">
        <f t="shared" si="8"/>
        <v>25.411789784839268</v>
      </c>
      <c r="P59" s="9"/>
    </row>
    <row r="60" spans="1:16" ht="15">
      <c r="A60" s="13"/>
      <c r="B60" s="39">
        <v>358.2</v>
      </c>
      <c r="C60" s="21" t="s">
        <v>96</v>
      </c>
      <c r="D60" s="46">
        <v>921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921</v>
      </c>
      <c r="O60" s="47">
        <f t="shared" si="8"/>
        <v>0.0261774152289458</v>
      </c>
      <c r="P60" s="9"/>
    </row>
    <row r="61" spans="1:16" ht="15">
      <c r="A61" s="13"/>
      <c r="B61" s="39">
        <v>359</v>
      </c>
      <c r="C61" s="21" t="s">
        <v>97</v>
      </c>
      <c r="D61" s="46">
        <v>1355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1355</v>
      </c>
      <c r="O61" s="47">
        <f t="shared" si="8"/>
        <v>0.03851291817070744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SUM(D63:D71)</f>
        <v>2375810</v>
      </c>
      <c r="E62" s="32">
        <f t="shared" si="12"/>
        <v>1137147</v>
      </c>
      <c r="F62" s="32">
        <f t="shared" si="12"/>
        <v>0</v>
      </c>
      <c r="G62" s="32">
        <f t="shared" si="12"/>
        <v>14546</v>
      </c>
      <c r="H62" s="32">
        <f t="shared" si="12"/>
        <v>0</v>
      </c>
      <c r="I62" s="32">
        <f t="shared" si="12"/>
        <v>494983</v>
      </c>
      <c r="J62" s="32">
        <f t="shared" si="12"/>
        <v>-3485</v>
      </c>
      <c r="K62" s="32">
        <f t="shared" si="12"/>
        <v>7891353</v>
      </c>
      <c r="L62" s="32">
        <f t="shared" si="12"/>
        <v>0</v>
      </c>
      <c r="M62" s="32">
        <f t="shared" si="12"/>
        <v>52417</v>
      </c>
      <c r="N62" s="32">
        <f>SUM(D62:M62)</f>
        <v>11962771</v>
      </c>
      <c r="O62" s="45">
        <f t="shared" si="8"/>
        <v>340.01566097262884</v>
      </c>
      <c r="P62" s="10"/>
    </row>
    <row r="63" spans="1:16" ht="15">
      <c r="A63" s="12"/>
      <c r="B63" s="25">
        <v>361.1</v>
      </c>
      <c r="C63" s="20" t="s">
        <v>66</v>
      </c>
      <c r="D63" s="46">
        <v>225698</v>
      </c>
      <c r="E63" s="46">
        <v>504582</v>
      </c>
      <c r="F63" s="46">
        <v>0</v>
      </c>
      <c r="G63" s="46">
        <v>-12676</v>
      </c>
      <c r="H63" s="46">
        <v>0</v>
      </c>
      <c r="I63" s="46">
        <v>553030</v>
      </c>
      <c r="J63" s="46">
        <v>-3485</v>
      </c>
      <c r="K63" s="46">
        <v>538751</v>
      </c>
      <c r="L63" s="46">
        <v>0</v>
      </c>
      <c r="M63" s="46">
        <v>52417</v>
      </c>
      <c r="N63" s="46">
        <f>SUM(D63:M63)</f>
        <v>1858317</v>
      </c>
      <c r="O63" s="47">
        <f t="shared" si="8"/>
        <v>52.81860557655686</v>
      </c>
      <c r="P63" s="9"/>
    </row>
    <row r="64" spans="1:16" ht="15">
      <c r="A64" s="12"/>
      <c r="B64" s="25">
        <v>361.2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631702</v>
      </c>
      <c r="L64" s="46">
        <v>0</v>
      </c>
      <c r="M64" s="46">
        <v>0</v>
      </c>
      <c r="N64" s="46">
        <f aca="true" t="shared" si="13" ref="N64:N71">SUM(D64:M64)</f>
        <v>631702</v>
      </c>
      <c r="O64" s="47">
        <f t="shared" si="8"/>
        <v>17.954750874001647</v>
      </c>
      <c r="P64" s="9"/>
    </row>
    <row r="65" spans="1:16" ht="15">
      <c r="A65" s="12"/>
      <c r="B65" s="25">
        <v>361.3</v>
      </c>
      <c r="C65" s="20" t="s">
        <v>98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3405316</v>
      </c>
      <c r="L65" s="46">
        <v>0</v>
      </c>
      <c r="M65" s="46">
        <v>0</v>
      </c>
      <c r="N65" s="46">
        <f t="shared" si="13"/>
        <v>3405316</v>
      </c>
      <c r="O65" s="47">
        <f t="shared" si="8"/>
        <v>96.78867634937328</v>
      </c>
      <c r="P65" s="9"/>
    </row>
    <row r="66" spans="1:16" ht="15">
      <c r="A66" s="12"/>
      <c r="B66" s="25">
        <v>362</v>
      </c>
      <c r="C66" s="20" t="s">
        <v>68</v>
      </c>
      <c r="D66" s="46">
        <v>376216</v>
      </c>
      <c r="E66" s="46">
        <v>151222</v>
      </c>
      <c r="F66" s="46">
        <v>0</v>
      </c>
      <c r="G66" s="46">
        <v>0</v>
      </c>
      <c r="H66" s="46">
        <v>0</v>
      </c>
      <c r="I66" s="46">
        <v>56544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583982</v>
      </c>
      <c r="O66" s="47">
        <f t="shared" si="8"/>
        <v>16.59841400676463</v>
      </c>
      <c r="P66" s="9"/>
    </row>
    <row r="67" spans="1:16" ht="15">
      <c r="A67" s="12"/>
      <c r="B67" s="25">
        <v>364</v>
      </c>
      <c r="C67" s="20" t="s">
        <v>69</v>
      </c>
      <c r="D67" s="46">
        <v>2371</v>
      </c>
      <c r="E67" s="46">
        <v>0</v>
      </c>
      <c r="F67" s="46">
        <v>0</v>
      </c>
      <c r="G67" s="46">
        <v>0</v>
      </c>
      <c r="H67" s="46">
        <v>0</v>
      </c>
      <c r="I67" s="46">
        <v>393411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395782</v>
      </c>
      <c r="O67" s="47">
        <f t="shared" si="8"/>
        <v>11.24923968962283</v>
      </c>
      <c r="P67" s="9"/>
    </row>
    <row r="68" spans="1:16" ht="15">
      <c r="A68" s="12"/>
      <c r="B68" s="25">
        <v>365</v>
      </c>
      <c r="C68" s="20" t="s">
        <v>70</v>
      </c>
      <c r="D68" s="46">
        <v>1184</v>
      </c>
      <c r="E68" s="46">
        <v>373</v>
      </c>
      <c r="F68" s="46">
        <v>0</v>
      </c>
      <c r="G68" s="46">
        <v>0</v>
      </c>
      <c r="H68" s="46">
        <v>0</v>
      </c>
      <c r="I68" s="46">
        <v>-756281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-754724</v>
      </c>
      <c r="O68" s="47">
        <f t="shared" si="8"/>
        <v>-21.451382770087825</v>
      </c>
      <c r="P68" s="9"/>
    </row>
    <row r="69" spans="1:16" ht="15">
      <c r="A69" s="12"/>
      <c r="B69" s="25">
        <v>366</v>
      </c>
      <c r="C69" s="20" t="s">
        <v>71</v>
      </c>
      <c r="D69" s="46">
        <v>135158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135158</v>
      </c>
      <c r="O69" s="47">
        <f aca="true" t="shared" si="14" ref="O69:O78">(N69/O$80)</f>
        <v>3.8415712133700937</v>
      </c>
      <c r="P69" s="9"/>
    </row>
    <row r="70" spans="1:16" ht="15">
      <c r="A70" s="12"/>
      <c r="B70" s="25">
        <v>368</v>
      </c>
      <c r="C70" s="20" t="s">
        <v>72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3315584</v>
      </c>
      <c r="L70" s="46">
        <v>0</v>
      </c>
      <c r="M70" s="46">
        <v>0</v>
      </c>
      <c r="N70" s="46">
        <f t="shared" si="13"/>
        <v>3315584</v>
      </c>
      <c r="O70" s="47">
        <f t="shared" si="14"/>
        <v>94.23824005911946</v>
      </c>
      <c r="P70" s="9"/>
    </row>
    <row r="71" spans="1:16" ht="15">
      <c r="A71" s="12"/>
      <c r="B71" s="25">
        <v>369.9</v>
      </c>
      <c r="C71" s="20" t="s">
        <v>73</v>
      </c>
      <c r="D71" s="46">
        <v>1635183</v>
      </c>
      <c r="E71" s="46">
        <v>480970</v>
      </c>
      <c r="F71" s="46">
        <v>0</v>
      </c>
      <c r="G71" s="46">
        <v>27222</v>
      </c>
      <c r="H71" s="46">
        <v>0</v>
      </c>
      <c r="I71" s="46">
        <v>248279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2391654</v>
      </c>
      <c r="O71" s="47">
        <f t="shared" si="14"/>
        <v>67.97754597390785</v>
      </c>
      <c r="P71" s="9"/>
    </row>
    <row r="72" spans="1:16" ht="15.75">
      <c r="A72" s="29" t="s">
        <v>43</v>
      </c>
      <c r="B72" s="30"/>
      <c r="C72" s="31"/>
      <c r="D72" s="32">
        <f aca="true" t="shared" si="15" ref="D72:M72">SUM(D73:D77)</f>
        <v>9402808</v>
      </c>
      <c r="E72" s="32">
        <f t="shared" si="15"/>
        <v>2413983</v>
      </c>
      <c r="F72" s="32">
        <f t="shared" si="15"/>
        <v>2797698</v>
      </c>
      <c r="G72" s="32">
        <f t="shared" si="15"/>
        <v>1046401</v>
      </c>
      <c r="H72" s="32">
        <f t="shared" si="15"/>
        <v>0</v>
      </c>
      <c r="I72" s="32">
        <f t="shared" si="15"/>
        <v>435725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aca="true" t="shared" si="16" ref="N72:N78">SUM(D72:M72)</f>
        <v>16096615</v>
      </c>
      <c r="O72" s="45">
        <f t="shared" si="14"/>
        <v>457.51115595600146</v>
      </c>
      <c r="P72" s="9"/>
    </row>
    <row r="73" spans="1:16" ht="15">
      <c r="A73" s="12"/>
      <c r="B73" s="25">
        <v>381</v>
      </c>
      <c r="C73" s="20" t="s">
        <v>74</v>
      </c>
      <c r="D73" s="46">
        <v>7841883</v>
      </c>
      <c r="E73" s="46">
        <v>2413983</v>
      </c>
      <c r="F73" s="46">
        <v>2797698</v>
      </c>
      <c r="G73" s="46">
        <v>1046401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14099965</v>
      </c>
      <c r="O73" s="47">
        <f t="shared" si="14"/>
        <v>400.76073671943834</v>
      </c>
      <c r="P73" s="9"/>
    </row>
    <row r="74" spans="1:16" ht="15">
      <c r="A74" s="12"/>
      <c r="B74" s="25">
        <v>382</v>
      </c>
      <c r="C74" s="20" t="s">
        <v>87</v>
      </c>
      <c r="D74" s="46">
        <v>1548888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1548888</v>
      </c>
      <c r="O74" s="47">
        <f t="shared" si="14"/>
        <v>44.0237614757127</v>
      </c>
      <c r="P74" s="9"/>
    </row>
    <row r="75" spans="1:16" ht="15">
      <c r="A75" s="12"/>
      <c r="B75" s="25">
        <v>388.2</v>
      </c>
      <c r="C75" s="20" t="s">
        <v>99</v>
      </c>
      <c r="D75" s="46">
        <v>12037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12037</v>
      </c>
      <c r="O75" s="47">
        <f t="shared" si="14"/>
        <v>0.3421254583179376</v>
      </c>
      <c r="P75" s="9"/>
    </row>
    <row r="76" spans="1:16" ht="15">
      <c r="A76" s="12"/>
      <c r="B76" s="25">
        <v>389.7</v>
      </c>
      <c r="C76" s="20" t="s">
        <v>76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196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196</v>
      </c>
      <c r="O76" s="47">
        <f t="shared" si="14"/>
        <v>0.005570872296279453</v>
      </c>
      <c r="P76" s="9"/>
    </row>
    <row r="77" spans="1:16" ht="15.75" thickBot="1">
      <c r="A77" s="12"/>
      <c r="B77" s="25">
        <v>389.8</v>
      </c>
      <c r="C77" s="20" t="s">
        <v>77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435529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435529</v>
      </c>
      <c r="O77" s="47">
        <f t="shared" si="14"/>
        <v>12.378961430236194</v>
      </c>
      <c r="P77" s="9"/>
    </row>
    <row r="78" spans="1:119" ht="16.5" thickBot="1">
      <c r="A78" s="14" t="s">
        <v>59</v>
      </c>
      <c r="B78" s="23"/>
      <c r="C78" s="22"/>
      <c r="D78" s="15">
        <f aca="true" t="shared" si="17" ref="D78:M78">SUM(D5,D15,D26,D37,D54,D62,D72)</f>
        <v>25042760</v>
      </c>
      <c r="E78" s="15">
        <f t="shared" si="17"/>
        <v>20144387</v>
      </c>
      <c r="F78" s="15">
        <f t="shared" si="17"/>
        <v>2797698</v>
      </c>
      <c r="G78" s="15">
        <f t="shared" si="17"/>
        <v>1060947</v>
      </c>
      <c r="H78" s="15">
        <f t="shared" si="17"/>
        <v>0</v>
      </c>
      <c r="I78" s="15">
        <f t="shared" si="17"/>
        <v>25197461</v>
      </c>
      <c r="J78" s="15">
        <f t="shared" si="17"/>
        <v>453218</v>
      </c>
      <c r="K78" s="15">
        <f t="shared" si="17"/>
        <v>7891353</v>
      </c>
      <c r="L78" s="15">
        <f t="shared" si="17"/>
        <v>0</v>
      </c>
      <c r="M78" s="15">
        <f t="shared" si="17"/>
        <v>1081507</v>
      </c>
      <c r="N78" s="15">
        <f t="shared" si="16"/>
        <v>83669331</v>
      </c>
      <c r="O78" s="38">
        <f t="shared" si="14"/>
        <v>2378.1181536537533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100</v>
      </c>
      <c r="M80" s="48"/>
      <c r="N80" s="48"/>
      <c r="O80" s="43">
        <v>35183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thickBot="1">
      <c r="A82" s="52" t="s">
        <v>101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A82:O82"/>
    <mergeCell ref="L80:N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8499057</v>
      </c>
      <c r="E5" s="27">
        <f t="shared" si="0"/>
        <v>7124478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15623535</v>
      </c>
      <c r="O5" s="33">
        <f aca="true" t="shared" si="1" ref="O5:O36">(N5/O$76)</f>
        <v>478.80891817346003</v>
      </c>
      <c r="P5" s="6"/>
    </row>
    <row r="6" spans="1:16" ht="15">
      <c r="A6" s="12"/>
      <c r="B6" s="25">
        <v>311</v>
      </c>
      <c r="C6" s="20" t="s">
        <v>3</v>
      </c>
      <c r="D6" s="46">
        <v>7561905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7561905</v>
      </c>
      <c r="O6" s="47">
        <f t="shared" si="1"/>
        <v>231.74701195219123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2582873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2582873</v>
      </c>
      <c r="O7" s="47">
        <f t="shared" si="1"/>
        <v>79.15638982531412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1213846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1213846</v>
      </c>
      <c r="O8" s="47">
        <f t="shared" si="1"/>
        <v>37.20030646644192</v>
      </c>
      <c r="P8" s="9"/>
    </row>
    <row r="9" spans="1:16" ht="15">
      <c r="A9" s="12"/>
      <c r="B9" s="25">
        <v>312.51</v>
      </c>
      <c r="C9" s="20" t="s">
        <v>85</v>
      </c>
      <c r="D9" s="46">
        <v>318800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318800</v>
      </c>
      <c r="O9" s="47">
        <f t="shared" si="1"/>
        <v>9.770150168556544</v>
      </c>
      <c r="P9" s="9"/>
    </row>
    <row r="10" spans="1:16" ht="15">
      <c r="A10" s="12"/>
      <c r="B10" s="25">
        <v>312.52</v>
      </c>
      <c r="C10" s="20" t="s">
        <v>86</v>
      </c>
      <c r="D10" s="46">
        <v>419137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419137</v>
      </c>
      <c r="O10" s="47">
        <f t="shared" si="1"/>
        <v>12.845142506895495</v>
      </c>
      <c r="P10" s="9"/>
    </row>
    <row r="11" spans="1:16" ht="15">
      <c r="A11" s="12"/>
      <c r="B11" s="25">
        <v>314.1</v>
      </c>
      <c r="C11" s="20" t="s">
        <v>13</v>
      </c>
      <c r="D11" s="46">
        <v>0</v>
      </c>
      <c r="E11" s="46">
        <v>1710981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1710981</v>
      </c>
      <c r="O11" s="47">
        <f t="shared" si="1"/>
        <v>52.43582592706099</v>
      </c>
      <c r="P11" s="9"/>
    </row>
    <row r="12" spans="1:16" ht="15">
      <c r="A12" s="12"/>
      <c r="B12" s="25">
        <v>314.4</v>
      </c>
      <c r="C12" s="20" t="s">
        <v>14</v>
      </c>
      <c r="D12" s="46">
        <v>0</v>
      </c>
      <c r="E12" s="46">
        <v>52981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52981</v>
      </c>
      <c r="O12" s="47">
        <f t="shared" si="1"/>
        <v>1.6236898559607722</v>
      </c>
      <c r="P12" s="9"/>
    </row>
    <row r="13" spans="1:16" ht="15">
      <c r="A13" s="12"/>
      <c r="B13" s="25">
        <v>315</v>
      </c>
      <c r="C13" s="20" t="s">
        <v>15</v>
      </c>
      <c r="D13" s="46">
        <v>0</v>
      </c>
      <c r="E13" s="46">
        <v>1563797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1563797</v>
      </c>
      <c r="O13" s="47">
        <f t="shared" si="1"/>
        <v>47.92513024823782</v>
      </c>
      <c r="P13" s="9"/>
    </row>
    <row r="14" spans="1:16" ht="15">
      <c r="A14" s="12"/>
      <c r="B14" s="25">
        <v>316</v>
      </c>
      <c r="C14" s="20" t="s">
        <v>16</v>
      </c>
      <c r="D14" s="46">
        <v>199215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199215</v>
      </c>
      <c r="O14" s="47">
        <f t="shared" si="1"/>
        <v>6.105271222801103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354204</v>
      </c>
      <c r="E15" s="32">
        <f t="shared" si="3"/>
        <v>1587785</v>
      </c>
      <c r="F15" s="32">
        <f t="shared" si="3"/>
        <v>0</v>
      </c>
      <c r="G15" s="32">
        <f t="shared" si="3"/>
        <v>1117</v>
      </c>
      <c r="H15" s="32">
        <f t="shared" si="3"/>
        <v>0</v>
      </c>
      <c r="I15" s="32">
        <f t="shared" si="3"/>
        <v>567771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1376277</v>
      </c>
      <c r="N15" s="44">
        <f>SUM(D15:M15)</f>
        <v>3887154</v>
      </c>
      <c r="O15" s="45">
        <f t="shared" si="1"/>
        <v>119.12822555930126</v>
      </c>
      <c r="P15" s="10"/>
    </row>
    <row r="16" spans="1:16" ht="15">
      <c r="A16" s="12"/>
      <c r="B16" s="25">
        <v>322</v>
      </c>
      <c r="C16" s="20" t="s">
        <v>0</v>
      </c>
      <c r="D16" s="46">
        <v>279806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279806</v>
      </c>
      <c r="O16" s="47">
        <f t="shared" si="1"/>
        <v>8.575114924915722</v>
      </c>
      <c r="P16" s="9"/>
    </row>
    <row r="17" spans="1:16" ht="15">
      <c r="A17" s="12"/>
      <c r="B17" s="25">
        <v>323.2</v>
      </c>
      <c r="C17" s="20" t="s">
        <v>18</v>
      </c>
      <c r="D17" s="46">
        <v>4333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4333</v>
      </c>
      <c r="O17" s="47">
        <f t="shared" si="1"/>
        <v>0.13279190928593318</v>
      </c>
      <c r="P17" s="9"/>
    </row>
    <row r="18" spans="1:16" ht="15">
      <c r="A18" s="12"/>
      <c r="B18" s="25">
        <v>324.11</v>
      </c>
      <c r="C18" s="20" t="s">
        <v>19</v>
      </c>
      <c r="D18" s="46">
        <v>0</v>
      </c>
      <c r="E18" s="46">
        <v>194050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194050</v>
      </c>
      <c r="O18" s="47">
        <f t="shared" si="1"/>
        <v>5.946981305547043</v>
      </c>
      <c r="P18" s="9"/>
    </row>
    <row r="19" spans="1:16" ht="15">
      <c r="A19" s="12"/>
      <c r="B19" s="25">
        <v>324.21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566264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566264</v>
      </c>
      <c r="O19" s="47">
        <f t="shared" si="1"/>
        <v>17.354091326999693</v>
      </c>
      <c r="P19" s="9"/>
    </row>
    <row r="20" spans="1:16" ht="15">
      <c r="A20" s="12"/>
      <c r="B20" s="25">
        <v>324.31</v>
      </c>
      <c r="C20" s="20" t="s">
        <v>21</v>
      </c>
      <c r="D20" s="46">
        <v>0</v>
      </c>
      <c r="E20" s="46">
        <v>1232541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1232541</v>
      </c>
      <c r="O20" s="47">
        <f t="shared" si="1"/>
        <v>37.77324547961998</v>
      </c>
      <c r="P20" s="9"/>
    </row>
    <row r="21" spans="1:16" ht="15">
      <c r="A21" s="12"/>
      <c r="B21" s="25">
        <v>324.61</v>
      </c>
      <c r="C21" s="20" t="s">
        <v>22</v>
      </c>
      <c r="D21" s="46">
        <v>0</v>
      </c>
      <c r="E21" s="46">
        <v>161194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161194</v>
      </c>
      <c r="O21" s="47">
        <f t="shared" si="1"/>
        <v>4.9400551639595465</v>
      </c>
      <c r="P21" s="9"/>
    </row>
    <row r="22" spans="1:16" ht="15">
      <c r="A22" s="12"/>
      <c r="B22" s="25">
        <v>324.71</v>
      </c>
      <c r="C22" s="20" t="s">
        <v>23</v>
      </c>
      <c r="D22" s="46">
        <v>0</v>
      </c>
      <c r="E22" s="46">
        <v>0</v>
      </c>
      <c r="F22" s="46">
        <v>0</v>
      </c>
      <c r="G22" s="46">
        <v>1117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1117</v>
      </c>
      <c r="O22" s="47">
        <f t="shared" si="1"/>
        <v>0.03423230156297885</v>
      </c>
      <c r="P22" s="9"/>
    </row>
    <row r="23" spans="1:16" ht="15">
      <c r="A23" s="12"/>
      <c r="B23" s="25">
        <v>325.1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1507</v>
      </c>
      <c r="J23" s="46">
        <v>0</v>
      </c>
      <c r="K23" s="46">
        <v>0</v>
      </c>
      <c r="L23" s="46">
        <v>0</v>
      </c>
      <c r="M23" s="46">
        <v>1376277</v>
      </c>
      <c r="N23" s="46">
        <f t="shared" si="4"/>
        <v>1377784</v>
      </c>
      <c r="O23" s="47">
        <f t="shared" si="1"/>
        <v>42.22445602206558</v>
      </c>
      <c r="P23" s="9"/>
    </row>
    <row r="24" spans="1:16" ht="15">
      <c r="A24" s="12"/>
      <c r="B24" s="25">
        <v>329</v>
      </c>
      <c r="C24" s="20" t="s">
        <v>25</v>
      </c>
      <c r="D24" s="46">
        <v>70065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70065</v>
      </c>
      <c r="O24" s="47">
        <f t="shared" si="1"/>
        <v>2.1472571253447748</v>
      </c>
      <c r="P24" s="9"/>
    </row>
    <row r="25" spans="1:16" ht="15.75">
      <c r="A25" s="29" t="s">
        <v>27</v>
      </c>
      <c r="B25" s="30"/>
      <c r="C25" s="31"/>
      <c r="D25" s="32">
        <f aca="true" t="shared" si="5" ref="D25:M25">SUM(D26:D35)</f>
        <v>2766736</v>
      </c>
      <c r="E25" s="32">
        <f t="shared" si="5"/>
        <v>0</v>
      </c>
      <c r="F25" s="32">
        <f t="shared" si="5"/>
        <v>0</v>
      </c>
      <c r="G25" s="32">
        <f t="shared" si="5"/>
        <v>2450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2769186</v>
      </c>
      <c r="O25" s="45">
        <f t="shared" si="1"/>
        <v>84.8662580447441</v>
      </c>
      <c r="P25" s="10"/>
    </row>
    <row r="26" spans="1:16" ht="15">
      <c r="A26" s="12"/>
      <c r="B26" s="25">
        <v>331.2</v>
      </c>
      <c r="C26" s="20" t="s">
        <v>26</v>
      </c>
      <c r="D26" s="46">
        <v>92476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4">SUM(D26:M26)</f>
        <v>92476</v>
      </c>
      <c r="O26" s="47">
        <f t="shared" si="1"/>
        <v>2.8340790683420165</v>
      </c>
      <c r="P26" s="9"/>
    </row>
    <row r="27" spans="1:16" ht="15">
      <c r="A27" s="12"/>
      <c r="B27" s="25">
        <v>331.9</v>
      </c>
      <c r="C27" s="20" t="s">
        <v>28</v>
      </c>
      <c r="D27" s="46">
        <v>28994</v>
      </c>
      <c r="E27" s="46">
        <v>0</v>
      </c>
      <c r="F27" s="46">
        <v>0</v>
      </c>
      <c r="G27" s="46">
        <v>2450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31444</v>
      </c>
      <c r="O27" s="47">
        <f t="shared" si="1"/>
        <v>0.9636530799877413</v>
      </c>
      <c r="P27" s="9"/>
    </row>
    <row r="28" spans="1:16" ht="15">
      <c r="A28" s="12"/>
      <c r="B28" s="25">
        <v>334.2</v>
      </c>
      <c r="C28" s="20" t="s">
        <v>29</v>
      </c>
      <c r="D28" s="46">
        <v>17836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17836</v>
      </c>
      <c r="O28" s="47">
        <f t="shared" si="1"/>
        <v>0.546613545816733</v>
      </c>
      <c r="P28" s="9"/>
    </row>
    <row r="29" spans="1:16" ht="15">
      <c r="A29" s="12"/>
      <c r="B29" s="25">
        <v>335.12</v>
      </c>
      <c r="C29" s="20" t="s">
        <v>30</v>
      </c>
      <c r="D29" s="46">
        <v>704045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704045</v>
      </c>
      <c r="O29" s="47">
        <f t="shared" si="1"/>
        <v>21.576616610481153</v>
      </c>
      <c r="P29" s="9"/>
    </row>
    <row r="30" spans="1:16" ht="15">
      <c r="A30" s="12"/>
      <c r="B30" s="25">
        <v>335.14</v>
      </c>
      <c r="C30" s="20" t="s">
        <v>31</v>
      </c>
      <c r="D30" s="46">
        <v>32181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32181</v>
      </c>
      <c r="O30" s="47">
        <f t="shared" si="1"/>
        <v>0.9862396567575851</v>
      </c>
      <c r="P30" s="9"/>
    </row>
    <row r="31" spans="1:16" ht="15">
      <c r="A31" s="12"/>
      <c r="B31" s="25">
        <v>335.15</v>
      </c>
      <c r="C31" s="20" t="s">
        <v>32</v>
      </c>
      <c r="D31" s="46">
        <v>15038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15038</v>
      </c>
      <c r="O31" s="47">
        <f t="shared" si="1"/>
        <v>0.4608642353662274</v>
      </c>
      <c r="P31" s="9"/>
    </row>
    <row r="32" spans="1:16" ht="15">
      <c r="A32" s="12"/>
      <c r="B32" s="25">
        <v>335.18</v>
      </c>
      <c r="C32" s="20" t="s">
        <v>33</v>
      </c>
      <c r="D32" s="46">
        <v>1819998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1819998</v>
      </c>
      <c r="O32" s="47">
        <f t="shared" si="1"/>
        <v>55.7768311369905</v>
      </c>
      <c r="P32" s="9"/>
    </row>
    <row r="33" spans="1:16" ht="15">
      <c r="A33" s="12"/>
      <c r="B33" s="25">
        <v>335.21</v>
      </c>
      <c r="C33" s="20" t="s">
        <v>34</v>
      </c>
      <c r="D33" s="46">
        <v>9300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9300</v>
      </c>
      <c r="O33" s="47">
        <f t="shared" si="1"/>
        <v>0.2850137909898866</v>
      </c>
      <c r="P33" s="9"/>
    </row>
    <row r="34" spans="1:16" ht="15">
      <c r="A34" s="12"/>
      <c r="B34" s="25">
        <v>335.49</v>
      </c>
      <c r="C34" s="20" t="s">
        <v>35</v>
      </c>
      <c r="D34" s="46">
        <v>35971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35971</v>
      </c>
      <c r="O34" s="47">
        <f t="shared" si="1"/>
        <v>1.102390438247012</v>
      </c>
      <c r="P34" s="9"/>
    </row>
    <row r="35" spans="1:16" ht="15">
      <c r="A35" s="12"/>
      <c r="B35" s="25">
        <v>338</v>
      </c>
      <c r="C35" s="20" t="s">
        <v>36</v>
      </c>
      <c r="D35" s="46">
        <v>10897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10897</v>
      </c>
      <c r="O35" s="47">
        <f t="shared" si="1"/>
        <v>0.3339564817652467</v>
      </c>
      <c r="P35" s="9"/>
    </row>
    <row r="36" spans="1:16" ht="15.75">
      <c r="A36" s="29" t="s">
        <v>41</v>
      </c>
      <c r="B36" s="30"/>
      <c r="C36" s="31"/>
      <c r="D36" s="32">
        <f aca="true" t="shared" si="7" ref="D36:M36">SUM(D37:D52)</f>
        <v>2467594</v>
      </c>
      <c r="E36" s="32">
        <f t="shared" si="7"/>
        <v>7226285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22538655</v>
      </c>
      <c r="J36" s="32">
        <f t="shared" si="7"/>
        <v>341379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32573913</v>
      </c>
      <c r="O36" s="45">
        <f t="shared" si="1"/>
        <v>998.2811216671774</v>
      </c>
      <c r="P36" s="10"/>
    </row>
    <row r="37" spans="1:16" ht="15">
      <c r="A37" s="12"/>
      <c r="B37" s="25">
        <v>341.2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341379</v>
      </c>
      <c r="K37" s="46">
        <v>0</v>
      </c>
      <c r="L37" s="46">
        <v>0</v>
      </c>
      <c r="M37" s="46">
        <v>0</v>
      </c>
      <c r="N37" s="46">
        <f>SUM(D37:M37)</f>
        <v>341379</v>
      </c>
      <c r="O37" s="47">
        <f aca="true" t="shared" si="8" ref="O37:O68">(N37/O$76)</f>
        <v>10.462120747778119</v>
      </c>
      <c r="P37" s="9"/>
    </row>
    <row r="38" spans="1:16" ht="15">
      <c r="A38" s="12"/>
      <c r="B38" s="25">
        <v>341.3</v>
      </c>
      <c r="C38" s="20" t="s">
        <v>45</v>
      </c>
      <c r="D38" s="46">
        <v>9708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50">SUM(D38:M38)</f>
        <v>9708</v>
      </c>
      <c r="O38" s="47">
        <f t="shared" si="8"/>
        <v>0.29751762182041064</v>
      </c>
      <c r="P38" s="9"/>
    </row>
    <row r="39" spans="1:16" ht="15">
      <c r="A39" s="12"/>
      <c r="B39" s="25">
        <v>341.9</v>
      </c>
      <c r="C39" s="20" t="s">
        <v>46</v>
      </c>
      <c r="D39" s="46">
        <v>218107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218107</v>
      </c>
      <c r="O39" s="47">
        <f t="shared" si="8"/>
        <v>6.684247624885075</v>
      </c>
      <c r="P39" s="9"/>
    </row>
    <row r="40" spans="1:16" ht="15">
      <c r="A40" s="12"/>
      <c r="B40" s="25">
        <v>342.1</v>
      </c>
      <c r="C40" s="20" t="s">
        <v>47</v>
      </c>
      <c r="D40" s="46">
        <v>304406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304406</v>
      </c>
      <c r="O40" s="47">
        <f t="shared" si="8"/>
        <v>9.329022372050261</v>
      </c>
      <c r="P40" s="9"/>
    </row>
    <row r="41" spans="1:16" ht="15">
      <c r="A41" s="12"/>
      <c r="B41" s="25">
        <v>342.6</v>
      </c>
      <c r="C41" s="20" t="s">
        <v>48</v>
      </c>
      <c r="D41" s="46">
        <v>1312678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1312678</v>
      </c>
      <c r="O41" s="47">
        <f t="shared" si="8"/>
        <v>40.22917560527122</v>
      </c>
      <c r="P41" s="9"/>
    </row>
    <row r="42" spans="1:16" ht="15">
      <c r="A42" s="12"/>
      <c r="B42" s="25">
        <v>342.9</v>
      </c>
      <c r="C42" s="20" t="s">
        <v>49</v>
      </c>
      <c r="D42" s="46">
        <v>6069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6069</v>
      </c>
      <c r="O42" s="47">
        <f t="shared" si="8"/>
        <v>0.18599448360404536</v>
      </c>
      <c r="P42" s="9"/>
    </row>
    <row r="43" spans="1:16" ht="15">
      <c r="A43" s="12"/>
      <c r="B43" s="25">
        <v>343.3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5830419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5830419</v>
      </c>
      <c r="O43" s="47">
        <f t="shared" si="8"/>
        <v>178.68277658596384</v>
      </c>
      <c r="P43" s="9"/>
    </row>
    <row r="44" spans="1:16" ht="15">
      <c r="A44" s="12"/>
      <c r="B44" s="25">
        <v>343.4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7810643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7810643</v>
      </c>
      <c r="O44" s="47">
        <f t="shared" si="8"/>
        <v>239.3699969353356</v>
      </c>
      <c r="P44" s="9"/>
    </row>
    <row r="45" spans="1:16" ht="15">
      <c r="A45" s="12"/>
      <c r="B45" s="25">
        <v>343.5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7523506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7523506</v>
      </c>
      <c r="O45" s="47">
        <f t="shared" si="8"/>
        <v>230.57021146184493</v>
      </c>
      <c r="P45" s="9"/>
    </row>
    <row r="46" spans="1:16" ht="15">
      <c r="A46" s="12"/>
      <c r="B46" s="25">
        <v>343.7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1373985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1373985</v>
      </c>
      <c r="O46" s="47">
        <f t="shared" si="8"/>
        <v>42.10802942077842</v>
      </c>
      <c r="P46" s="9"/>
    </row>
    <row r="47" spans="1:16" ht="15">
      <c r="A47" s="12"/>
      <c r="B47" s="25">
        <v>343.8</v>
      </c>
      <c r="C47" s="20" t="s">
        <v>54</v>
      </c>
      <c r="D47" s="46">
        <v>24493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24493</v>
      </c>
      <c r="O47" s="47">
        <f t="shared" si="8"/>
        <v>0.7506282562059454</v>
      </c>
      <c r="P47" s="9"/>
    </row>
    <row r="48" spans="1:16" ht="15">
      <c r="A48" s="12"/>
      <c r="B48" s="25">
        <v>343.9</v>
      </c>
      <c r="C48" s="20" t="s">
        <v>55</v>
      </c>
      <c r="D48" s="46">
        <v>0</v>
      </c>
      <c r="E48" s="46">
        <v>7226285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7226285</v>
      </c>
      <c r="O48" s="47">
        <f t="shared" si="8"/>
        <v>221.4613852283175</v>
      </c>
      <c r="P48" s="9"/>
    </row>
    <row r="49" spans="1:16" ht="15">
      <c r="A49" s="12"/>
      <c r="B49" s="25">
        <v>347.2</v>
      </c>
      <c r="C49" s="20" t="s">
        <v>56</v>
      </c>
      <c r="D49" s="46">
        <v>435883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435883</v>
      </c>
      <c r="O49" s="47">
        <f t="shared" si="8"/>
        <v>13.358351210542446</v>
      </c>
      <c r="P49" s="9"/>
    </row>
    <row r="50" spans="1:16" ht="15">
      <c r="A50" s="12"/>
      <c r="B50" s="25">
        <v>347.5</v>
      </c>
      <c r="C50" s="20" t="s">
        <v>57</v>
      </c>
      <c r="D50" s="46">
        <v>134908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134908</v>
      </c>
      <c r="O50" s="47">
        <f t="shared" si="8"/>
        <v>4.134477474716519</v>
      </c>
      <c r="P50" s="9"/>
    </row>
    <row r="51" spans="1:16" ht="15">
      <c r="A51" s="12"/>
      <c r="B51" s="25">
        <v>347.9</v>
      </c>
      <c r="C51" s="20" t="s">
        <v>58</v>
      </c>
      <c r="D51" s="46">
        <v>20195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0" ref="N51:N60">SUM(D51:M51)</f>
        <v>20195</v>
      </c>
      <c r="O51" s="47">
        <f t="shared" si="8"/>
        <v>0.6189089794667484</v>
      </c>
      <c r="P51" s="9"/>
    </row>
    <row r="52" spans="1:16" ht="15">
      <c r="A52" s="12"/>
      <c r="B52" s="25">
        <v>349</v>
      </c>
      <c r="C52" s="20" t="s">
        <v>1</v>
      </c>
      <c r="D52" s="46">
        <v>1147</v>
      </c>
      <c r="E52" s="46">
        <v>0</v>
      </c>
      <c r="F52" s="46">
        <v>0</v>
      </c>
      <c r="G52" s="46">
        <v>0</v>
      </c>
      <c r="H52" s="46">
        <v>0</v>
      </c>
      <c r="I52" s="46">
        <v>102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1249</v>
      </c>
      <c r="O52" s="47">
        <f t="shared" si="8"/>
        <v>0.0382776585963837</v>
      </c>
      <c r="P52" s="9"/>
    </row>
    <row r="53" spans="1:16" ht="15.75">
      <c r="A53" s="29" t="s">
        <v>42</v>
      </c>
      <c r="B53" s="30"/>
      <c r="C53" s="31"/>
      <c r="D53" s="32">
        <f aca="true" t="shared" si="11" ref="D53:M53">SUM(D54:D58)</f>
        <v>337545</v>
      </c>
      <c r="E53" s="32">
        <f t="shared" si="11"/>
        <v>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10"/>
        <v>337545</v>
      </c>
      <c r="O53" s="45">
        <f t="shared" si="8"/>
        <v>10.344621513944222</v>
      </c>
      <c r="P53" s="10"/>
    </row>
    <row r="54" spans="1:16" ht="15">
      <c r="A54" s="13"/>
      <c r="B54" s="39">
        <v>351.1</v>
      </c>
      <c r="C54" s="21" t="s">
        <v>61</v>
      </c>
      <c r="D54" s="46">
        <v>119408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119408</v>
      </c>
      <c r="O54" s="47">
        <f t="shared" si="8"/>
        <v>3.659454489733374</v>
      </c>
      <c r="P54" s="9"/>
    </row>
    <row r="55" spans="1:16" ht="15">
      <c r="A55" s="13"/>
      <c r="B55" s="39">
        <v>351.3</v>
      </c>
      <c r="C55" s="21" t="s">
        <v>62</v>
      </c>
      <c r="D55" s="46">
        <v>9304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9304</v>
      </c>
      <c r="O55" s="47">
        <f t="shared" si="8"/>
        <v>0.28513637756665644</v>
      </c>
      <c r="P55" s="9"/>
    </row>
    <row r="56" spans="1:16" ht="15">
      <c r="A56" s="13"/>
      <c r="B56" s="39">
        <v>351.5</v>
      </c>
      <c r="C56" s="21" t="s">
        <v>63</v>
      </c>
      <c r="D56" s="46">
        <v>1663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1663</v>
      </c>
      <c r="O56" s="47">
        <f t="shared" si="8"/>
        <v>0.050965369292062516</v>
      </c>
      <c r="P56" s="9"/>
    </row>
    <row r="57" spans="1:16" ht="15">
      <c r="A57" s="13"/>
      <c r="B57" s="39">
        <v>351.9</v>
      </c>
      <c r="C57" s="21" t="s">
        <v>65</v>
      </c>
      <c r="D57" s="46">
        <v>116011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116011</v>
      </c>
      <c r="O57" s="47">
        <f t="shared" si="8"/>
        <v>3.5553478394115845</v>
      </c>
      <c r="P57" s="9"/>
    </row>
    <row r="58" spans="1:16" ht="15">
      <c r="A58" s="13"/>
      <c r="B58" s="39">
        <v>354</v>
      </c>
      <c r="C58" s="21" t="s">
        <v>64</v>
      </c>
      <c r="D58" s="46">
        <v>91159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91159</v>
      </c>
      <c r="O58" s="47">
        <f t="shared" si="8"/>
        <v>2.7937174379405456</v>
      </c>
      <c r="P58" s="9"/>
    </row>
    <row r="59" spans="1:16" ht="15.75">
      <c r="A59" s="29" t="s">
        <v>4</v>
      </c>
      <c r="B59" s="30"/>
      <c r="C59" s="31"/>
      <c r="D59" s="32">
        <f aca="true" t="shared" si="12" ref="D59:M59">SUM(D60:D67)</f>
        <v>2744390</v>
      </c>
      <c r="E59" s="32">
        <f t="shared" si="12"/>
        <v>1426878</v>
      </c>
      <c r="F59" s="32">
        <f t="shared" si="12"/>
        <v>17354</v>
      </c>
      <c r="G59" s="32">
        <f t="shared" si="12"/>
        <v>66294</v>
      </c>
      <c r="H59" s="32">
        <f t="shared" si="12"/>
        <v>0</v>
      </c>
      <c r="I59" s="32">
        <f t="shared" si="12"/>
        <v>1547427</v>
      </c>
      <c r="J59" s="32">
        <f t="shared" si="12"/>
        <v>-129</v>
      </c>
      <c r="K59" s="32">
        <f t="shared" si="12"/>
        <v>4616857</v>
      </c>
      <c r="L59" s="32">
        <f t="shared" si="12"/>
        <v>0</v>
      </c>
      <c r="M59" s="32">
        <f t="shared" si="12"/>
        <v>-1522</v>
      </c>
      <c r="N59" s="32">
        <f t="shared" si="10"/>
        <v>10417549</v>
      </c>
      <c r="O59" s="45">
        <f t="shared" si="8"/>
        <v>319.2629175605271</v>
      </c>
      <c r="P59" s="10"/>
    </row>
    <row r="60" spans="1:16" ht="15">
      <c r="A60" s="12"/>
      <c r="B60" s="25">
        <v>361.1</v>
      </c>
      <c r="C60" s="20" t="s">
        <v>66</v>
      </c>
      <c r="D60" s="46">
        <v>304917</v>
      </c>
      <c r="E60" s="46">
        <v>776456</v>
      </c>
      <c r="F60" s="46">
        <v>0</v>
      </c>
      <c r="G60" s="46">
        <v>60344</v>
      </c>
      <c r="H60" s="46">
        <v>0</v>
      </c>
      <c r="I60" s="46">
        <v>1195825</v>
      </c>
      <c r="J60" s="46">
        <v>-129</v>
      </c>
      <c r="K60" s="46">
        <v>1060475</v>
      </c>
      <c r="L60" s="46">
        <v>0</v>
      </c>
      <c r="M60" s="46">
        <v>-1522</v>
      </c>
      <c r="N60" s="46">
        <f t="shared" si="10"/>
        <v>3396366</v>
      </c>
      <c r="O60" s="47">
        <f t="shared" si="8"/>
        <v>104.08722034937175</v>
      </c>
      <c r="P60" s="9"/>
    </row>
    <row r="61" spans="1:16" ht="15">
      <c r="A61" s="12"/>
      <c r="B61" s="25">
        <v>361.2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642213</v>
      </c>
      <c r="L61" s="46">
        <v>0</v>
      </c>
      <c r="M61" s="46">
        <v>0</v>
      </c>
      <c r="N61" s="46">
        <f aca="true" t="shared" si="13" ref="N61:N67">SUM(D61:M61)</f>
        <v>642213</v>
      </c>
      <c r="O61" s="47">
        <f t="shared" si="8"/>
        <v>19.681673306772907</v>
      </c>
      <c r="P61" s="9"/>
    </row>
    <row r="62" spans="1:16" ht="15">
      <c r="A62" s="12"/>
      <c r="B62" s="25">
        <v>362</v>
      </c>
      <c r="C62" s="20" t="s">
        <v>68</v>
      </c>
      <c r="D62" s="46">
        <v>389436</v>
      </c>
      <c r="E62" s="46">
        <v>149620</v>
      </c>
      <c r="F62" s="46">
        <v>0</v>
      </c>
      <c r="G62" s="46">
        <v>0</v>
      </c>
      <c r="H62" s="46">
        <v>0</v>
      </c>
      <c r="I62" s="46">
        <v>56544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595600</v>
      </c>
      <c r="O62" s="47">
        <f t="shared" si="8"/>
        <v>18.253141281029727</v>
      </c>
      <c r="P62" s="9"/>
    </row>
    <row r="63" spans="1:16" ht="15">
      <c r="A63" s="12"/>
      <c r="B63" s="25">
        <v>364</v>
      </c>
      <c r="C63" s="20" t="s">
        <v>69</v>
      </c>
      <c r="D63" s="46">
        <v>39993</v>
      </c>
      <c r="E63" s="46">
        <v>0</v>
      </c>
      <c r="F63" s="46">
        <v>0</v>
      </c>
      <c r="G63" s="46">
        <v>0</v>
      </c>
      <c r="H63" s="46">
        <v>0</v>
      </c>
      <c r="I63" s="46">
        <v>405772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445765</v>
      </c>
      <c r="O63" s="47">
        <f t="shared" si="8"/>
        <v>13.661201348452344</v>
      </c>
      <c r="P63" s="9"/>
    </row>
    <row r="64" spans="1:16" ht="15">
      <c r="A64" s="12"/>
      <c r="B64" s="25">
        <v>365</v>
      </c>
      <c r="C64" s="20" t="s">
        <v>70</v>
      </c>
      <c r="D64" s="46">
        <v>0</v>
      </c>
      <c r="E64" s="46">
        <v>7599</v>
      </c>
      <c r="F64" s="46">
        <v>0</v>
      </c>
      <c r="G64" s="46">
        <v>0</v>
      </c>
      <c r="H64" s="46">
        <v>0</v>
      </c>
      <c r="I64" s="46">
        <v>-34914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-27315</v>
      </c>
      <c r="O64" s="47">
        <f t="shared" si="8"/>
        <v>-0.8371130861170701</v>
      </c>
      <c r="P64" s="9"/>
    </row>
    <row r="65" spans="1:16" ht="15">
      <c r="A65" s="12"/>
      <c r="B65" s="25">
        <v>366</v>
      </c>
      <c r="C65" s="20" t="s">
        <v>71</v>
      </c>
      <c r="D65" s="46">
        <v>12083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12083</v>
      </c>
      <c r="O65" s="47">
        <f t="shared" si="8"/>
        <v>0.37030340177750537</v>
      </c>
      <c r="P65" s="9"/>
    </row>
    <row r="66" spans="1:16" ht="15">
      <c r="A66" s="12"/>
      <c r="B66" s="25">
        <v>368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2914169</v>
      </c>
      <c r="L66" s="46">
        <v>0</v>
      </c>
      <c r="M66" s="46">
        <v>0</v>
      </c>
      <c r="N66" s="46">
        <f t="shared" si="13"/>
        <v>2914169</v>
      </c>
      <c r="O66" s="47">
        <f t="shared" si="8"/>
        <v>89.30950045969966</v>
      </c>
      <c r="P66" s="9"/>
    </row>
    <row r="67" spans="1:16" ht="15">
      <c r="A67" s="12"/>
      <c r="B67" s="25">
        <v>369.9</v>
      </c>
      <c r="C67" s="20" t="s">
        <v>73</v>
      </c>
      <c r="D67" s="46">
        <v>1997961</v>
      </c>
      <c r="E67" s="46">
        <v>493203</v>
      </c>
      <c r="F67" s="46">
        <v>17354</v>
      </c>
      <c r="G67" s="46">
        <v>5950</v>
      </c>
      <c r="H67" s="46">
        <v>0</v>
      </c>
      <c r="I67" s="46">
        <v>-75800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2438668</v>
      </c>
      <c r="O67" s="47">
        <f t="shared" si="8"/>
        <v>74.7369904995403</v>
      </c>
      <c r="P67" s="9"/>
    </row>
    <row r="68" spans="1:16" ht="15.75">
      <c r="A68" s="29" t="s">
        <v>43</v>
      </c>
      <c r="B68" s="30"/>
      <c r="C68" s="31"/>
      <c r="D68" s="32">
        <f aca="true" t="shared" si="14" ref="D68:M68">SUM(D69:D73)</f>
        <v>9665676</v>
      </c>
      <c r="E68" s="32">
        <f t="shared" si="14"/>
        <v>7190000</v>
      </c>
      <c r="F68" s="32">
        <f t="shared" si="14"/>
        <v>2782150</v>
      </c>
      <c r="G68" s="32">
        <f t="shared" si="14"/>
        <v>9380348</v>
      </c>
      <c r="H68" s="32">
        <f t="shared" si="14"/>
        <v>0</v>
      </c>
      <c r="I68" s="32">
        <f t="shared" si="14"/>
        <v>7389682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aca="true" t="shared" si="15" ref="N68:N74">SUM(D68:M68)</f>
        <v>36407856</v>
      </c>
      <c r="O68" s="45">
        <f t="shared" si="8"/>
        <v>1115.7786086423537</v>
      </c>
      <c r="P68" s="9"/>
    </row>
    <row r="69" spans="1:16" ht="15">
      <c r="A69" s="12"/>
      <c r="B69" s="25">
        <v>381</v>
      </c>
      <c r="C69" s="20" t="s">
        <v>74</v>
      </c>
      <c r="D69" s="46">
        <v>7515676</v>
      </c>
      <c r="E69" s="46">
        <v>40000</v>
      </c>
      <c r="F69" s="46">
        <v>2782150</v>
      </c>
      <c r="G69" s="46">
        <v>6530348</v>
      </c>
      <c r="H69" s="46">
        <v>0</v>
      </c>
      <c r="I69" s="46">
        <v>62000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16930174</v>
      </c>
      <c r="O69" s="47">
        <f aca="true" t="shared" si="16" ref="O69:O74">(N69/O$76)</f>
        <v>518.853018694453</v>
      </c>
      <c r="P69" s="9"/>
    </row>
    <row r="70" spans="1:16" ht="15">
      <c r="A70" s="12"/>
      <c r="B70" s="25">
        <v>382</v>
      </c>
      <c r="C70" s="20" t="s">
        <v>87</v>
      </c>
      <c r="D70" s="46">
        <v>2150000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2150000</v>
      </c>
      <c r="O70" s="47">
        <f t="shared" si="16"/>
        <v>65.89028501379099</v>
      </c>
      <c r="P70" s="9"/>
    </row>
    <row r="71" spans="1:16" ht="15">
      <c r="A71" s="12"/>
      <c r="B71" s="25">
        <v>384</v>
      </c>
      <c r="C71" s="20" t="s">
        <v>75</v>
      </c>
      <c r="D71" s="46">
        <v>0</v>
      </c>
      <c r="E71" s="46">
        <v>7150000</v>
      </c>
      <c r="F71" s="46">
        <v>0</v>
      </c>
      <c r="G71" s="46">
        <v>2850000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10000000</v>
      </c>
      <c r="O71" s="47">
        <f t="shared" si="16"/>
        <v>306.4664419246092</v>
      </c>
      <c r="P71" s="9"/>
    </row>
    <row r="72" spans="1:16" ht="15">
      <c r="A72" s="12"/>
      <c r="B72" s="25">
        <v>389.7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6982978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6982978</v>
      </c>
      <c r="O72" s="47">
        <f t="shared" si="16"/>
        <v>214.00484216978242</v>
      </c>
      <c r="P72" s="9"/>
    </row>
    <row r="73" spans="1:16" ht="15.75" thickBot="1">
      <c r="A73" s="12"/>
      <c r="B73" s="25">
        <v>389.8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344704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344704</v>
      </c>
      <c r="O73" s="47">
        <f t="shared" si="16"/>
        <v>10.56402083971805</v>
      </c>
      <c r="P73" s="9"/>
    </row>
    <row r="74" spans="1:119" ht="16.5" thickBot="1">
      <c r="A74" s="14" t="s">
        <v>59</v>
      </c>
      <c r="B74" s="23"/>
      <c r="C74" s="22"/>
      <c r="D74" s="15">
        <f aca="true" t="shared" si="17" ref="D74:M74">SUM(D5,D15,D25,D36,D53,D59,D68)</f>
        <v>26835202</v>
      </c>
      <c r="E74" s="15">
        <f t="shared" si="17"/>
        <v>24555426</v>
      </c>
      <c r="F74" s="15">
        <f t="shared" si="17"/>
        <v>2799504</v>
      </c>
      <c r="G74" s="15">
        <f t="shared" si="17"/>
        <v>9450209</v>
      </c>
      <c r="H74" s="15">
        <f t="shared" si="17"/>
        <v>0</v>
      </c>
      <c r="I74" s="15">
        <f t="shared" si="17"/>
        <v>32043535</v>
      </c>
      <c r="J74" s="15">
        <f t="shared" si="17"/>
        <v>341250</v>
      </c>
      <c r="K74" s="15">
        <f t="shared" si="17"/>
        <v>4616857</v>
      </c>
      <c r="L74" s="15">
        <f t="shared" si="17"/>
        <v>0</v>
      </c>
      <c r="M74" s="15">
        <f t="shared" si="17"/>
        <v>1374755</v>
      </c>
      <c r="N74" s="15">
        <f t="shared" si="15"/>
        <v>102016738</v>
      </c>
      <c r="O74" s="38">
        <f t="shared" si="16"/>
        <v>3126.4706711615077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84</v>
      </c>
      <c r="M76" s="48"/>
      <c r="N76" s="48"/>
      <c r="O76" s="43">
        <v>32630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thickBot="1">
      <c r="A78" s="52" t="s">
        <v>101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A78:O78"/>
    <mergeCell ref="A77:O77"/>
    <mergeCell ref="L76:N7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7424921</v>
      </c>
      <c r="E5" s="27">
        <f t="shared" si="0"/>
        <v>6943531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14368452</v>
      </c>
      <c r="O5" s="33">
        <f aca="true" t="shared" si="1" ref="O5:O36">(N5/O$73)</f>
        <v>437.7022572882079</v>
      </c>
      <c r="P5" s="6"/>
    </row>
    <row r="6" spans="1:16" ht="15">
      <c r="A6" s="12"/>
      <c r="B6" s="25">
        <v>311</v>
      </c>
      <c r="C6" s="20" t="s">
        <v>3</v>
      </c>
      <c r="D6" s="46">
        <v>7220553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7220553</v>
      </c>
      <c r="O6" s="47">
        <f t="shared" si="1"/>
        <v>219.95774819508333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2889826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2889826</v>
      </c>
      <c r="O7" s="47">
        <f t="shared" si="1"/>
        <v>88.03198586529382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1214786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1214786</v>
      </c>
      <c r="O8" s="47">
        <f t="shared" si="1"/>
        <v>37.00569653029518</v>
      </c>
      <c r="P8" s="9"/>
    </row>
    <row r="9" spans="1:16" ht="15">
      <c r="A9" s="12"/>
      <c r="B9" s="25">
        <v>314.1</v>
      </c>
      <c r="C9" s="20" t="s">
        <v>13</v>
      </c>
      <c r="D9" s="46">
        <v>0</v>
      </c>
      <c r="E9" s="46">
        <v>1555378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1555378</v>
      </c>
      <c r="O9" s="47">
        <f t="shared" si="1"/>
        <v>47.381058275200296</v>
      </c>
      <c r="P9" s="9"/>
    </row>
    <row r="10" spans="1:16" ht="15">
      <c r="A10" s="12"/>
      <c r="B10" s="25">
        <v>314.4</v>
      </c>
      <c r="C10" s="20" t="s">
        <v>14</v>
      </c>
      <c r="D10" s="46">
        <v>0</v>
      </c>
      <c r="E10" s="46">
        <v>55414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55414</v>
      </c>
      <c r="O10" s="47">
        <f t="shared" si="1"/>
        <v>1.688061656563195</v>
      </c>
      <c r="P10" s="9"/>
    </row>
    <row r="11" spans="1:16" ht="15">
      <c r="A11" s="12"/>
      <c r="B11" s="25">
        <v>315</v>
      </c>
      <c r="C11" s="20" t="s">
        <v>15</v>
      </c>
      <c r="D11" s="46">
        <v>0</v>
      </c>
      <c r="E11" s="46">
        <v>1228127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1228127</v>
      </c>
      <c r="O11" s="47">
        <f t="shared" si="1"/>
        <v>37.412099795899714</v>
      </c>
      <c r="P11" s="9"/>
    </row>
    <row r="12" spans="1:16" ht="15">
      <c r="A12" s="12"/>
      <c r="B12" s="25">
        <v>316</v>
      </c>
      <c r="C12" s="20" t="s">
        <v>16</v>
      </c>
      <c r="D12" s="46">
        <v>204368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204368</v>
      </c>
      <c r="O12" s="47">
        <f t="shared" si="1"/>
        <v>6.225606969872361</v>
      </c>
      <c r="P12" s="9"/>
    </row>
    <row r="13" spans="1:16" ht="15.75">
      <c r="A13" s="29" t="s">
        <v>129</v>
      </c>
      <c r="B13" s="30"/>
      <c r="C13" s="31"/>
      <c r="D13" s="32">
        <f aca="true" t="shared" si="3" ref="D13:M13">SUM(D14:D15)</f>
        <v>722933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1468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724401</v>
      </c>
      <c r="O13" s="45">
        <f t="shared" si="1"/>
        <v>22.06723124257471</v>
      </c>
      <c r="P13" s="10"/>
    </row>
    <row r="14" spans="1:16" ht="15">
      <c r="A14" s="12"/>
      <c r="B14" s="25">
        <v>322</v>
      </c>
      <c r="C14" s="20" t="s">
        <v>0</v>
      </c>
      <c r="D14" s="46">
        <v>478922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478922</v>
      </c>
      <c r="O14" s="47">
        <f t="shared" si="1"/>
        <v>14.58927102689859</v>
      </c>
      <c r="P14" s="9"/>
    </row>
    <row r="15" spans="1:16" ht="15">
      <c r="A15" s="12"/>
      <c r="B15" s="25">
        <v>329</v>
      </c>
      <c r="C15" s="20" t="s">
        <v>130</v>
      </c>
      <c r="D15" s="46">
        <v>244011</v>
      </c>
      <c r="E15" s="46">
        <v>0</v>
      </c>
      <c r="F15" s="46">
        <v>0</v>
      </c>
      <c r="G15" s="46">
        <v>0</v>
      </c>
      <c r="H15" s="46">
        <v>0</v>
      </c>
      <c r="I15" s="46">
        <v>1468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245479</v>
      </c>
      <c r="O15" s="47">
        <f t="shared" si="1"/>
        <v>7.47796021567612</v>
      </c>
      <c r="P15" s="9"/>
    </row>
    <row r="16" spans="1:16" ht="15.75">
      <c r="A16" s="29" t="s">
        <v>27</v>
      </c>
      <c r="B16" s="30"/>
      <c r="C16" s="31"/>
      <c r="D16" s="32">
        <f aca="true" t="shared" si="4" ref="D16:M16">SUM(D17:D29)</f>
        <v>3057686</v>
      </c>
      <c r="E16" s="32">
        <f t="shared" si="4"/>
        <v>0</v>
      </c>
      <c r="F16" s="32">
        <f t="shared" si="4"/>
        <v>0</v>
      </c>
      <c r="G16" s="32">
        <f t="shared" si="4"/>
        <v>1213396</v>
      </c>
      <c r="H16" s="32">
        <f t="shared" si="4"/>
        <v>0</v>
      </c>
      <c r="I16" s="32">
        <f t="shared" si="4"/>
        <v>15000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4286082</v>
      </c>
      <c r="O16" s="45">
        <f t="shared" si="1"/>
        <v>130.56575380022542</v>
      </c>
      <c r="P16" s="10"/>
    </row>
    <row r="17" spans="1:16" ht="15">
      <c r="A17" s="12"/>
      <c r="B17" s="25">
        <v>331.2</v>
      </c>
      <c r="C17" s="20" t="s">
        <v>26</v>
      </c>
      <c r="D17" s="46">
        <v>62603</v>
      </c>
      <c r="E17" s="46">
        <v>0</v>
      </c>
      <c r="F17" s="46">
        <v>0</v>
      </c>
      <c r="G17" s="46">
        <v>13396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6">SUM(D17:M17)</f>
        <v>75999</v>
      </c>
      <c r="O17" s="47">
        <f t="shared" si="1"/>
        <v>2.3151369299661866</v>
      </c>
      <c r="P17" s="9"/>
    </row>
    <row r="18" spans="1:16" ht="15">
      <c r="A18" s="12"/>
      <c r="B18" s="25">
        <v>331.9</v>
      </c>
      <c r="C18" s="20" t="s">
        <v>28</v>
      </c>
      <c r="D18" s="46">
        <v>18117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18117</v>
      </c>
      <c r="O18" s="47">
        <f t="shared" si="1"/>
        <v>0.5518932585981052</v>
      </c>
      <c r="P18" s="9"/>
    </row>
    <row r="19" spans="1:16" ht="15">
      <c r="A19" s="12"/>
      <c r="B19" s="25">
        <v>334.2</v>
      </c>
      <c r="C19" s="20" t="s">
        <v>29</v>
      </c>
      <c r="D19" s="46">
        <v>17767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17767</v>
      </c>
      <c r="O19" s="47">
        <f t="shared" si="1"/>
        <v>0.5412313035001676</v>
      </c>
      <c r="P19" s="9"/>
    </row>
    <row r="20" spans="1:16" ht="15">
      <c r="A20" s="12"/>
      <c r="B20" s="25">
        <v>334.36</v>
      </c>
      <c r="C20" s="20" t="s">
        <v>131</v>
      </c>
      <c r="D20" s="46">
        <v>0</v>
      </c>
      <c r="E20" s="46">
        <v>0</v>
      </c>
      <c r="F20" s="46">
        <v>0</v>
      </c>
      <c r="G20" s="46">
        <v>1200000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1200000</v>
      </c>
      <c r="O20" s="47">
        <f t="shared" si="1"/>
        <v>36.555274621500594</v>
      </c>
      <c r="P20" s="9"/>
    </row>
    <row r="21" spans="1:16" ht="15">
      <c r="A21" s="12"/>
      <c r="B21" s="25">
        <v>335.12</v>
      </c>
      <c r="C21" s="20" t="s">
        <v>30</v>
      </c>
      <c r="D21" s="46">
        <v>791482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791482</v>
      </c>
      <c r="O21" s="47">
        <f t="shared" si="1"/>
        <v>24.110701556645445</v>
      </c>
      <c r="P21" s="9"/>
    </row>
    <row r="22" spans="1:16" ht="15">
      <c r="A22" s="12"/>
      <c r="B22" s="25">
        <v>335.14</v>
      </c>
      <c r="C22" s="20" t="s">
        <v>31</v>
      </c>
      <c r="D22" s="46">
        <v>27975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27975</v>
      </c>
      <c r="O22" s="47">
        <f t="shared" si="1"/>
        <v>0.8521948396137325</v>
      </c>
      <c r="P22" s="9"/>
    </row>
    <row r="23" spans="1:16" ht="15">
      <c r="A23" s="12"/>
      <c r="B23" s="25">
        <v>335.15</v>
      </c>
      <c r="C23" s="20" t="s">
        <v>32</v>
      </c>
      <c r="D23" s="46">
        <v>9967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9967</v>
      </c>
      <c r="O23" s="47">
        <f t="shared" si="1"/>
        <v>0.3036220184604137</v>
      </c>
      <c r="P23" s="9"/>
    </row>
    <row r="24" spans="1:16" ht="15">
      <c r="A24" s="12"/>
      <c r="B24" s="25">
        <v>335.18</v>
      </c>
      <c r="C24" s="20" t="s">
        <v>33</v>
      </c>
      <c r="D24" s="46">
        <v>2071550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2071550</v>
      </c>
      <c r="O24" s="47">
        <f t="shared" si="1"/>
        <v>63.105065951807966</v>
      </c>
      <c r="P24" s="9"/>
    </row>
    <row r="25" spans="1:16" ht="15">
      <c r="A25" s="12"/>
      <c r="B25" s="25">
        <v>335.21</v>
      </c>
      <c r="C25" s="20" t="s">
        <v>34</v>
      </c>
      <c r="D25" s="46">
        <v>5730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5730</v>
      </c>
      <c r="O25" s="47">
        <f t="shared" si="1"/>
        <v>0.17455143631766534</v>
      </c>
      <c r="P25" s="9"/>
    </row>
    <row r="26" spans="1:16" ht="15">
      <c r="A26" s="12"/>
      <c r="B26" s="25">
        <v>335.49</v>
      </c>
      <c r="C26" s="20" t="s">
        <v>35</v>
      </c>
      <c r="D26" s="46">
        <v>33511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33511</v>
      </c>
      <c r="O26" s="47">
        <f t="shared" si="1"/>
        <v>1.0208365065342553</v>
      </c>
      <c r="P26" s="9"/>
    </row>
    <row r="27" spans="1:16" ht="15">
      <c r="A27" s="12"/>
      <c r="B27" s="25">
        <v>337.2</v>
      </c>
      <c r="C27" s="20" t="s">
        <v>132</v>
      </c>
      <c r="D27" s="46">
        <v>8283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8283</v>
      </c>
      <c r="O27" s="47">
        <f t="shared" si="1"/>
        <v>0.25232278307490785</v>
      </c>
      <c r="P27" s="9"/>
    </row>
    <row r="28" spans="1:16" ht="15">
      <c r="A28" s="12"/>
      <c r="B28" s="25">
        <v>337.9</v>
      </c>
      <c r="C28" s="20" t="s">
        <v>94</v>
      </c>
      <c r="D28" s="46">
        <v>2500</v>
      </c>
      <c r="E28" s="46">
        <v>0</v>
      </c>
      <c r="F28" s="46">
        <v>0</v>
      </c>
      <c r="G28" s="46">
        <v>0</v>
      </c>
      <c r="H28" s="46">
        <v>0</v>
      </c>
      <c r="I28" s="46">
        <v>15000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17500</v>
      </c>
      <c r="O28" s="47">
        <f t="shared" si="1"/>
        <v>0.5330977548968837</v>
      </c>
      <c r="P28" s="9"/>
    </row>
    <row r="29" spans="1:16" ht="15">
      <c r="A29" s="12"/>
      <c r="B29" s="25">
        <v>338</v>
      </c>
      <c r="C29" s="20" t="s">
        <v>36</v>
      </c>
      <c r="D29" s="46">
        <v>8201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8201</v>
      </c>
      <c r="O29" s="47">
        <f t="shared" si="1"/>
        <v>0.24982483930910532</v>
      </c>
      <c r="P29" s="9"/>
    </row>
    <row r="30" spans="1:16" ht="15.75">
      <c r="A30" s="29" t="s">
        <v>41</v>
      </c>
      <c r="B30" s="30"/>
      <c r="C30" s="31"/>
      <c r="D30" s="32">
        <f aca="true" t="shared" si="6" ref="D30:M30">SUM(D31:D47)</f>
        <v>1961077</v>
      </c>
      <c r="E30" s="32">
        <f t="shared" si="6"/>
        <v>6978192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31463382</v>
      </c>
      <c r="J30" s="32">
        <f t="shared" si="6"/>
        <v>277313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40679964</v>
      </c>
      <c r="O30" s="45">
        <f t="shared" si="1"/>
        <v>1239.2227130106314</v>
      </c>
      <c r="P30" s="10"/>
    </row>
    <row r="31" spans="1:16" ht="15">
      <c r="A31" s="12"/>
      <c r="B31" s="25">
        <v>341.2</v>
      </c>
      <c r="C31" s="20" t="s">
        <v>44</v>
      </c>
      <c r="D31" s="46">
        <v>130178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130178</v>
      </c>
      <c r="O31" s="47">
        <f t="shared" si="1"/>
        <v>3.965577116398087</v>
      </c>
      <c r="P31" s="9"/>
    </row>
    <row r="32" spans="1:16" ht="15">
      <c r="A32" s="12"/>
      <c r="B32" s="25">
        <v>341.3</v>
      </c>
      <c r="C32" s="20" t="s">
        <v>45</v>
      </c>
      <c r="D32" s="46">
        <v>3481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51">SUM(D32:M32)</f>
        <v>3481</v>
      </c>
      <c r="O32" s="47">
        <f t="shared" si="1"/>
        <v>0.10604075913120298</v>
      </c>
      <c r="P32" s="9"/>
    </row>
    <row r="33" spans="1:16" ht="15">
      <c r="A33" s="12"/>
      <c r="B33" s="25">
        <v>341.9</v>
      </c>
      <c r="C33" s="20" t="s">
        <v>46</v>
      </c>
      <c r="D33" s="46">
        <v>92170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92170</v>
      </c>
      <c r="O33" s="47">
        <f t="shared" si="1"/>
        <v>2.807749718219758</v>
      </c>
      <c r="P33" s="9"/>
    </row>
    <row r="34" spans="1:16" ht="15">
      <c r="A34" s="12"/>
      <c r="B34" s="25">
        <v>342.1</v>
      </c>
      <c r="C34" s="20" t="s">
        <v>47</v>
      </c>
      <c r="D34" s="46">
        <v>225777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225777</v>
      </c>
      <c r="O34" s="47">
        <f t="shared" si="1"/>
        <v>6.877783531848783</v>
      </c>
      <c r="P34" s="9"/>
    </row>
    <row r="35" spans="1:16" ht="15">
      <c r="A35" s="12"/>
      <c r="B35" s="25">
        <v>342.6</v>
      </c>
      <c r="C35" s="20" t="s">
        <v>48</v>
      </c>
      <c r="D35" s="46">
        <v>889888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889888</v>
      </c>
      <c r="O35" s="47">
        <f t="shared" si="1"/>
        <v>27.108416851981602</v>
      </c>
      <c r="P35" s="9"/>
    </row>
    <row r="36" spans="1:16" ht="15">
      <c r="A36" s="12"/>
      <c r="B36" s="25">
        <v>342.9</v>
      </c>
      <c r="C36" s="20" t="s">
        <v>49</v>
      </c>
      <c r="D36" s="46">
        <v>7673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7673</v>
      </c>
      <c r="O36" s="47">
        <f t="shared" si="1"/>
        <v>0.23374051847564506</v>
      </c>
      <c r="P36" s="9"/>
    </row>
    <row r="37" spans="1:16" ht="15">
      <c r="A37" s="12"/>
      <c r="B37" s="25">
        <v>343.3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9072129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9072129</v>
      </c>
      <c r="O37" s="47">
        <f aca="true" t="shared" si="8" ref="O37:O68">(N37/O$73)</f>
        <v>276.3618058305663</v>
      </c>
      <c r="P37" s="9"/>
    </row>
    <row r="38" spans="1:16" ht="15">
      <c r="A38" s="12"/>
      <c r="B38" s="25">
        <v>343.4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7405342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7405342</v>
      </c>
      <c r="O38" s="47">
        <f t="shared" si="8"/>
        <v>225.58692539677705</v>
      </c>
      <c r="P38" s="9"/>
    </row>
    <row r="39" spans="1:16" ht="15">
      <c r="A39" s="12"/>
      <c r="B39" s="25">
        <v>343.5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13657850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13657850</v>
      </c>
      <c r="O39" s="47">
        <f t="shared" si="8"/>
        <v>416.0553812410516</v>
      </c>
      <c r="P39" s="9"/>
    </row>
    <row r="40" spans="1:16" ht="15">
      <c r="A40" s="12"/>
      <c r="B40" s="25">
        <v>343.7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1324449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1324449</v>
      </c>
      <c r="O40" s="47">
        <f t="shared" si="8"/>
        <v>40.34633076430987</v>
      </c>
      <c r="P40" s="9"/>
    </row>
    <row r="41" spans="1:16" ht="15">
      <c r="A41" s="12"/>
      <c r="B41" s="25">
        <v>343.8</v>
      </c>
      <c r="C41" s="20" t="s">
        <v>54</v>
      </c>
      <c r="D41" s="46">
        <v>26838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26838</v>
      </c>
      <c r="O41" s="47">
        <f t="shared" si="8"/>
        <v>0.8175587169098608</v>
      </c>
      <c r="P41" s="9"/>
    </row>
    <row r="42" spans="1:16" ht="15">
      <c r="A42" s="12"/>
      <c r="B42" s="25">
        <v>343.9</v>
      </c>
      <c r="C42" s="20" t="s">
        <v>55</v>
      </c>
      <c r="D42" s="46">
        <v>0</v>
      </c>
      <c r="E42" s="46">
        <v>6978181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6978181</v>
      </c>
      <c r="O42" s="47">
        <f t="shared" si="8"/>
        <v>212.57443567794803</v>
      </c>
      <c r="P42" s="9"/>
    </row>
    <row r="43" spans="1:16" ht="15">
      <c r="A43" s="12"/>
      <c r="B43" s="25">
        <v>344.9</v>
      </c>
      <c r="C43" s="20" t="s">
        <v>133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277313</v>
      </c>
      <c r="K43" s="46">
        <v>0</v>
      </c>
      <c r="L43" s="46">
        <v>0</v>
      </c>
      <c r="M43" s="46">
        <v>0</v>
      </c>
      <c r="N43" s="46">
        <f t="shared" si="7"/>
        <v>277313</v>
      </c>
      <c r="O43" s="47">
        <f t="shared" si="8"/>
        <v>8.447710725926829</v>
      </c>
      <c r="P43" s="9"/>
    </row>
    <row r="44" spans="1:16" ht="15">
      <c r="A44" s="12"/>
      <c r="B44" s="25">
        <v>347.2</v>
      </c>
      <c r="C44" s="20" t="s">
        <v>56</v>
      </c>
      <c r="D44" s="46">
        <v>385766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385766</v>
      </c>
      <c r="O44" s="47">
        <f t="shared" si="8"/>
        <v>11.751485058031498</v>
      </c>
      <c r="P44" s="9"/>
    </row>
    <row r="45" spans="1:16" ht="15">
      <c r="A45" s="12"/>
      <c r="B45" s="25">
        <v>347.5</v>
      </c>
      <c r="C45" s="20" t="s">
        <v>57</v>
      </c>
      <c r="D45" s="46">
        <v>172526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172526</v>
      </c>
      <c r="O45" s="47">
        <f t="shared" si="8"/>
        <v>5.255612757790843</v>
      </c>
      <c r="P45" s="9"/>
    </row>
    <row r="46" spans="1:16" ht="15">
      <c r="A46" s="12"/>
      <c r="B46" s="25">
        <v>347.9</v>
      </c>
      <c r="C46" s="20" t="s">
        <v>58</v>
      </c>
      <c r="D46" s="46">
        <v>20852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20852</v>
      </c>
      <c r="O46" s="47">
        <f t="shared" si="8"/>
        <v>0.6352088220062754</v>
      </c>
      <c r="P46" s="9"/>
    </row>
    <row r="47" spans="1:16" ht="15">
      <c r="A47" s="12"/>
      <c r="B47" s="25">
        <v>349</v>
      </c>
      <c r="C47" s="20" t="s">
        <v>1</v>
      </c>
      <c r="D47" s="46">
        <v>5928</v>
      </c>
      <c r="E47" s="46">
        <v>11</v>
      </c>
      <c r="F47" s="46">
        <v>0</v>
      </c>
      <c r="G47" s="46">
        <v>0</v>
      </c>
      <c r="H47" s="46">
        <v>0</v>
      </c>
      <c r="I47" s="46">
        <v>3612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9551</v>
      </c>
      <c r="O47" s="47">
        <f t="shared" si="8"/>
        <v>0.2909495232582935</v>
      </c>
      <c r="P47" s="9"/>
    </row>
    <row r="48" spans="1:16" ht="15.75">
      <c r="A48" s="29" t="s">
        <v>42</v>
      </c>
      <c r="B48" s="30"/>
      <c r="C48" s="31"/>
      <c r="D48" s="32">
        <f aca="true" t="shared" si="9" ref="D48:M48">SUM(D49:D52)</f>
        <v>261794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7"/>
        <v>261794</v>
      </c>
      <c r="O48" s="45">
        <f t="shared" si="8"/>
        <v>7.974959636884272</v>
      </c>
      <c r="P48" s="10"/>
    </row>
    <row r="49" spans="1:16" ht="15">
      <c r="A49" s="13"/>
      <c r="B49" s="39">
        <v>351.2</v>
      </c>
      <c r="C49" s="21" t="s">
        <v>105</v>
      </c>
      <c r="D49" s="46">
        <v>140311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140311</v>
      </c>
      <c r="O49" s="47">
        <f t="shared" si="8"/>
        <v>4.274255947847808</v>
      </c>
      <c r="P49" s="9"/>
    </row>
    <row r="50" spans="1:16" ht="15">
      <c r="A50" s="13"/>
      <c r="B50" s="39">
        <v>351.5</v>
      </c>
      <c r="C50" s="21" t="s">
        <v>63</v>
      </c>
      <c r="D50" s="46">
        <v>11501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11501</v>
      </c>
      <c r="O50" s="47">
        <f t="shared" si="8"/>
        <v>0.3503518445182319</v>
      </c>
      <c r="P50" s="9"/>
    </row>
    <row r="51" spans="1:16" ht="15">
      <c r="A51" s="13"/>
      <c r="B51" s="39">
        <v>351.9</v>
      </c>
      <c r="C51" s="21" t="s">
        <v>65</v>
      </c>
      <c r="D51" s="46">
        <v>76101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76101</v>
      </c>
      <c r="O51" s="47">
        <f t="shared" si="8"/>
        <v>2.318244128309014</v>
      </c>
      <c r="P51" s="9"/>
    </row>
    <row r="52" spans="1:16" ht="15">
      <c r="A52" s="13"/>
      <c r="B52" s="39">
        <v>354</v>
      </c>
      <c r="C52" s="21" t="s">
        <v>64</v>
      </c>
      <c r="D52" s="46">
        <v>33881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33881</v>
      </c>
      <c r="O52" s="47">
        <f t="shared" si="8"/>
        <v>1.032107716209218</v>
      </c>
      <c r="P52" s="9"/>
    </row>
    <row r="53" spans="1:16" ht="15.75">
      <c r="A53" s="29" t="s">
        <v>4</v>
      </c>
      <c r="B53" s="30"/>
      <c r="C53" s="31"/>
      <c r="D53" s="32">
        <f aca="true" t="shared" si="10" ref="D53:M53">SUM(D54:D66)</f>
        <v>2482666</v>
      </c>
      <c r="E53" s="32">
        <f t="shared" si="10"/>
        <v>4801913</v>
      </c>
      <c r="F53" s="32">
        <f t="shared" si="10"/>
        <v>0</v>
      </c>
      <c r="G53" s="32">
        <f t="shared" si="10"/>
        <v>840709</v>
      </c>
      <c r="H53" s="32">
        <f t="shared" si="10"/>
        <v>0</v>
      </c>
      <c r="I53" s="32">
        <f t="shared" si="10"/>
        <v>3869053</v>
      </c>
      <c r="J53" s="32">
        <f t="shared" si="10"/>
        <v>1813</v>
      </c>
      <c r="K53" s="32">
        <f t="shared" si="10"/>
        <v>-3475662</v>
      </c>
      <c r="L53" s="32">
        <f t="shared" si="10"/>
        <v>0</v>
      </c>
      <c r="M53" s="32">
        <f t="shared" si="10"/>
        <v>1656674</v>
      </c>
      <c r="N53" s="32">
        <f>SUM(D53:M53)</f>
        <v>10177166</v>
      </c>
      <c r="O53" s="45">
        <f t="shared" si="8"/>
        <v>310.0242483321656</v>
      </c>
      <c r="P53" s="10"/>
    </row>
    <row r="54" spans="1:16" ht="15">
      <c r="A54" s="12"/>
      <c r="B54" s="25">
        <v>361.1</v>
      </c>
      <c r="C54" s="20" t="s">
        <v>66</v>
      </c>
      <c r="D54" s="46">
        <v>263570</v>
      </c>
      <c r="E54" s="46">
        <v>766151</v>
      </c>
      <c r="F54" s="46">
        <v>0</v>
      </c>
      <c r="G54" s="46">
        <v>38232</v>
      </c>
      <c r="H54" s="46">
        <v>0</v>
      </c>
      <c r="I54" s="46">
        <v>1153733</v>
      </c>
      <c r="J54" s="46">
        <v>1813</v>
      </c>
      <c r="K54" s="46">
        <v>82124</v>
      </c>
      <c r="L54" s="46">
        <v>0</v>
      </c>
      <c r="M54" s="46">
        <v>108221</v>
      </c>
      <c r="N54" s="46">
        <f>SUM(D54:M54)</f>
        <v>2413844</v>
      </c>
      <c r="O54" s="47">
        <f t="shared" si="8"/>
        <v>73.5322752612179</v>
      </c>
      <c r="P54" s="9"/>
    </row>
    <row r="55" spans="1:16" ht="15">
      <c r="A55" s="12"/>
      <c r="B55" s="25">
        <v>361.2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-6135155</v>
      </c>
      <c r="L55" s="46">
        <v>0</v>
      </c>
      <c r="M55" s="46">
        <v>0</v>
      </c>
      <c r="N55" s="46">
        <f aca="true" t="shared" si="11" ref="N55:N66">SUM(D55:M55)</f>
        <v>-6135155</v>
      </c>
      <c r="O55" s="47">
        <f t="shared" si="8"/>
        <v>-186.89356322539373</v>
      </c>
      <c r="P55" s="9"/>
    </row>
    <row r="56" spans="1:16" ht="15">
      <c r="A56" s="12"/>
      <c r="B56" s="25">
        <v>362</v>
      </c>
      <c r="C56" s="20" t="s">
        <v>68</v>
      </c>
      <c r="D56" s="46">
        <v>368059</v>
      </c>
      <c r="E56" s="46">
        <v>143242</v>
      </c>
      <c r="F56" s="46">
        <v>0</v>
      </c>
      <c r="G56" s="46">
        <v>0</v>
      </c>
      <c r="H56" s="46">
        <v>0</v>
      </c>
      <c r="I56" s="46">
        <v>55113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566414</v>
      </c>
      <c r="O56" s="47">
        <f t="shared" si="8"/>
        <v>17.2545160995522</v>
      </c>
      <c r="P56" s="9"/>
    </row>
    <row r="57" spans="1:16" ht="15">
      <c r="A57" s="12"/>
      <c r="B57" s="25">
        <v>363.11</v>
      </c>
      <c r="C57" s="20" t="s">
        <v>24</v>
      </c>
      <c r="D57" s="46">
        <v>0</v>
      </c>
      <c r="E57" s="46">
        <v>0</v>
      </c>
      <c r="F57" s="46">
        <v>0</v>
      </c>
      <c r="G57" s="46">
        <v>29651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1543253</v>
      </c>
      <c r="N57" s="46">
        <f>SUM(D57:M57)</f>
        <v>1572904</v>
      </c>
      <c r="O57" s="47">
        <f t="shared" si="8"/>
        <v>47.91494806104731</v>
      </c>
      <c r="P57" s="9"/>
    </row>
    <row r="58" spans="1:16" ht="15">
      <c r="A58" s="12"/>
      <c r="B58" s="25">
        <v>363.22</v>
      </c>
      <c r="C58" s="20" t="s">
        <v>134</v>
      </c>
      <c r="D58" s="46">
        <v>0</v>
      </c>
      <c r="E58" s="46">
        <v>480622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480622</v>
      </c>
      <c r="O58" s="47">
        <f t="shared" si="8"/>
        <v>14.641057665945715</v>
      </c>
      <c r="P58" s="9"/>
    </row>
    <row r="59" spans="1:16" ht="15">
      <c r="A59" s="12"/>
      <c r="B59" s="25">
        <v>363.23</v>
      </c>
      <c r="C59" s="20" t="s">
        <v>135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2127671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2127671</v>
      </c>
      <c r="O59" s="47">
        <f t="shared" si="8"/>
        <v>64.814664757669</v>
      </c>
      <c r="P59" s="9"/>
    </row>
    <row r="60" spans="1:16" ht="15">
      <c r="A60" s="12"/>
      <c r="B60" s="25">
        <v>363.24</v>
      </c>
      <c r="C60" s="20" t="s">
        <v>136</v>
      </c>
      <c r="D60" s="46">
        <v>0</v>
      </c>
      <c r="E60" s="46">
        <v>3092468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3092468</v>
      </c>
      <c r="O60" s="47">
        <f t="shared" si="8"/>
        <v>94.20501416516892</v>
      </c>
      <c r="P60" s="9"/>
    </row>
    <row r="61" spans="1:16" ht="15">
      <c r="A61" s="12"/>
      <c r="B61" s="25">
        <v>363.27</v>
      </c>
      <c r="C61" s="20" t="s">
        <v>137</v>
      </c>
      <c r="D61" s="46">
        <v>0</v>
      </c>
      <c r="E61" s="46">
        <v>156637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156637</v>
      </c>
      <c r="O61" s="47">
        <f t="shared" si="8"/>
        <v>4.771590459073324</v>
      </c>
      <c r="P61" s="9"/>
    </row>
    <row r="62" spans="1:16" ht="15">
      <c r="A62" s="12"/>
      <c r="B62" s="25">
        <v>364</v>
      </c>
      <c r="C62" s="20" t="s">
        <v>69</v>
      </c>
      <c r="D62" s="46">
        <v>3760</v>
      </c>
      <c r="E62" s="46">
        <v>3475</v>
      </c>
      <c r="F62" s="46">
        <v>0</v>
      </c>
      <c r="G62" s="46">
        <v>470000</v>
      </c>
      <c r="H62" s="46">
        <v>0</v>
      </c>
      <c r="I62" s="46">
        <v>412739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889974</v>
      </c>
      <c r="O62" s="47">
        <f t="shared" si="8"/>
        <v>27.111036646662807</v>
      </c>
      <c r="P62" s="9"/>
    </row>
    <row r="63" spans="1:16" ht="15">
      <c r="A63" s="12"/>
      <c r="B63" s="25">
        <v>365</v>
      </c>
      <c r="C63" s="20" t="s">
        <v>70</v>
      </c>
      <c r="D63" s="46">
        <v>0</v>
      </c>
      <c r="E63" s="46">
        <v>8362</v>
      </c>
      <c r="F63" s="46">
        <v>0</v>
      </c>
      <c r="G63" s="46">
        <v>0</v>
      </c>
      <c r="H63" s="46">
        <v>0</v>
      </c>
      <c r="I63" s="46">
        <v>5230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13592</v>
      </c>
      <c r="O63" s="47">
        <f t="shared" si="8"/>
        <v>0.4140494105461967</v>
      </c>
      <c r="P63" s="9"/>
    </row>
    <row r="64" spans="1:16" ht="15">
      <c r="A64" s="12"/>
      <c r="B64" s="25">
        <v>366</v>
      </c>
      <c r="C64" s="20" t="s">
        <v>71</v>
      </c>
      <c r="D64" s="46">
        <v>2090</v>
      </c>
      <c r="E64" s="46">
        <v>0</v>
      </c>
      <c r="F64" s="46">
        <v>0</v>
      </c>
      <c r="G64" s="46">
        <v>302826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304916</v>
      </c>
      <c r="O64" s="47">
        <f t="shared" si="8"/>
        <v>9.288573430407896</v>
      </c>
      <c r="P64" s="9"/>
    </row>
    <row r="65" spans="1:16" ht="15">
      <c r="A65" s="12"/>
      <c r="B65" s="25">
        <v>368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2577369</v>
      </c>
      <c r="L65" s="46">
        <v>0</v>
      </c>
      <c r="M65" s="46">
        <v>0</v>
      </c>
      <c r="N65" s="46">
        <f t="shared" si="11"/>
        <v>2577369</v>
      </c>
      <c r="O65" s="47">
        <f t="shared" si="8"/>
        <v>78.51369299661863</v>
      </c>
      <c r="P65" s="9"/>
    </row>
    <row r="66" spans="1:16" ht="15">
      <c r="A66" s="12"/>
      <c r="B66" s="25">
        <v>369.9</v>
      </c>
      <c r="C66" s="20" t="s">
        <v>73</v>
      </c>
      <c r="D66" s="46">
        <v>1845187</v>
      </c>
      <c r="E66" s="46">
        <v>150956</v>
      </c>
      <c r="F66" s="46">
        <v>0</v>
      </c>
      <c r="G66" s="46">
        <v>0</v>
      </c>
      <c r="H66" s="46">
        <v>0</v>
      </c>
      <c r="I66" s="46">
        <v>114567</v>
      </c>
      <c r="J66" s="46">
        <v>0</v>
      </c>
      <c r="K66" s="46">
        <v>0</v>
      </c>
      <c r="L66" s="46">
        <v>0</v>
      </c>
      <c r="M66" s="46">
        <v>5200</v>
      </c>
      <c r="N66" s="46">
        <f t="shared" si="11"/>
        <v>2115910</v>
      </c>
      <c r="O66" s="47">
        <f t="shared" si="8"/>
        <v>64.45639260364943</v>
      </c>
      <c r="P66" s="9"/>
    </row>
    <row r="67" spans="1:16" ht="15.75">
      <c r="A67" s="29" t="s">
        <v>43</v>
      </c>
      <c r="B67" s="30"/>
      <c r="C67" s="31"/>
      <c r="D67" s="32">
        <f aca="true" t="shared" si="12" ref="D67:M67">SUM(D68:D70)</f>
        <v>9613907</v>
      </c>
      <c r="E67" s="32">
        <f t="shared" si="12"/>
        <v>265835</v>
      </c>
      <c r="F67" s="32">
        <f t="shared" si="12"/>
        <v>2559193</v>
      </c>
      <c r="G67" s="32">
        <f t="shared" si="12"/>
        <v>7204390</v>
      </c>
      <c r="H67" s="32">
        <f t="shared" si="12"/>
        <v>0</v>
      </c>
      <c r="I67" s="32">
        <f t="shared" si="12"/>
        <v>17045956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0</v>
      </c>
      <c r="N67" s="32">
        <f>SUM(D67:M67)</f>
        <v>36689281</v>
      </c>
      <c r="O67" s="45">
        <f t="shared" si="8"/>
        <v>1117.6556188503366</v>
      </c>
      <c r="P67" s="9"/>
    </row>
    <row r="68" spans="1:16" ht="15">
      <c r="A68" s="12"/>
      <c r="B68" s="25">
        <v>381</v>
      </c>
      <c r="C68" s="20" t="s">
        <v>74</v>
      </c>
      <c r="D68" s="46">
        <v>7663907</v>
      </c>
      <c r="E68" s="46">
        <v>265835</v>
      </c>
      <c r="F68" s="46">
        <v>2559193</v>
      </c>
      <c r="G68" s="46">
        <v>7204390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17693325</v>
      </c>
      <c r="O68" s="47">
        <f t="shared" si="8"/>
        <v>538.9869619520516</v>
      </c>
      <c r="P68" s="9"/>
    </row>
    <row r="69" spans="1:16" ht="15">
      <c r="A69" s="12"/>
      <c r="B69" s="25">
        <v>382</v>
      </c>
      <c r="C69" s="20" t="s">
        <v>87</v>
      </c>
      <c r="D69" s="46">
        <v>1950000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1950000</v>
      </c>
      <c r="O69" s="47">
        <f>(N69/O$73)</f>
        <v>59.40232125993847</v>
      </c>
      <c r="P69" s="9"/>
    </row>
    <row r="70" spans="1:16" ht="15.75" thickBot="1">
      <c r="A70" s="12"/>
      <c r="B70" s="25">
        <v>389.8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17045956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17045956</v>
      </c>
      <c r="O70" s="47">
        <f>(N70/O$73)</f>
        <v>519.2663356383465</v>
      </c>
      <c r="P70" s="9"/>
    </row>
    <row r="71" spans="1:119" ht="16.5" thickBot="1">
      <c r="A71" s="14" t="s">
        <v>59</v>
      </c>
      <c r="B71" s="23"/>
      <c r="C71" s="22"/>
      <c r="D71" s="15">
        <f aca="true" t="shared" si="13" ref="D71:M71">SUM(D5,D13,D16,D30,D48,D53,D67)</f>
        <v>25524984</v>
      </c>
      <c r="E71" s="15">
        <f t="shared" si="13"/>
        <v>18989471</v>
      </c>
      <c r="F71" s="15">
        <f t="shared" si="13"/>
        <v>2559193</v>
      </c>
      <c r="G71" s="15">
        <f t="shared" si="13"/>
        <v>9258495</v>
      </c>
      <c r="H71" s="15">
        <f t="shared" si="13"/>
        <v>0</v>
      </c>
      <c r="I71" s="15">
        <f t="shared" si="13"/>
        <v>52394859</v>
      </c>
      <c r="J71" s="15">
        <f t="shared" si="13"/>
        <v>279126</v>
      </c>
      <c r="K71" s="15">
        <f t="shared" si="13"/>
        <v>-3475662</v>
      </c>
      <c r="L71" s="15">
        <f t="shared" si="13"/>
        <v>0</v>
      </c>
      <c r="M71" s="15">
        <f t="shared" si="13"/>
        <v>1656674</v>
      </c>
      <c r="N71" s="15">
        <f>SUM(D71:M71)</f>
        <v>107187140</v>
      </c>
      <c r="O71" s="38">
        <f>(N71/O$73)</f>
        <v>3265.212782161026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138</v>
      </c>
      <c r="M73" s="48"/>
      <c r="N73" s="48"/>
      <c r="O73" s="43">
        <v>32827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101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16098081</v>
      </c>
      <c r="E5" s="27">
        <f t="shared" si="0"/>
        <v>5800546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21898627</v>
      </c>
      <c r="O5" s="33">
        <f aca="true" t="shared" si="1" ref="O5:O36">(N5/O$90)</f>
        <v>430.25378706014106</v>
      </c>
      <c r="P5" s="6"/>
    </row>
    <row r="6" spans="1:16" ht="15">
      <c r="A6" s="12"/>
      <c r="B6" s="25">
        <v>311</v>
      </c>
      <c r="C6" s="20" t="s">
        <v>3</v>
      </c>
      <c r="D6" s="46">
        <v>11741557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11741557</v>
      </c>
      <c r="O6" s="47">
        <f t="shared" si="1"/>
        <v>230.69251625832564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1262546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1262546</v>
      </c>
      <c r="O7" s="47">
        <f t="shared" si="1"/>
        <v>24.805902116038272</v>
      </c>
      <c r="P7" s="9"/>
    </row>
    <row r="8" spans="1:16" ht="15">
      <c r="A8" s="12"/>
      <c r="B8" s="25">
        <v>312.51</v>
      </c>
      <c r="C8" s="20" t="s">
        <v>85</v>
      </c>
      <c r="D8" s="46">
        <v>258926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258926</v>
      </c>
      <c r="O8" s="47">
        <f t="shared" si="1"/>
        <v>5.087254651551172</v>
      </c>
      <c r="P8" s="9"/>
    </row>
    <row r="9" spans="1:16" ht="15">
      <c r="A9" s="12"/>
      <c r="B9" s="25">
        <v>312.52</v>
      </c>
      <c r="C9" s="20" t="s">
        <v>113</v>
      </c>
      <c r="D9" s="46">
        <v>412995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412995</v>
      </c>
      <c r="O9" s="47">
        <f t="shared" si="1"/>
        <v>8.114328938837259</v>
      </c>
      <c r="P9" s="9"/>
    </row>
    <row r="10" spans="1:16" ht="15">
      <c r="A10" s="12"/>
      <c r="B10" s="25">
        <v>312.6</v>
      </c>
      <c r="C10" s="20" t="s">
        <v>156</v>
      </c>
      <c r="D10" s="46">
        <v>0</v>
      </c>
      <c r="E10" s="46">
        <v>4538000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4538000</v>
      </c>
      <c r="O10" s="47">
        <f t="shared" si="1"/>
        <v>89.16046132385013</v>
      </c>
      <c r="P10" s="9"/>
    </row>
    <row r="11" spans="1:16" ht="15">
      <c r="A11" s="12"/>
      <c r="B11" s="25">
        <v>314.1</v>
      </c>
      <c r="C11" s="20" t="s">
        <v>13</v>
      </c>
      <c r="D11" s="46">
        <v>2472716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2472716</v>
      </c>
      <c r="O11" s="47">
        <f t="shared" si="1"/>
        <v>48.58274554492406</v>
      </c>
      <c r="P11" s="9"/>
    </row>
    <row r="12" spans="1:16" ht="15">
      <c r="A12" s="12"/>
      <c r="B12" s="25">
        <v>314.4</v>
      </c>
      <c r="C12" s="20" t="s">
        <v>14</v>
      </c>
      <c r="D12" s="46">
        <v>60939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60939</v>
      </c>
      <c r="O12" s="47">
        <f t="shared" si="1"/>
        <v>1.197300430280763</v>
      </c>
      <c r="P12" s="9"/>
    </row>
    <row r="13" spans="1:16" ht="15">
      <c r="A13" s="12"/>
      <c r="B13" s="25">
        <v>315</v>
      </c>
      <c r="C13" s="20" t="s">
        <v>114</v>
      </c>
      <c r="D13" s="46">
        <v>983264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983264</v>
      </c>
      <c r="O13" s="47">
        <f t="shared" si="1"/>
        <v>19.318702477552705</v>
      </c>
      <c r="P13" s="9"/>
    </row>
    <row r="14" spans="1:16" ht="15">
      <c r="A14" s="12"/>
      <c r="B14" s="25">
        <v>316</v>
      </c>
      <c r="C14" s="20" t="s">
        <v>115</v>
      </c>
      <c r="D14" s="46">
        <v>167684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167684</v>
      </c>
      <c r="O14" s="47">
        <f t="shared" si="1"/>
        <v>3.294575318781068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SUM(D16:D28)</f>
        <v>1801735</v>
      </c>
      <c r="E15" s="32">
        <f t="shared" si="3"/>
        <v>9971032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18593758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30366525</v>
      </c>
      <c r="O15" s="45">
        <f t="shared" si="1"/>
        <v>596.6270114152111</v>
      </c>
      <c r="P15" s="10"/>
    </row>
    <row r="16" spans="1:16" ht="15">
      <c r="A16" s="12"/>
      <c r="B16" s="25">
        <v>322</v>
      </c>
      <c r="C16" s="20" t="s">
        <v>0</v>
      </c>
      <c r="D16" s="46">
        <v>50400</v>
      </c>
      <c r="E16" s="46">
        <v>0</v>
      </c>
      <c r="F16" s="46">
        <v>0</v>
      </c>
      <c r="G16" s="46">
        <v>0</v>
      </c>
      <c r="H16" s="46">
        <v>0</v>
      </c>
      <c r="I16" s="46">
        <v>2767051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2817451</v>
      </c>
      <c r="O16" s="47">
        <f t="shared" si="1"/>
        <v>55.35593453445193</v>
      </c>
      <c r="P16" s="9"/>
    </row>
    <row r="17" spans="1:16" ht="15">
      <c r="A17" s="12"/>
      <c r="B17" s="25">
        <v>323.9</v>
      </c>
      <c r="C17" s="20" t="s">
        <v>103</v>
      </c>
      <c r="D17" s="46">
        <v>549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549</v>
      </c>
      <c r="O17" s="47">
        <f t="shared" si="1"/>
        <v>0.010786490362889757</v>
      </c>
      <c r="P17" s="9"/>
    </row>
    <row r="18" spans="1:16" ht="15">
      <c r="A18" s="12"/>
      <c r="B18" s="25">
        <v>324.11</v>
      </c>
      <c r="C18" s="20" t="s">
        <v>19</v>
      </c>
      <c r="D18" s="46">
        <v>0</v>
      </c>
      <c r="E18" s="46">
        <v>1697663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1697663</v>
      </c>
      <c r="O18" s="47">
        <f t="shared" si="1"/>
        <v>33.35487356818673</v>
      </c>
      <c r="P18" s="9"/>
    </row>
    <row r="19" spans="1:16" ht="15">
      <c r="A19" s="12"/>
      <c r="B19" s="25">
        <v>324.12</v>
      </c>
      <c r="C19" s="20" t="s">
        <v>91</v>
      </c>
      <c r="D19" s="46">
        <v>0</v>
      </c>
      <c r="E19" s="46">
        <v>189566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189566</v>
      </c>
      <c r="O19" s="47">
        <f t="shared" si="1"/>
        <v>3.7245024264691438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15491857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15491857</v>
      </c>
      <c r="O20" s="47">
        <f t="shared" si="1"/>
        <v>304.3766233766234</v>
      </c>
      <c r="P20" s="9"/>
    </row>
    <row r="21" spans="1:16" ht="15">
      <c r="A21" s="12"/>
      <c r="B21" s="25">
        <v>324.22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75318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75318</v>
      </c>
      <c r="O21" s="47">
        <f t="shared" si="1"/>
        <v>1.4798121696760123</v>
      </c>
      <c r="P21" s="9"/>
    </row>
    <row r="22" spans="1:16" ht="15">
      <c r="A22" s="12"/>
      <c r="B22" s="25">
        <v>324.32</v>
      </c>
      <c r="C22" s="20" t="s">
        <v>93</v>
      </c>
      <c r="D22" s="46">
        <v>0</v>
      </c>
      <c r="E22" s="46">
        <v>1186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1186</v>
      </c>
      <c r="O22" s="47">
        <f t="shared" si="1"/>
        <v>0.023301962787590624</v>
      </c>
      <c r="P22" s="9"/>
    </row>
    <row r="23" spans="1:16" ht="15">
      <c r="A23" s="12"/>
      <c r="B23" s="25">
        <v>324.41</v>
      </c>
      <c r="C23" s="20" t="s">
        <v>167</v>
      </c>
      <c r="D23" s="46">
        <v>0</v>
      </c>
      <c r="E23" s="46">
        <v>5685817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5685817</v>
      </c>
      <c r="O23" s="47">
        <f t="shared" si="1"/>
        <v>111.7122227243256</v>
      </c>
      <c r="P23" s="9"/>
    </row>
    <row r="24" spans="1:16" ht="15">
      <c r="A24" s="12"/>
      <c r="B24" s="25">
        <v>324.42</v>
      </c>
      <c r="C24" s="20" t="s">
        <v>168</v>
      </c>
      <c r="D24" s="46">
        <v>0</v>
      </c>
      <c r="E24" s="46">
        <v>332142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332142</v>
      </c>
      <c r="O24" s="47">
        <f t="shared" si="1"/>
        <v>6.525767726978015</v>
      </c>
      <c r="P24" s="9"/>
    </row>
    <row r="25" spans="1:16" ht="15">
      <c r="A25" s="12"/>
      <c r="B25" s="25">
        <v>324.61</v>
      </c>
      <c r="C25" s="20" t="s">
        <v>22</v>
      </c>
      <c r="D25" s="46">
        <v>0</v>
      </c>
      <c r="E25" s="46">
        <v>2064658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2064658</v>
      </c>
      <c r="O25" s="47">
        <f t="shared" si="1"/>
        <v>40.565416429259095</v>
      </c>
      <c r="P25" s="9"/>
    </row>
    <row r="26" spans="1:16" ht="15">
      <c r="A26" s="12"/>
      <c r="B26" s="25">
        <v>325.1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120141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120141</v>
      </c>
      <c r="O26" s="47">
        <f t="shared" si="1"/>
        <v>2.3604731123641867</v>
      </c>
      <c r="P26" s="9"/>
    </row>
    <row r="27" spans="1:16" ht="15">
      <c r="A27" s="12"/>
      <c r="B27" s="25">
        <v>325.2</v>
      </c>
      <c r="C27" s="20" t="s">
        <v>108</v>
      </c>
      <c r="D27" s="46">
        <v>1729070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1729070</v>
      </c>
      <c r="O27" s="47">
        <f t="shared" si="1"/>
        <v>33.97194333654243</v>
      </c>
      <c r="P27" s="9"/>
    </row>
    <row r="28" spans="1:16" ht="15">
      <c r="A28" s="12"/>
      <c r="B28" s="25">
        <v>329</v>
      </c>
      <c r="C28" s="20" t="s">
        <v>25</v>
      </c>
      <c r="D28" s="46">
        <v>21716</v>
      </c>
      <c r="E28" s="46">
        <v>0</v>
      </c>
      <c r="F28" s="46">
        <v>0</v>
      </c>
      <c r="G28" s="46">
        <v>0</v>
      </c>
      <c r="H28" s="46">
        <v>0</v>
      </c>
      <c r="I28" s="46">
        <v>139391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7">SUM(D28:M28)</f>
        <v>161107</v>
      </c>
      <c r="O28" s="47">
        <f t="shared" si="1"/>
        <v>3.165353557184117</v>
      </c>
      <c r="P28" s="9"/>
    </row>
    <row r="29" spans="1:16" ht="15.75">
      <c r="A29" s="29" t="s">
        <v>27</v>
      </c>
      <c r="B29" s="30"/>
      <c r="C29" s="31"/>
      <c r="D29" s="32">
        <f aca="true" t="shared" si="6" ref="D29:M29">SUM(D30:D48)</f>
        <v>5289945</v>
      </c>
      <c r="E29" s="32">
        <f t="shared" si="6"/>
        <v>981625</v>
      </c>
      <c r="F29" s="32">
        <f t="shared" si="6"/>
        <v>87963</v>
      </c>
      <c r="G29" s="32">
        <f t="shared" si="6"/>
        <v>98750</v>
      </c>
      <c r="H29" s="32">
        <f t="shared" si="6"/>
        <v>0</v>
      </c>
      <c r="I29" s="32">
        <f t="shared" si="6"/>
        <v>713471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7171754</v>
      </c>
      <c r="O29" s="45">
        <f t="shared" si="1"/>
        <v>140.90720474684167</v>
      </c>
      <c r="P29" s="10"/>
    </row>
    <row r="30" spans="1:16" ht="15">
      <c r="A30" s="12"/>
      <c r="B30" s="25">
        <v>331.1</v>
      </c>
      <c r="C30" s="20" t="s">
        <v>140</v>
      </c>
      <c r="D30" s="46">
        <v>118675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118675</v>
      </c>
      <c r="O30" s="47">
        <f t="shared" si="1"/>
        <v>2.3316698430162877</v>
      </c>
      <c r="P30" s="9"/>
    </row>
    <row r="31" spans="1:16" ht="15">
      <c r="A31" s="12"/>
      <c r="B31" s="25">
        <v>331.2</v>
      </c>
      <c r="C31" s="20" t="s">
        <v>26</v>
      </c>
      <c r="D31" s="46">
        <v>407318</v>
      </c>
      <c r="E31" s="46">
        <v>21676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428994</v>
      </c>
      <c r="O31" s="47">
        <f t="shared" si="1"/>
        <v>8.428669666188577</v>
      </c>
      <c r="P31" s="9"/>
    </row>
    <row r="32" spans="1:16" ht="15">
      <c r="A32" s="12"/>
      <c r="B32" s="25">
        <v>331.34</v>
      </c>
      <c r="C32" s="20" t="s">
        <v>141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48885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48885</v>
      </c>
      <c r="O32" s="47">
        <f t="shared" si="1"/>
        <v>0.9604691828595006</v>
      </c>
      <c r="P32" s="9"/>
    </row>
    <row r="33" spans="1:16" ht="15">
      <c r="A33" s="12"/>
      <c r="B33" s="25">
        <v>331.5</v>
      </c>
      <c r="C33" s="20" t="s">
        <v>104</v>
      </c>
      <c r="D33" s="46">
        <v>0</v>
      </c>
      <c r="E33" s="46">
        <v>0</v>
      </c>
      <c r="F33" s="46">
        <v>87963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87963</v>
      </c>
      <c r="O33" s="47">
        <f t="shared" si="1"/>
        <v>1.7282551034442108</v>
      </c>
      <c r="P33" s="9"/>
    </row>
    <row r="34" spans="1:16" ht="15">
      <c r="A34" s="12"/>
      <c r="B34" s="25">
        <v>331.7</v>
      </c>
      <c r="C34" s="20" t="s">
        <v>110</v>
      </c>
      <c r="D34" s="46">
        <v>17365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17365</v>
      </c>
      <c r="O34" s="47">
        <f t="shared" si="1"/>
        <v>0.3411792443562489</v>
      </c>
      <c r="P34" s="9"/>
    </row>
    <row r="35" spans="1:16" ht="15">
      <c r="A35" s="12"/>
      <c r="B35" s="25">
        <v>331.9</v>
      </c>
      <c r="C35" s="20" t="s">
        <v>28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18029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18029</v>
      </c>
      <c r="O35" s="47">
        <f t="shared" si="1"/>
        <v>0.3542251999135509</v>
      </c>
      <c r="P35" s="9"/>
    </row>
    <row r="36" spans="1:16" ht="15">
      <c r="A36" s="12"/>
      <c r="B36" s="25">
        <v>334.2</v>
      </c>
      <c r="C36" s="20" t="s">
        <v>29</v>
      </c>
      <c r="D36" s="46">
        <v>7590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7590</v>
      </c>
      <c r="O36" s="47">
        <f t="shared" si="1"/>
        <v>0.14912470283120813</v>
      </c>
      <c r="P36" s="9"/>
    </row>
    <row r="37" spans="1:16" ht="15">
      <c r="A37" s="12"/>
      <c r="B37" s="25">
        <v>334.34</v>
      </c>
      <c r="C37" s="20" t="s">
        <v>162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2703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2703</v>
      </c>
      <c r="O37" s="47">
        <f aca="true" t="shared" si="7" ref="O37:O68">(N37/O$90)</f>
        <v>0.05310725583040258</v>
      </c>
      <c r="P37" s="9"/>
    </row>
    <row r="38" spans="1:16" ht="15">
      <c r="A38" s="12"/>
      <c r="B38" s="25">
        <v>334.7</v>
      </c>
      <c r="C38" s="20" t="s">
        <v>169</v>
      </c>
      <c r="D38" s="46">
        <v>965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5">SUM(D38:M38)</f>
        <v>965</v>
      </c>
      <c r="O38" s="47">
        <f t="shared" si="7"/>
        <v>0.01895986010963318</v>
      </c>
      <c r="P38" s="9"/>
    </row>
    <row r="39" spans="1:16" ht="15">
      <c r="A39" s="12"/>
      <c r="B39" s="25">
        <v>334.9</v>
      </c>
      <c r="C39" s="20" t="s">
        <v>164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1002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1002</v>
      </c>
      <c r="O39" s="47">
        <f t="shared" si="7"/>
        <v>0.01968681847653103</v>
      </c>
      <c r="P39" s="9"/>
    </row>
    <row r="40" spans="1:16" ht="15">
      <c r="A40" s="12"/>
      <c r="B40" s="25">
        <v>335.12</v>
      </c>
      <c r="C40" s="20" t="s">
        <v>116</v>
      </c>
      <c r="D40" s="46">
        <v>1642542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1642542</v>
      </c>
      <c r="O40" s="47">
        <f t="shared" si="7"/>
        <v>32.271882429219794</v>
      </c>
      <c r="P40" s="9"/>
    </row>
    <row r="41" spans="1:16" ht="15">
      <c r="A41" s="12"/>
      <c r="B41" s="25">
        <v>335.14</v>
      </c>
      <c r="C41" s="20" t="s">
        <v>117</v>
      </c>
      <c r="D41" s="46">
        <v>31220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31220</v>
      </c>
      <c r="O41" s="47">
        <f t="shared" si="7"/>
        <v>0.6133956814743502</v>
      </c>
      <c r="P41" s="9"/>
    </row>
    <row r="42" spans="1:16" ht="15">
      <c r="A42" s="12"/>
      <c r="B42" s="25">
        <v>335.15</v>
      </c>
      <c r="C42" s="20" t="s">
        <v>118</v>
      </c>
      <c r="D42" s="46">
        <v>954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954</v>
      </c>
      <c r="O42" s="47">
        <f t="shared" si="7"/>
        <v>0.018743737351906792</v>
      </c>
      <c r="P42" s="9"/>
    </row>
    <row r="43" spans="1:16" ht="15">
      <c r="A43" s="12"/>
      <c r="B43" s="25">
        <v>335.18</v>
      </c>
      <c r="C43" s="20" t="s">
        <v>119</v>
      </c>
      <c r="D43" s="46">
        <v>2937053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2937053</v>
      </c>
      <c r="O43" s="47">
        <f t="shared" si="7"/>
        <v>57.70581763168752</v>
      </c>
      <c r="P43" s="9"/>
    </row>
    <row r="44" spans="1:16" ht="15">
      <c r="A44" s="12"/>
      <c r="B44" s="25">
        <v>335.21</v>
      </c>
      <c r="C44" s="20" t="s">
        <v>34</v>
      </c>
      <c r="D44" s="46">
        <v>15038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15038</v>
      </c>
      <c r="O44" s="47">
        <f t="shared" si="7"/>
        <v>0.29545945733540285</v>
      </c>
      <c r="P44" s="9"/>
    </row>
    <row r="45" spans="1:16" ht="15">
      <c r="A45" s="12"/>
      <c r="B45" s="25">
        <v>335.9</v>
      </c>
      <c r="C45" s="20" t="s">
        <v>157</v>
      </c>
      <c r="D45" s="46">
        <v>85281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85281</v>
      </c>
      <c r="O45" s="47">
        <f t="shared" si="7"/>
        <v>1.6755604456058313</v>
      </c>
      <c r="P45" s="9"/>
    </row>
    <row r="46" spans="1:16" ht="15">
      <c r="A46" s="12"/>
      <c r="B46" s="25">
        <v>337.4</v>
      </c>
      <c r="C46" s="20" t="s">
        <v>170</v>
      </c>
      <c r="D46" s="46">
        <v>0</v>
      </c>
      <c r="E46" s="46">
        <v>0</v>
      </c>
      <c r="F46" s="46">
        <v>0</v>
      </c>
      <c r="G46" s="46">
        <v>98750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98750</v>
      </c>
      <c r="O46" s="47">
        <f t="shared" si="7"/>
        <v>1.9401929386800794</v>
      </c>
      <c r="P46" s="9"/>
    </row>
    <row r="47" spans="1:16" ht="15">
      <c r="A47" s="12"/>
      <c r="B47" s="25">
        <v>337.9</v>
      </c>
      <c r="C47" s="20" t="s">
        <v>94</v>
      </c>
      <c r="D47" s="46">
        <v>20000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20000</v>
      </c>
      <c r="O47" s="47">
        <f t="shared" si="7"/>
        <v>0.3929504685934338</v>
      </c>
      <c r="P47" s="9"/>
    </row>
    <row r="48" spans="1:16" ht="15">
      <c r="A48" s="12"/>
      <c r="B48" s="25">
        <v>338</v>
      </c>
      <c r="C48" s="20" t="s">
        <v>36</v>
      </c>
      <c r="D48" s="46">
        <v>5944</v>
      </c>
      <c r="E48" s="46">
        <v>959949</v>
      </c>
      <c r="F48" s="46">
        <v>0</v>
      </c>
      <c r="G48" s="46">
        <v>0</v>
      </c>
      <c r="H48" s="46">
        <v>0</v>
      </c>
      <c r="I48" s="46">
        <v>642852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1608745</v>
      </c>
      <c r="O48" s="47">
        <f t="shared" si="7"/>
        <v>31.607855079867182</v>
      </c>
      <c r="P48" s="9"/>
    </row>
    <row r="49" spans="1:16" ht="15.75">
      <c r="A49" s="29" t="s">
        <v>41</v>
      </c>
      <c r="B49" s="30"/>
      <c r="C49" s="31"/>
      <c r="D49" s="32">
        <f aca="true" t="shared" si="9" ref="D49:M49">SUM(D50:D66)</f>
        <v>3886287</v>
      </c>
      <c r="E49" s="32">
        <f t="shared" si="9"/>
        <v>7580267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39821063</v>
      </c>
      <c r="J49" s="32">
        <f t="shared" si="9"/>
        <v>7916861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59204478</v>
      </c>
      <c r="O49" s="45">
        <f t="shared" si="7"/>
        <v>1163.221368646482</v>
      </c>
      <c r="P49" s="10"/>
    </row>
    <row r="50" spans="1:16" ht="15">
      <c r="A50" s="12"/>
      <c r="B50" s="25">
        <v>341.2</v>
      </c>
      <c r="C50" s="20" t="s">
        <v>120</v>
      </c>
      <c r="D50" s="46">
        <v>325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7916861</v>
      </c>
      <c r="K50" s="46">
        <v>0</v>
      </c>
      <c r="L50" s="46">
        <v>0</v>
      </c>
      <c r="M50" s="46">
        <v>0</v>
      </c>
      <c r="N50" s="46">
        <f aca="true" t="shared" si="10" ref="N50:N66">SUM(D50:M50)</f>
        <v>7917186</v>
      </c>
      <c r="O50" s="47">
        <f t="shared" si="7"/>
        <v>155.55309743206868</v>
      </c>
      <c r="P50" s="9"/>
    </row>
    <row r="51" spans="1:16" ht="15">
      <c r="A51" s="12"/>
      <c r="B51" s="25">
        <v>341.3</v>
      </c>
      <c r="C51" s="20" t="s">
        <v>121</v>
      </c>
      <c r="D51" s="46">
        <v>47274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47274</v>
      </c>
      <c r="O51" s="47">
        <f t="shared" si="7"/>
        <v>0.9288170226142994</v>
      </c>
      <c r="P51" s="9"/>
    </row>
    <row r="52" spans="1:16" ht="15">
      <c r="A52" s="12"/>
      <c r="B52" s="25">
        <v>341.9</v>
      </c>
      <c r="C52" s="20" t="s">
        <v>122</v>
      </c>
      <c r="D52" s="46">
        <v>468699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468699</v>
      </c>
      <c r="O52" s="47">
        <f t="shared" si="7"/>
        <v>9.208774583963692</v>
      </c>
      <c r="P52" s="9"/>
    </row>
    <row r="53" spans="1:16" ht="15">
      <c r="A53" s="12"/>
      <c r="B53" s="25">
        <v>342.1</v>
      </c>
      <c r="C53" s="20" t="s">
        <v>47</v>
      </c>
      <c r="D53" s="46">
        <v>718617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718617</v>
      </c>
      <c r="O53" s="47">
        <f t="shared" si="7"/>
        <v>14.11904434446038</v>
      </c>
      <c r="P53" s="9"/>
    </row>
    <row r="54" spans="1:16" ht="15">
      <c r="A54" s="12"/>
      <c r="B54" s="25">
        <v>342.6</v>
      </c>
      <c r="C54" s="20" t="s">
        <v>48</v>
      </c>
      <c r="D54" s="46">
        <v>2145138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2145138</v>
      </c>
      <c r="O54" s="47">
        <f t="shared" si="7"/>
        <v>42.14664911487907</v>
      </c>
      <c r="P54" s="9"/>
    </row>
    <row r="55" spans="1:16" ht="15">
      <c r="A55" s="12"/>
      <c r="B55" s="25">
        <v>342.9</v>
      </c>
      <c r="C55" s="20" t="s">
        <v>49</v>
      </c>
      <c r="D55" s="46">
        <v>61703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61703</v>
      </c>
      <c r="O55" s="47">
        <f t="shared" si="7"/>
        <v>1.2123111381810323</v>
      </c>
      <c r="P55" s="9"/>
    </row>
    <row r="56" spans="1:16" ht="15">
      <c r="A56" s="12"/>
      <c r="B56" s="25">
        <v>343.3</v>
      </c>
      <c r="C56" s="20" t="s">
        <v>50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12509772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12509772</v>
      </c>
      <c r="O56" s="47">
        <f t="shared" si="7"/>
        <v>245.78603846985087</v>
      </c>
      <c r="P56" s="9"/>
    </row>
    <row r="57" spans="1:16" ht="15">
      <c r="A57" s="12"/>
      <c r="B57" s="25">
        <v>343.4</v>
      </c>
      <c r="C57" s="20" t="s">
        <v>51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11655168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11655168</v>
      </c>
      <c r="O57" s="47">
        <f t="shared" si="7"/>
        <v>228.99518635675972</v>
      </c>
      <c r="P57" s="9"/>
    </row>
    <row r="58" spans="1:16" ht="15">
      <c r="A58" s="12"/>
      <c r="B58" s="25">
        <v>343.5</v>
      </c>
      <c r="C58" s="20" t="s">
        <v>52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13538929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13538929</v>
      </c>
      <c r="O58" s="47">
        <f t="shared" si="7"/>
        <v>266.0064247401615</v>
      </c>
      <c r="P58" s="9"/>
    </row>
    <row r="59" spans="1:16" ht="15">
      <c r="A59" s="12"/>
      <c r="B59" s="25">
        <v>343.7</v>
      </c>
      <c r="C59" s="20" t="s">
        <v>53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2117194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2117194</v>
      </c>
      <c r="O59" s="47">
        <f t="shared" si="7"/>
        <v>41.59761872016033</v>
      </c>
      <c r="P59" s="9"/>
    </row>
    <row r="60" spans="1:16" ht="15">
      <c r="A60" s="12"/>
      <c r="B60" s="25">
        <v>343.8</v>
      </c>
      <c r="C60" s="20" t="s">
        <v>54</v>
      </c>
      <c r="D60" s="46">
        <v>56000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56000</v>
      </c>
      <c r="O60" s="47">
        <f t="shared" si="7"/>
        <v>1.1002613120616147</v>
      </c>
      <c r="P60" s="9"/>
    </row>
    <row r="61" spans="1:16" ht="15">
      <c r="A61" s="12"/>
      <c r="B61" s="25">
        <v>343.9</v>
      </c>
      <c r="C61" s="20" t="s">
        <v>55</v>
      </c>
      <c r="D61" s="46">
        <v>0</v>
      </c>
      <c r="E61" s="46">
        <v>7579892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7579892</v>
      </c>
      <c r="O61" s="47">
        <f t="shared" si="7"/>
        <v>148.926105664381</v>
      </c>
      <c r="P61" s="9"/>
    </row>
    <row r="62" spans="1:16" ht="15">
      <c r="A62" s="12"/>
      <c r="B62" s="25">
        <v>347.2</v>
      </c>
      <c r="C62" s="20" t="s">
        <v>56</v>
      </c>
      <c r="D62" s="46">
        <v>197056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197056</v>
      </c>
      <c r="O62" s="47">
        <f t="shared" si="7"/>
        <v>3.8716623769573846</v>
      </c>
      <c r="P62" s="9"/>
    </row>
    <row r="63" spans="1:16" ht="15">
      <c r="A63" s="12"/>
      <c r="B63" s="25">
        <v>347.4</v>
      </c>
      <c r="C63" s="20" t="s">
        <v>171</v>
      </c>
      <c r="D63" s="46">
        <v>309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309</v>
      </c>
      <c r="O63" s="47">
        <f t="shared" si="7"/>
        <v>0.006071084739768552</v>
      </c>
      <c r="P63" s="9"/>
    </row>
    <row r="64" spans="1:16" ht="15">
      <c r="A64" s="12"/>
      <c r="B64" s="25">
        <v>347.5</v>
      </c>
      <c r="C64" s="20" t="s">
        <v>57</v>
      </c>
      <c r="D64" s="46">
        <v>141551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141551</v>
      </c>
      <c r="O64" s="47">
        <f t="shared" si="7"/>
        <v>2.7811265889934575</v>
      </c>
      <c r="P64" s="9"/>
    </row>
    <row r="65" spans="1:16" ht="15">
      <c r="A65" s="12"/>
      <c r="B65" s="25">
        <v>347.9</v>
      </c>
      <c r="C65" s="20" t="s">
        <v>58</v>
      </c>
      <c r="D65" s="46">
        <v>40583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40583</v>
      </c>
      <c r="O65" s="47">
        <f t="shared" si="7"/>
        <v>0.7973554433463662</v>
      </c>
      <c r="P65" s="9"/>
    </row>
    <row r="66" spans="1:16" ht="15">
      <c r="A66" s="12"/>
      <c r="B66" s="25">
        <v>349</v>
      </c>
      <c r="C66" s="20" t="s">
        <v>1</v>
      </c>
      <c r="D66" s="46">
        <v>9032</v>
      </c>
      <c r="E66" s="46">
        <v>375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9407</v>
      </c>
      <c r="O66" s="47">
        <f t="shared" si="7"/>
        <v>0.1848242529029216</v>
      </c>
      <c r="P66" s="9"/>
    </row>
    <row r="67" spans="1:16" ht="15.75">
      <c r="A67" s="29" t="s">
        <v>42</v>
      </c>
      <c r="B67" s="30"/>
      <c r="C67" s="31"/>
      <c r="D67" s="32">
        <f aca="true" t="shared" si="11" ref="D67:M67">SUM(D68:D72)</f>
        <v>105044</v>
      </c>
      <c r="E67" s="32">
        <f t="shared" si="11"/>
        <v>0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aca="true" t="shared" si="12" ref="N67:N74">SUM(D67:M67)</f>
        <v>105044</v>
      </c>
      <c r="O67" s="45">
        <f t="shared" si="7"/>
        <v>2.063854451146433</v>
      </c>
      <c r="P67" s="10"/>
    </row>
    <row r="68" spans="1:16" ht="15">
      <c r="A68" s="13"/>
      <c r="B68" s="39">
        <v>351.1</v>
      </c>
      <c r="C68" s="21" t="s">
        <v>61</v>
      </c>
      <c r="D68" s="46">
        <v>49071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49071</v>
      </c>
      <c r="O68" s="47">
        <f t="shared" si="7"/>
        <v>0.9641236222174195</v>
      </c>
      <c r="P68" s="9"/>
    </row>
    <row r="69" spans="1:16" ht="15">
      <c r="A69" s="13"/>
      <c r="B69" s="39">
        <v>351.3</v>
      </c>
      <c r="C69" s="21" t="s">
        <v>62</v>
      </c>
      <c r="D69" s="46">
        <v>7590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7590</v>
      </c>
      <c r="O69" s="47">
        <f aca="true" t="shared" si="13" ref="O69:O88">(N69/O$90)</f>
        <v>0.14912470283120813</v>
      </c>
      <c r="P69" s="9"/>
    </row>
    <row r="70" spans="1:16" ht="15">
      <c r="A70" s="13"/>
      <c r="B70" s="39">
        <v>351.5</v>
      </c>
      <c r="C70" s="21" t="s">
        <v>63</v>
      </c>
      <c r="D70" s="46">
        <v>391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391</v>
      </c>
      <c r="O70" s="47">
        <f t="shared" si="13"/>
        <v>0.007682181661001631</v>
      </c>
      <c r="P70" s="9"/>
    </row>
    <row r="71" spans="1:16" ht="15">
      <c r="A71" s="13"/>
      <c r="B71" s="39">
        <v>354</v>
      </c>
      <c r="C71" s="21" t="s">
        <v>64</v>
      </c>
      <c r="D71" s="46">
        <v>45478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45478</v>
      </c>
      <c r="O71" s="47">
        <f t="shared" si="13"/>
        <v>0.8935300705346091</v>
      </c>
      <c r="P71" s="9"/>
    </row>
    <row r="72" spans="1:16" ht="15">
      <c r="A72" s="13"/>
      <c r="B72" s="39">
        <v>359</v>
      </c>
      <c r="C72" s="21" t="s">
        <v>97</v>
      </c>
      <c r="D72" s="46">
        <v>2514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2514</v>
      </c>
      <c r="O72" s="47">
        <f t="shared" si="13"/>
        <v>0.04939387390219463</v>
      </c>
      <c r="P72" s="9"/>
    </row>
    <row r="73" spans="1:16" ht="15.75">
      <c r="A73" s="29" t="s">
        <v>4</v>
      </c>
      <c r="B73" s="30"/>
      <c r="C73" s="31"/>
      <c r="D73" s="32">
        <f aca="true" t="shared" si="14" ref="D73:M73">SUM(D74:D81)</f>
        <v>1267032</v>
      </c>
      <c r="E73" s="32">
        <f t="shared" si="14"/>
        <v>1428030</v>
      </c>
      <c r="F73" s="32">
        <f t="shared" si="14"/>
        <v>0</v>
      </c>
      <c r="G73" s="32">
        <f t="shared" si="14"/>
        <v>22697</v>
      </c>
      <c r="H73" s="32">
        <f t="shared" si="14"/>
        <v>0</v>
      </c>
      <c r="I73" s="32">
        <f t="shared" si="14"/>
        <v>4081483</v>
      </c>
      <c r="J73" s="32">
        <f t="shared" si="14"/>
        <v>222586</v>
      </c>
      <c r="K73" s="32">
        <f t="shared" si="14"/>
        <v>19285356</v>
      </c>
      <c r="L73" s="32">
        <f t="shared" si="14"/>
        <v>0</v>
      </c>
      <c r="M73" s="32">
        <f t="shared" si="14"/>
        <v>0</v>
      </c>
      <c r="N73" s="32">
        <f t="shared" si="12"/>
        <v>26307184</v>
      </c>
      <c r="O73" s="45">
        <f t="shared" si="13"/>
        <v>516.8710140086843</v>
      </c>
      <c r="P73" s="10"/>
    </row>
    <row r="74" spans="1:16" ht="15">
      <c r="A74" s="12"/>
      <c r="B74" s="25">
        <v>361.1</v>
      </c>
      <c r="C74" s="20" t="s">
        <v>66</v>
      </c>
      <c r="D74" s="46">
        <v>264026</v>
      </c>
      <c r="E74" s="46">
        <v>763613</v>
      </c>
      <c r="F74" s="46">
        <v>0</v>
      </c>
      <c r="G74" s="46">
        <v>22697</v>
      </c>
      <c r="H74" s="46">
        <v>0</v>
      </c>
      <c r="I74" s="46">
        <v>1035212</v>
      </c>
      <c r="J74" s="46">
        <v>89017</v>
      </c>
      <c r="K74" s="46">
        <v>1176632</v>
      </c>
      <c r="L74" s="46">
        <v>0</v>
      </c>
      <c r="M74" s="46">
        <v>0</v>
      </c>
      <c r="N74" s="46">
        <f t="shared" si="12"/>
        <v>3351197</v>
      </c>
      <c r="O74" s="47">
        <f t="shared" si="13"/>
        <v>65.84272157494547</v>
      </c>
      <c r="P74" s="9"/>
    </row>
    <row r="75" spans="1:16" ht="15">
      <c r="A75" s="12"/>
      <c r="B75" s="25">
        <v>361.2</v>
      </c>
      <c r="C75" s="20" t="s">
        <v>67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1938118</v>
      </c>
      <c r="L75" s="46">
        <v>0</v>
      </c>
      <c r="M75" s="46">
        <v>0</v>
      </c>
      <c r="N75" s="46">
        <f aca="true" t="shared" si="15" ref="N75:N81">SUM(D75:M75)</f>
        <v>1938118</v>
      </c>
      <c r="O75" s="47">
        <f t="shared" si="13"/>
        <v>38.07921881446843</v>
      </c>
      <c r="P75" s="9"/>
    </row>
    <row r="76" spans="1:16" ht="15">
      <c r="A76" s="12"/>
      <c r="B76" s="25">
        <v>361.3</v>
      </c>
      <c r="C76" s="20" t="s">
        <v>98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9340656</v>
      </c>
      <c r="L76" s="46">
        <v>0</v>
      </c>
      <c r="M76" s="46">
        <v>0</v>
      </c>
      <c r="N76" s="46">
        <f t="shared" si="15"/>
        <v>9340656</v>
      </c>
      <c r="O76" s="47">
        <f t="shared" si="13"/>
        <v>183.52075760850346</v>
      </c>
      <c r="P76" s="9"/>
    </row>
    <row r="77" spans="1:16" ht="15">
      <c r="A77" s="12"/>
      <c r="B77" s="25">
        <v>362</v>
      </c>
      <c r="C77" s="20" t="s">
        <v>68</v>
      </c>
      <c r="D77" s="46">
        <v>204504</v>
      </c>
      <c r="E77" s="46">
        <v>188749</v>
      </c>
      <c r="F77" s="46">
        <v>0</v>
      </c>
      <c r="G77" s="46">
        <v>0</v>
      </c>
      <c r="H77" s="46">
        <v>0</v>
      </c>
      <c r="I77" s="46">
        <v>70236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463489</v>
      </c>
      <c r="O77" s="47">
        <f t="shared" si="13"/>
        <v>9.106410986895101</v>
      </c>
      <c r="P77" s="9"/>
    </row>
    <row r="78" spans="1:16" ht="15">
      <c r="A78" s="12"/>
      <c r="B78" s="25">
        <v>364</v>
      </c>
      <c r="C78" s="20" t="s">
        <v>125</v>
      </c>
      <c r="D78" s="46">
        <v>233396</v>
      </c>
      <c r="E78" s="46">
        <v>475690</v>
      </c>
      <c r="F78" s="46">
        <v>0</v>
      </c>
      <c r="G78" s="46">
        <v>0</v>
      </c>
      <c r="H78" s="46">
        <v>0</v>
      </c>
      <c r="I78" s="46">
        <v>48017</v>
      </c>
      <c r="J78" s="46">
        <v>2078</v>
      </c>
      <c r="K78" s="46">
        <v>0</v>
      </c>
      <c r="L78" s="46">
        <v>0</v>
      </c>
      <c r="M78" s="46">
        <v>0</v>
      </c>
      <c r="N78" s="46">
        <f t="shared" si="15"/>
        <v>759181</v>
      </c>
      <c r="O78" s="47">
        <f t="shared" si="13"/>
        <v>14.916026484861582</v>
      </c>
      <c r="P78" s="9"/>
    </row>
    <row r="79" spans="1:16" ht="15">
      <c r="A79" s="12"/>
      <c r="B79" s="25">
        <v>366</v>
      </c>
      <c r="C79" s="20" t="s">
        <v>71</v>
      </c>
      <c r="D79" s="46">
        <v>336188</v>
      </c>
      <c r="E79" s="46">
        <v>0</v>
      </c>
      <c r="F79" s="46">
        <v>0</v>
      </c>
      <c r="G79" s="46">
        <v>0</v>
      </c>
      <c r="H79" s="46">
        <v>0</v>
      </c>
      <c r="I79" s="46">
        <v>1530</v>
      </c>
      <c r="J79" s="46">
        <v>25000</v>
      </c>
      <c r="K79" s="46">
        <v>0</v>
      </c>
      <c r="L79" s="46">
        <v>0</v>
      </c>
      <c r="M79" s="46">
        <v>0</v>
      </c>
      <c r="N79" s="46">
        <f t="shared" si="15"/>
        <v>362718</v>
      </c>
      <c r="O79" s="47">
        <f t="shared" si="13"/>
        <v>7.126510403363656</v>
      </c>
      <c r="P79" s="9"/>
    </row>
    <row r="80" spans="1:16" ht="15">
      <c r="A80" s="12"/>
      <c r="B80" s="25">
        <v>368</v>
      </c>
      <c r="C80" s="20" t="s">
        <v>72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6825172</v>
      </c>
      <c r="L80" s="46">
        <v>0</v>
      </c>
      <c r="M80" s="46">
        <v>0</v>
      </c>
      <c r="N80" s="46">
        <f t="shared" si="15"/>
        <v>6825172</v>
      </c>
      <c r="O80" s="47">
        <f t="shared" si="13"/>
        <v>134.0977267815392</v>
      </c>
      <c r="P80" s="9"/>
    </row>
    <row r="81" spans="1:16" ht="15">
      <c r="A81" s="12"/>
      <c r="B81" s="25">
        <v>369.9</v>
      </c>
      <c r="C81" s="20" t="s">
        <v>73</v>
      </c>
      <c r="D81" s="46">
        <v>228918</v>
      </c>
      <c r="E81" s="46">
        <v>-22</v>
      </c>
      <c r="F81" s="46">
        <v>0</v>
      </c>
      <c r="G81" s="46">
        <v>0</v>
      </c>
      <c r="H81" s="46">
        <v>0</v>
      </c>
      <c r="I81" s="46">
        <v>2926488</v>
      </c>
      <c r="J81" s="46">
        <v>106491</v>
      </c>
      <c r="K81" s="46">
        <v>4778</v>
      </c>
      <c r="L81" s="46">
        <v>0</v>
      </c>
      <c r="M81" s="46">
        <v>0</v>
      </c>
      <c r="N81" s="46">
        <f t="shared" si="15"/>
        <v>3266653</v>
      </c>
      <c r="O81" s="47">
        <f t="shared" si="13"/>
        <v>64.18164135410731</v>
      </c>
      <c r="P81" s="9"/>
    </row>
    <row r="82" spans="1:16" ht="15.75">
      <c r="A82" s="29" t="s">
        <v>43</v>
      </c>
      <c r="B82" s="30"/>
      <c r="C82" s="31"/>
      <c r="D82" s="32">
        <f aca="true" t="shared" si="16" ref="D82:M82">SUM(D83:D87)</f>
        <v>13585822</v>
      </c>
      <c r="E82" s="32">
        <f t="shared" si="16"/>
        <v>3856665</v>
      </c>
      <c r="F82" s="32">
        <f t="shared" si="16"/>
        <v>39476427</v>
      </c>
      <c r="G82" s="32">
        <f t="shared" si="16"/>
        <v>3117328</v>
      </c>
      <c r="H82" s="32">
        <f t="shared" si="16"/>
        <v>0</v>
      </c>
      <c r="I82" s="32">
        <f t="shared" si="16"/>
        <v>8888777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aca="true" t="shared" si="17" ref="N82:N88">SUM(D82:M82)</f>
        <v>68925019</v>
      </c>
      <c r="O82" s="45">
        <f t="shared" si="13"/>
        <v>1354.2059256930663</v>
      </c>
      <c r="P82" s="9"/>
    </row>
    <row r="83" spans="1:16" ht="15">
      <c r="A83" s="12"/>
      <c r="B83" s="25">
        <v>381</v>
      </c>
      <c r="C83" s="20" t="s">
        <v>74</v>
      </c>
      <c r="D83" s="46">
        <v>10191621</v>
      </c>
      <c r="E83" s="46">
        <v>3856665</v>
      </c>
      <c r="F83" s="46">
        <v>3891428</v>
      </c>
      <c r="G83" s="46">
        <v>3117328</v>
      </c>
      <c r="H83" s="46">
        <v>0</v>
      </c>
      <c r="I83" s="46">
        <v>450000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21507042</v>
      </c>
      <c r="O83" s="47">
        <f t="shared" si="13"/>
        <v>422.5601115979331</v>
      </c>
      <c r="P83" s="9"/>
    </row>
    <row r="84" spans="1:16" ht="15">
      <c r="A84" s="12"/>
      <c r="B84" s="25">
        <v>382</v>
      </c>
      <c r="C84" s="20" t="s">
        <v>87</v>
      </c>
      <c r="D84" s="46">
        <v>3394201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3394201</v>
      </c>
      <c r="O84" s="47">
        <f t="shared" si="13"/>
        <v>66.68764367251508</v>
      </c>
      <c r="P84" s="9"/>
    </row>
    <row r="85" spans="1:16" ht="15">
      <c r="A85" s="12"/>
      <c r="B85" s="25">
        <v>385</v>
      </c>
      <c r="C85" s="20" t="s">
        <v>172</v>
      </c>
      <c r="D85" s="46">
        <v>0</v>
      </c>
      <c r="E85" s="46">
        <v>0</v>
      </c>
      <c r="F85" s="46">
        <v>35584999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35584999</v>
      </c>
      <c r="O85" s="47">
        <f t="shared" si="13"/>
        <v>699.1571015973436</v>
      </c>
      <c r="P85" s="9"/>
    </row>
    <row r="86" spans="1:16" ht="15">
      <c r="A86" s="12"/>
      <c r="B86" s="25">
        <v>388.1</v>
      </c>
      <c r="C86" s="20" t="s">
        <v>153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-92307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-92307</v>
      </c>
      <c r="O86" s="47">
        <f t="shared" si="13"/>
        <v>-1.8136039452227046</v>
      </c>
      <c r="P86" s="9"/>
    </row>
    <row r="87" spans="1:16" ht="15.75" thickBot="1">
      <c r="A87" s="12"/>
      <c r="B87" s="25">
        <v>389.8</v>
      </c>
      <c r="C87" s="20" t="s">
        <v>126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8531084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8531084</v>
      </c>
      <c r="O87" s="47">
        <f t="shared" si="13"/>
        <v>167.61467277049726</v>
      </c>
      <c r="P87" s="9"/>
    </row>
    <row r="88" spans="1:119" ht="16.5" thickBot="1">
      <c r="A88" s="14" t="s">
        <v>59</v>
      </c>
      <c r="B88" s="23"/>
      <c r="C88" s="22"/>
      <c r="D88" s="15">
        <f aca="true" t="shared" si="18" ref="D88:M88">SUM(D5,D15,D29,D49,D67,D73,D82)</f>
        <v>42033946</v>
      </c>
      <c r="E88" s="15">
        <f t="shared" si="18"/>
        <v>29618165</v>
      </c>
      <c r="F88" s="15">
        <f t="shared" si="18"/>
        <v>39564390</v>
      </c>
      <c r="G88" s="15">
        <f t="shared" si="18"/>
        <v>3238775</v>
      </c>
      <c r="H88" s="15">
        <f t="shared" si="18"/>
        <v>0</v>
      </c>
      <c r="I88" s="15">
        <f t="shared" si="18"/>
        <v>72098552</v>
      </c>
      <c r="J88" s="15">
        <f t="shared" si="18"/>
        <v>8139447</v>
      </c>
      <c r="K88" s="15">
        <f t="shared" si="18"/>
        <v>19285356</v>
      </c>
      <c r="L88" s="15">
        <f t="shared" si="18"/>
        <v>0</v>
      </c>
      <c r="M88" s="15">
        <f t="shared" si="18"/>
        <v>0</v>
      </c>
      <c r="N88" s="15">
        <f t="shared" si="17"/>
        <v>213978631</v>
      </c>
      <c r="O88" s="38">
        <f t="shared" si="13"/>
        <v>4204.150166021573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173</v>
      </c>
      <c r="M90" s="48"/>
      <c r="N90" s="48"/>
      <c r="O90" s="43">
        <v>50897</v>
      </c>
    </row>
    <row r="91" spans="1:15" ht="1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5" ht="15.75" customHeight="1" thickBot="1">
      <c r="A92" s="52" t="s">
        <v>101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sheetProtection/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14254843</v>
      </c>
      <c r="E5" s="27">
        <f t="shared" si="0"/>
        <v>6673861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20928704</v>
      </c>
      <c r="O5" s="33">
        <f aca="true" t="shared" si="1" ref="O5:O36">(N5/O$89)</f>
        <v>437.1622174875715</v>
      </c>
      <c r="P5" s="6"/>
    </row>
    <row r="6" spans="1:16" ht="15">
      <c r="A6" s="12"/>
      <c r="B6" s="25">
        <v>311</v>
      </c>
      <c r="C6" s="20" t="s">
        <v>3</v>
      </c>
      <c r="D6" s="46">
        <v>10170449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10170449</v>
      </c>
      <c r="O6" s="47">
        <f t="shared" si="1"/>
        <v>212.44201445461002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1415430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1415430</v>
      </c>
      <c r="O7" s="47">
        <f t="shared" si="1"/>
        <v>29.56573505451811</v>
      </c>
      <c r="P7" s="9"/>
    </row>
    <row r="8" spans="1:16" ht="15">
      <c r="A8" s="12"/>
      <c r="B8" s="25">
        <v>312.51</v>
      </c>
      <c r="C8" s="20" t="s">
        <v>85</v>
      </c>
      <c r="D8" s="46">
        <v>229911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229911</v>
      </c>
      <c r="O8" s="47">
        <f t="shared" si="1"/>
        <v>4.802418849479885</v>
      </c>
      <c r="P8" s="9"/>
    </row>
    <row r="9" spans="1:16" ht="15">
      <c r="A9" s="12"/>
      <c r="B9" s="25">
        <v>312.52</v>
      </c>
      <c r="C9" s="20" t="s">
        <v>113</v>
      </c>
      <c r="D9" s="46">
        <v>379701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379701</v>
      </c>
      <c r="O9" s="47">
        <f t="shared" si="1"/>
        <v>7.931257049755608</v>
      </c>
      <c r="P9" s="9"/>
    </row>
    <row r="10" spans="1:16" ht="15">
      <c r="A10" s="12"/>
      <c r="B10" s="25">
        <v>312.6</v>
      </c>
      <c r="C10" s="20" t="s">
        <v>156</v>
      </c>
      <c r="D10" s="46">
        <v>0</v>
      </c>
      <c r="E10" s="46">
        <v>5258431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5258431</v>
      </c>
      <c r="O10" s="47">
        <f t="shared" si="1"/>
        <v>109.8389731378201</v>
      </c>
      <c r="P10" s="9"/>
    </row>
    <row r="11" spans="1:16" ht="15">
      <c r="A11" s="12"/>
      <c r="B11" s="25">
        <v>314.1</v>
      </c>
      <c r="C11" s="20" t="s">
        <v>13</v>
      </c>
      <c r="D11" s="46">
        <v>2303371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2303371</v>
      </c>
      <c r="O11" s="47">
        <f t="shared" si="1"/>
        <v>48.11319296486611</v>
      </c>
      <c r="P11" s="9"/>
    </row>
    <row r="12" spans="1:16" ht="15">
      <c r="A12" s="12"/>
      <c r="B12" s="25">
        <v>314.4</v>
      </c>
      <c r="C12" s="20" t="s">
        <v>14</v>
      </c>
      <c r="D12" s="46">
        <v>61071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61071</v>
      </c>
      <c r="O12" s="47">
        <f t="shared" si="1"/>
        <v>1.275661110414839</v>
      </c>
      <c r="P12" s="9"/>
    </row>
    <row r="13" spans="1:16" ht="15">
      <c r="A13" s="12"/>
      <c r="B13" s="25">
        <v>315</v>
      </c>
      <c r="C13" s="20" t="s">
        <v>114</v>
      </c>
      <c r="D13" s="46">
        <v>917923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917923</v>
      </c>
      <c r="O13" s="47">
        <f t="shared" si="1"/>
        <v>19.173726866357523</v>
      </c>
      <c r="P13" s="9"/>
    </row>
    <row r="14" spans="1:16" ht="15">
      <c r="A14" s="12"/>
      <c r="B14" s="25">
        <v>316</v>
      </c>
      <c r="C14" s="20" t="s">
        <v>115</v>
      </c>
      <c r="D14" s="46">
        <v>192417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192417</v>
      </c>
      <c r="O14" s="47">
        <f t="shared" si="1"/>
        <v>4.019237999749342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SUM(D16:D27)</f>
        <v>1659030</v>
      </c>
      <c r="E15" s="32">
        <f t="shared" si="3"/>
        <v>10298211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15543446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27500687</v>
      </c>
      <c r="O15" s="45">
        <f t="shared" si="1"/>
        <v>574.4388812298952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2973054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2973054</v>
      </c>
      <c r="O16" s="47">
        <f t="shared" si="1"/>
        <v>62.101641809750596</v>
      </c>
      <c r="P16" s="9"/>
    </row>
    <row r="17" spans="1:16" ht="15">
      <c r="A17" s="12"/>
      <c r="B17" s="25">
        <v>323.9</v>
      </c>
      <c r="C17" s="20" t="s">
        <v>103</v>
      </c>
      <c r="D17" s="46">
        <v>776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776</v>
      </c>
      <c r="O17" s="47">
        <f t="shared" si="1"/>
        <v>0.01620921585829469</v>
      </c>
      <c r="P17" s="9"/>
    </row>
    <row r="18" spans="1:16" ht="15">
      <c r="A18" s="12"/>
      <c r="B18" s="25">
        <v>324.11</v>
      </c>
      <c r="C18" s="20" t="s">
        <v>19</v>
      </c>
      <c r="D18" s="46">
        <v>0</v>
      </c>
      <c r="E18" s="46">
        <v>1653465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1653465</v>
      </c>
      <c r="O18" s="47">
        <f t="shared" si="1"/>
        <v>34.53784935455571</v>
      </c>
      <c r="P18" s="9"/>
    </row>
    <row r="19" spans="1:16" ht="15">
      <c r="A19" s="12"/>
      <c r="B19" s="25">
        <v>324.12</v>
      </c>
      <c r="C19" s="20" t="s">
        <v>91</v>
      </c>
      <c r="D19" s="46">
        <v>0</v>
      </c>
      <c r="E19" s="46">
        <v>249475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249475</v>
      </c>
      <c r="O19" s="47">
        <f t="shared" si="1"/>
        <v>5.21107490495885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12003636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12003636</v>
      </c>
      <c r="O20" s="47">
        <f t="shared" si="1"/>
        <v>250.73392655721267</v>
      </c>
      <c r="P20" s="9"/>
    </row>
    <row r="21" spans="1:16" ht="15">
      <c r="A21" s="12"/>
      <c r="B21" s="25">
        <v>324.22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301613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301613</v>
      </c>
      <c r="O21" s="47">
        <f t="shared" si="1"/>
        <v>6.3001420395204075</v>
      </c>
      <c r="P21" s="9"/>
    </row>
    <row r="22" spans="1:16" ht="15">
      <c r="A22" s="12"/>
      <c r="B22" s="25">
        <v>324.31</v>
      </c>
      <c r="C22" s="20" t="s">
        <v>21</v>
      </c>
      <c r="D22" s="46">
        <v>0</v>
      </c>
      <c r="E22" s="46">
        <v>5939711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5939711</v>
      </c>
      <c r="O22" s="47">
        <f t="shared" si="1"/>
        <v>124.06966202949408</v>
      </c>
      <c r="P22" s="9"/>
    </row>
    <row r="23" spans="1:16" ht="15">
      <c r="A23" s="12"/>
      <c r="B23" s="25">
        <v>324.32</v>
      </c>
      <c r="C23" s="20" t="s">
        <v>93</v>
      </c>
      <c r="D23" s="46">
        <v>0</v>
      </c>
      <c r="E23" s="46">
        <v>232761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232761</v>
      </c>
      <c r="O23" s="47">
        <f t="shared" si="1"/>
        <v>4.86195011906254</v>
      </c>
      <c r="P23" s="9"/>
    </row>
    <row r="24" spans="1:16" ht="15">
      <c r="A24" s="12"/>
      <c r="B24" s="25">
        <v>324.61</v>
      </c>
      <c r="C24" s="20" t="s">
        <v>22</v>
      </c>
      <c r="D24" s="46">
        <v>0</v>
      </c>
      <c r="E24" s="46">
        <v>2222799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2222799</v>
      </c>
      <c r="O24" s="47">
        <f t="shared" si="1"/>
        <v>46.43019175335255</v>
      </c>
      <c r="P24" s="9"/>
    </row>
    <row r="25" spans="1:16" ht="15">
      <c r="A25" s="12"/>
      <c r="B25" s="25">
        <v>325.1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126799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126799</v>
      </c>
      <c r="O25" s="47">
        <f t="shared" si="1"/>
        <v>2.648598404144212</v>
      </c>
      <c r="P25" s="9"/>
    </row>
    <row r="26" spans="1:16" ht="15">
      <c r="A26" s="12"/>
      <c r="B26" s="25">
        <v>325.2</v>
      </c>
      <c r="C26" s="20" t="s">
        <v>108</v>
      </c>
      <c r="D26" s="46">
        <v>1639961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1639961</v>
      </c>
      <c r="O26" s="47">
        <f t="shared" si="1"/>
        <v>34.255775577557756</v>
      </c>
      <c r="P26" s="9"/>
    </row>
    <row r="27" spans="1:16" ht="15">
      <c r="A27" s="12"/>
      <c r="B27" s="25">
        <v>329</v>
      </c>
      <c r="C27" s="20" t="s">
        <v>25</v>
      </c>
      <c r="D27" s="46">
        <v>18293</v>
      </c>
      <c r="E27" s="46">
        <v>0</v>
      </c>
      <c r="F27" s="46">
        <v>0</v>
      </c>
      <c r="G27" s="46">
        <v>0</v>
      </c>
      <c r="H27" s="46">
        <v>0</v>
      </c>
      <c r="I27" s="46">
        <v>138344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8">SUM(D27:M27)</f>
        <v>156637</v>
      </c>
      <c r="O27" s="47">
        <f t="shared" si="1"/>
        <v>3.2718594644274552</v>
      </c>
      <c r="P27" s="9"/>
    </row>
    <row r="28" spans="1:16" ht="15.75">
      <c r="A28" s="29" t="s">
        <v>27</v>
      </c>
      <c r="B28" s="30"/>
      <c r="C28" s="31"/>
      <c r="D28" s="32">
        <f aca="true" t="shared" si="6" ref="D28:M28">SUM(D29:D48)</f>
        <v>5879621</v>
      </c>
      <c r="E28" s="32">
        <f t="shared" si="6"/>
        <v>912314</v>
      </c>
      <c r="F28" s="32">
        <f t="shared" si="6"/>
        <v>648869</v>
      </c>
      <c r="G28" s="32">
        <f t="shared" si="6"/>
        <v>565392</v>
      </c>
      <c r="H28" s="32">
        <f t="shared" si="6"/>
        <v>0</v>
      </c>
      <c r="I28" s="32">
        <f t="shared" si="6"/>
        <v>121287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8127483</v>
      </c>
      <c r="O28" s="45">
        <f t="shared" si="1"/>
        <v>169.76820403559344</v>
      </c>
      <c r="P28" s="10"/>
    </row>
    <row r="29" spans="1:16" ht="15">
      <c r="A29" s="12"/>
      <c r="B29" s="25">
        <v>331.1</v>
      </c>
      <c r="C29" s="20" t="s">
        <v>140</v>
      </c>
      <c r="D29" s="46">
        <v>8715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8715</v>
      </c>
      <c r="O29" s="47">
        <f t="shared" si="1"/>
        <v>0.1820403559343276</v>
      </c>
      <c r="P29" s="9"/>
    </row>
    <row r="30" spans="1:16" ht="15">
      <c r="A30" s="12"/>
      <c r="B30" s="25">
        <v>331.2</v>
      </c>
      <c r="C30" s="20" t="s">
        <v>26</v>
      </c>
      <c r="D30" s="46">
        <v>199243</v>
      </c>
      <c r="E30" s="46">
        <v>22492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221735</v>
      </c>
      <c r="O30" s="47">
        <f t="shared" si="1"/>
        <v>4.631637214354347</v>
      </c>
      <c r="P30" s="9"/>
    </row>
    <row r="31" spans="1:16" ht="15">
      <c r="A31" s="12"/>
      <c r="B31" s="25">
        <v>331.34</v>
      </c>
      <c r="C31" s="20" t="s">
        <v>141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50331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50331</v>
      </c>
      <c r="O31" s="47">
        <f t="shared" si="1"/>
        <v>1.051322220829678</v>
      </c>
      <c r="P31" s="9"/>
    </row>
    <row r="32" spans="1:16" ht="15">
      <c r="A32" s="12"/>
      <c r="B32" s="25">
        <v>331.35</v>
      </c>
      <c r="C32" s="20" t="s">
        <v>142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20236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20236</v>
      </c>
      <c r="O32" s="47">
        <f t="shared" si="1"/>
        <v>0.42269290220161254</v>
      </c>
      <c r="P32" s="9"/>
    </row>
    <row r="33" spans="1:16" ht="15">
      <c r="A33" s="12"/>
      <c r="B33" s="25">
        <v>331.5</v>
      </c>
      <c r="C33" s="20" t="s">
        <v>104</v>
      </c>
      <c r="D33" s="46">
        <v>0</v>
      </c>
      <c r="E33" s="46">
        <v>0</v>
      </c>
      <c r="F33" s="46">
        <v>648869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648869</v>
      </c>
      <c r="O33" s="47">
        <f t="shared" si="1"/>
        <v>13.553682583448218</v>
      </c>
      <c r="P33" s="9"/>
    </row>
    <row r="34" spans="1:16" ht="15">
      <c r="A34" s="12"/>
      <c r="B34" s="25">
        <v>331.7</v>
      </c>
      <c r="C34" s="20" t="s">
        <v>110</v>
      </c>
      <c r="D34" s="46">
        <v>0</v>
      </c>
      <c r="E34" s="46">
        <v>0</v>
      </c>
      <c r="F34" s="46">
        <v>0</v>
      </c>
      <c r="G34" s="46">
        <v>500000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500000</v>
      </c>
      <c r="O34" s="47">
        <f t="shared" si="1"/>
        <v>10.444082382921836</v>
      </c>
      <c r="P34" s="9"/>
    </row>
    <row r="35" spans="1:16" ht="15">
      <c r="A35" s="12"/>
      <c r="B35" s="25">
        <v>331.9</v>
      </c>
      <c r="C35" s="20" t="s">
        <v>28</v>
      </c>
      <c r="D35" s="46">
        <v>0</v>
      </c>
      <c r="E35" s="46">
        <v>0</v>
      </c>
      <c r="F35" s="46">
        <v>0</v>
      </c>
      <c r="G35" s="46">
        <v>65392</v>
      </c>
      <c r="H35" s="46">
        <v>0</v>
      </c>
      <c r="I35" s="46">
        <v>46800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112192</v>
      </c>
      <c r="O35" s="47">
        <f t="shared" si="1"/>
        <v>2.3434849814095333</v>
      </c>
      <c r="P35" s="9"/>
    </row>
    <row r="36" spans="1:16" ht="15">
      <c r="A36" s="12"/>
      <c r="B36" s="25">
        <v>334.2</v>
      </c>
      <c r="C36" s="20" t="s">
        <v>29</v>
      </c>
      <c r="D36" s="46">
        <v>99855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99855</v>
      </c>
      <c r="O36" s="47">
        <f t="shared" si="1"/>
        <v>2.08578769269332</v>
      </c>
      <c r="P36" s="9"/>
    </row>
    <row r="37" spans="1:16" ht="15">
      <c r="A37" s="12"/>
      <c r="B37" s="25">
        <v>334.34</v>
      </c>
      <c r="C37" s="20" t="s">
        <v>162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2796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2796</v>
      </c>
      <c r="O37" s="47">
        <f aca="true" t="shared" si="7" ref="O37:O68">(N37/O$89)</f>
        <v>0.05840330868529891</v>
      </c>
      <c r="P37" s="9"/>
    </row>
    <row r="38" spans="1:16" ht="15">
      <c r="A38" s="12"/>
      <c r="B38" s="25">
        <v>334.35</v>
      </c>
      <c r="C38" s="20" t="s">
        <v>163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1124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1124</v>
      </c>
      <c r="O38" s="47">
        <f t="shared" si="7"/>
        <v>0.023478297196808287</v>
      </c>
      <c r="P38" s="9"/>
    </row>
    <row r="39" spans="1:16" ht="15">
      <c r="A39" s="12"/>
      <c r="B39" s="25">
        <v>334.9</v>
      </c>
      <c r="C39" s="20" t="s">
        <v>164</v>
      </c>
      <c r="D39" s="46">
        <v>41453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6">SUM(D39:M39)</f>
        <v>41453</v>
      </c>
      <c r="O39" s="47">
        <f t="shared" si="7"/>
        <v>0.8658770940385178</v>
      </c>
      <c r="P39" s="9"/>
    </row>
    <row r="40" spans="1:16" ht="15">
      <c r="A40" s="12"/>
      <c r="B40" s="25">
        <v>335.12</v>
      </c>
      <c r="C40" s="20" t="s">
        <v>116</v>
      </c>
      <c r="D40" s="46">
        <v>1828456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1828456</v>
      </c>
      <c r="O40" s="47">
        <f t="shared" si="7"/>
        <v>38.19309019509546</v>
      </c>
      <c r="P40" s="9"/>
    </row>
    <row r="41" spans="1:16" ht="15">
      <c r="A41" s="12"/>
      <c r="B41" s="25">
        <v>335.14</v>
      </c>
      <c r="C41" s="20" t="s">
        <v>117</v>
      </c>
      <c r="D41" s="46">
        <v>32750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32750</v>
      </c>
      <c r="O41" s="47">
        <f t="shared" si="7"/>
        <v>0.6840873960813803</v>
      </c>
      <c r="P41" s="9"/>
    </row>
    <row r="42" spans="1:16" ht="15">
      <c r="A42" s="12"/>
      <c r="B42" s="25">
        <v>335.15</v>
      </c>
      <c r="C42" s="20" t="s">
        <v>118</v>
      </c>
      <c r="D42" s="46">
        <v>19266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19266</v>
      </c>
      <c r="O42" s="47">
        <f t="shared" si="7"/>
        <v>0.4024313823787442</v>
      </c>
      <c r="P42" s="9"/>
    </row>
    <row r="43" spans="1:16" ht="15">
      <c r="A43" s="12"/>
      <c r="B43" s="25">
        <v>335.18</v>
      </c>
      <c r="C43" s="20" t="s">
        <v>119</v>
      </c>
      <c r="D43" s="46">
        <v>3513773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3513773</v>
      </c>
      <c r="O43" s="47">
        <f t="shared" si="7"/>
        <v>73.39626937377282</v>
      </c>
      <c r="P43" s="9"/>
    </row>
    <row r="44" spans="1:16" ht="15">
      <c r="A44" s="12"/>
      <c r="B44" s="25">
        <v>335.21</v>
      </c>
      <c r="C44" s="20" t="s">
        <v>34</v>
      </c>
      <c r="D44" s="46">
        <v>24052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24052</v>
      </c>
      <c r="O44" s="47">
        <f t="shared" si="7"/>
        <v>0.5024021389480721</v>
      </c>
      <c r="P44" s="9"/>
    </row>
    <row r="45" spans="1:16" ht="15">
      <c r="A45" s="12"/>
      <c r="B45" s="25">
        <v>335.49</v>
      </c>
      <c r="C45" s="20" t="s">
        <v>35</v>
      </c>
      <c r="D45" s="46">
        <v>64827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64827</v>
      </c>
      <c r="O45" s="47">
        <f t="shared" si="7"/>
        <v>1.3541170572753478</v>
      </c>
      <c r="P45" s="9"/>
    </row>
    <row r="46" spans="1:16" ht="15">
      <c r="A46" s="12"/>
      <c r="B46" s="25">
        <v>335.9</v>
      </c>
      <c r="C46" s="20" t="s">
        <v>157</v>
      </c>
      <c r="D46" s="46">
        <v>8231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8231</v>
      </c>
      <c r="O46" s="47">
        <f t="shared" si="7"/>
        <v>0.17193048418765927</v>
      </c>
      <c r="P46" s="9"/>
    </row>
    <row r="47" spans="1:16" ht="15">
      <c r="A47" s="12"/>
      <c r="B47" s="25">
        <v>337.9</v>
      </c>
      <c r="C47" s="20" t="s">
        <v>94</v>
      </c>
      <c r="D47" s="46">
        <v>39000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39000</v>
      </c>
      <c r="O47" s="47">
        <f t="shared" si="7"/>
        <v>0.8146384258679032</v>
      </c>
      <c r="P47" s="9"/>
    </row>
    <row r="48" spans="1:16" ht="15">
      <c r="A48" s="12"/>
      <c r="B48" s="25">
        <v>338</v>
      </c>
      <c r="C48" s="20" t="s">
        <v>36</v>
      </c>
      <c r="D48" s="46">
        <v>0</v>
      </c>
      <c r="E48" s="46">
        <v>889822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889822</v>
      </c>
      <c r="O48" s="47">
        <f t="shared" si="7"/>
        <v>18.58674854827255</v>
      </c>
      <c r="P48" s="9"/>
    </row>
    <row r="49" spans="1:16" ht="15.75">
      <c r="A49" s="29" t="s">
        <v>41</v>
      </c>
      <c r="B49" s="30"/>
      <c r="C49" s="31"/>
      <c r="D49" s="32">
        <f aca="true" t="shared" si="9" ref="D49:M49">SUM(D50:D65)</f>
        <v>4039382</v>
      </c>
      <c r="E49" s="32">
        <f t="shared" si="9"/>
        <v>7009383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38347096</v>
      </c>
      <c r="J49" s="32">
        <f t="shared" si="9"/>
        <v>7053493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56449354</v>
      </c>
      <c r="O49" s="45">
        <f t="shared" si="7"/>
        <v>1179.1234072774366</v>
      </c>
      <c r="P49" s="10"/>
    </row>
    <row r="50" spans="1:16" ht="15">
      <c r="A50" s="12"/>
      <c r="B50" s="25">
        <v>341.2</v>
      </c>
      <c r="C50" s="20" t="s">
        <v>120</v>
      </c>
      <c r="D50" s="46">
        <v>763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7062187</v>
      </c>
      <c r="K50" s="46">
        <v>0</v>
      </c>
      <c r="L50" s="46">
        <v>0</v>
      </c>
      <c r="M50" s="46">
        <v>0</v>
      </c>
      <c r="N50" s="46">
        <f aca="true" t="shared" si="10" ref="N50:N65">SUM(D50:M50)</f>
        <v>7062950</v>
      </c>
      <c r="O50" s="47">
        <f t="shared" si="7"/>
        <v>147.53206333291558</v>
      </c>
      <c r="P50" s="9"/>
    </row>
    <row r="51" spans="1:16" ht="15">
      <c r="A51" s="12"/>
      <c r="B51" s="25">
        <v>341.3</v>
      </c>
      <c r="C51" s="20" t="s">
        <v>121</v>
      </c>
      <c r="D51" s="46">
        <v>34590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34590</v>
      </c>
      <c r="O51" s="47">
        <f t="shared" si="7"/>
        <v>0.7225216192505326</v>
      </c>
      <c r="P51" s="9"/>
    </row>
    <row r="52" spans="1:16" ht="15">
      <c r="A52" s="12"/>
      <c r="B52" s="25">
        <v>341.9</v>
      </c>
      <c r="C52" s="20" t="s">
        <v>122</v>
      </c>
      <c r="D52" s="46">
        <v>616583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-8694</v>
      </c>
      <c r="K52" s="46">
        <v>0</v>
      </c>
      <c r="L52" s="46">
        <v>0</v>
      </c>
      <c r="M52" s="46">
        <v>0</v>
      </c>
      <c r="N52" s="46">
        <f t="shared" si="10"/>
        <v>607889</v>
      </c>
      <c r="O52" s="47">
        <f t="shared" si="7"/>
        <v>12.697685591343944</v>
      </c>
      <c r="P52" s="9"/>
    </row>
    <row r="53" spans="1:16" ht="15">
      <c r="A53" s="12"/>
      <c r="B53" s="25">
        <v>342.1</v>
      </c>
      <c r="C53" s="20" t="s">
        <v>47</v>
      </c>
      <c r="D53" s="46">
        <v>587911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587911</v>
      </c>
      <c r="O53" s="47">
        <f t="shared" si="7"/>
        <v>12.28038183565192</v>
      </c>
      <c r="P53" s="9"/>
    </row>
    <row r="54" spans="1:16" ht="15">
      <c r="A54" s="12"/>
      <c r="B54" s="25">
        <v>342.6</v>
      </c>
      <c r="C54" s="20" t="s">
        <v>48</v>
      </c>
      <c r="D54" s="46">
        <v>1858731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1858731</v>
      </c>
      <c r="O54" s="47">
        <f t="shared" si="7"/>
        <v>38.82547938338138</v>
      </c>
      <c r="P54" s="9"/>
    </row>
    <row r="55" spans="1:16" ht="15">
      <c r="A55" s="12"/>
      <c r="B55" s="25">
        <v>342.9</v>
      </c>
      <c r="C55" s="20" t="s">
        <v>49</v>
      </c>
      <c r="D55" s="46">
        <v>103976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103976</v>
      </c>
      <c r="O55" s="47">
        <f t="shared" si="7"/>
        <v>2.171867819693362</v>
      </c>
      <c r="P55" s="9"/>
    </row>
    <row r="56" spans="1:16" ht="15">
      <c r="A56" s="12"/>
      <c r="B56" s="25">
        <v>343.3</v>
      </c>
      <c r="C56" s="20" t="s">
        <v>50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11652208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11652208</v>
      </c>
      <c r="O56" s="47">
        <f t="shared" si="7"/>
        <v>243.39324058988177</v>
      </c>
      <c r="P56" s="9"/>
    </row>
    <row r="57" spans="1:16" ht="15">
      <c r="A57" s="12"/>
      <c r="B57" s="25">
        <v>343.4</v>
      </c>
      <c r="C57" s="20" t="s">
        <v>51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12171474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12171474</v>
      </c>
      <c r="O57" s="47">
        <f t="shared" si="7"/>
        <v>254.23975435518236</v>
      </c>
      <c r="P57" s="9"/>
    </row>
    <row r="58" spans="1:16" ht="15">
      <c r="A58" s="12"/>
      <c r="B58" s="25">
        <v>343.5</v>
      </c>
      <c r="C58" s="20" t="s">
        <v>52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12383663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12383663</v>
      </c>
      <c r="O58" s="47">
        <f t="shared" si="7"/>
        <v>258.67199314868196</v>
      </c>
      <c r="P58" s="9"/>
    </row>
    <row r="59" spans="1:16" ht="15">
      <c r="A59" s="12"/>
      <c r="B59" s="25">
        <v>343.7</v>
      </c>
      <c r="C59" s="20" t="s">
        <v>53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2012811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2012811</v>
      </c>
      <c r="O59" s="47">
        <f t="shared" si="7"/>
        <v>42.043927810502566</v>
      </c>
      <c r="P59" s="9"/>
    </row>
    <row r="60" spans="1:16" ht="15">
      <c r="A60" s="12"/>
      <c r="B60" s="25">
        <v>343.8</v>
      </c>
      <c r="C60" s="20" t="s">
        <v>54</v>
      </c>
      <c r="D60" s="46">
        <v>32200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32200</v>
      </c>
      <c r="O60" s="47">
        <f t="shared" si="7"/>
        <v>0.6725989054601663</v>
      </c>
      <c r="P60" s="9"/>
    </row>
    <row r="61" spans="1:16" ht="15">
      <c r="A61" s="12"/>
      <c r="B61" s="25">
        <v>343.9</v>
      </c>
      <c r="C61" s="20" t="s">
        <v>55</v>
      </c>
      <c r="D61" s="46">
        <v>0</v>
      </c>
      <c r="E61" s="46">
        <v>7009383</v>
      </c>
      <c r="F61" s="46">
        <v>0</v>
      </c>
      <c r="G61" s="46">
        <v>0</v>
      </c>
      <c r="H61" s="46">
        <v>0</v>
      </c>
      <c r="I61" s="46">
        <v>126940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7136323</v>
      </c>
      <c r="O61" s="47">
        <f t="shared" si="7"/>
        <v>149.06469064627981</v>
      </c>
      <c r="P61" s="9"/>
    </row>
    <row r="62" spans="1:16" ht="15">
      <c r="A62" s="12"/>
      <c r="B62" s="25">
        <v>347.2</v>
      </c>
      <c r="C62" s="20" t="s">
        <v>56</v>
      </c>
      <c r="D62" s="46">
        <v>504635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504635</v>
      </c>
      <c r="O62" s="47">
        <f t="shared" si="7"/>
        <v>10.540899026611521</v>
      </c>
      <c r="P62" s="9"/>
    </row>
    <row r="63" spans="1:16" ht="15">
      <c r="A63" s="12"/>
      <c r="B63" s="25">
        <v>347.5</v>
      </c>
      <c r="C63" s="20" t="s">
        <v>57</v>
      </c>
      <c r="D63" s="46">
        <v>229595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229595</v>
      </c>
      <c r="O63" s="47">
        <f t="shared" si="7"/>
        <v>4.795818189413878</v>
      </c>
      <c r="P63" s="9"/>
    </row>
    <row r="64" spans="1:16" ht="15">
      <c r="A64" s="12"/>
      <c r="B64" s="25">
        <v>347.9</v>
      </c>
      <c r="C64" s="20" t="s">
        <v>58</v>
      </c>
      <c r="D64" s="46">
        <v>65375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65375</v>
      </c>
      <c r="O64" s="47">
        <f t="shared" si="7"/>
        <v>1.3655637715670301</v>
      </c>
      <c r="P64" s="9"/>
    </row>
    <row r="65" spans="1:16" ht="15">
      <c r="A65" s="12"/>
      <c r="B65" s="25">
        <v>349</v>
      </c>
      <c r="C65" s="20" t="s">
        <v>1</v>
      </c>
      <c r="D65" s="46">
        <v>5023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5023</v>
      </c>
      <c r="O65" s="47">
        <f t="shared" si="7"/>
        <v>0.10492125161883277</v>
      </c>
      <c r="P65" s="9"/>
    </row>
    <row r="66" spans="1:16" ht="15.75">
      <c r="A66" s="29" t="s">
        <v>42</v>
      </c>
      <c r="B66" s="30"/>
      <c r="C66" s="31"/>
      <c r="D66" s="32">
        <f aca="true" t="shared" si="11" ref="D66:M66">SUM(D67:D72)</f>
        <v>162108</v>
      </c>
      <c r="E66" s="32">
        <f t="shared" si="11"/>
        <v>0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aca="true" t="shared" si="12" ref="N66:N74">SUM(D66:M66)</f>
        <v>162108</v>
      </c>
      <c r="O66" s="45">
        <f t="shared" si="7"/>
        <v>3.386138613861386</v>
      </c>
      <c r="P66" s="10"/>
    </row>
    <row r="67" spans="1:16" ht="15">
      <c r="A67" s="13"/>
      <c r="B67" s="39">
        <v>351.1</v>
      </c>
      <c r="C67" s="21" t="s">
        <v>61</v>
      </c>
      <c r="D67" s="46">
        <v>59314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59314</v>
      </c>
      <c r="O67" s="47">
        <f t="shared" si="7"/>
        <v>1.2389606049212516</v>
      </c>
      <c r="P67" s="9"/>
    </row>
    <row r="68" spans="1:16" ht="15">
      <c r="A68" s="13"/>
      <c r="B68" s="39">
        <v>351.3</v>
      </c>
      <c r="C68" s="21" t="s">
        <v>62</v>
      </c>
      <c r="D68" s="46">
        <v>9105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9105</v>
      </c>
      <c r="O68" s="47">
        <f t="shared" si="7"/>
        <v>0.19018674019300663</v>
      </c>
      <c r="P68" s="9"/>
    </row>
    <row r="69" spans="1:16" ht="15">
      <c r="A69" s="13"/>
      <c r="B69" s="39">
        <v>351.5</v>
      </c>
      <c r="C69" s="21" t="s">
        <v>63</v>
      </c>
      <c r="D69" s="46">
        <v>14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14</v>
      </c>
      <c r="O69" s="47">
        <f aca="true" t="shared" si="13" ref="O69:O87">(N69/O$89)</f>
        <v>0.0002924343067218114</v>
      </c>
      <c r="P69" s="9"/>
    </row>
    <row r="70" spans="1:16" ht="15">
      <c r="A70" s="13"/>
      <c r="B70" s="39">
        <v>354</v>
      </c>
      <c r="C70" s="21" t="s">
        <v>64</v>
      </c>
      <c r="D70" s="46">
        <v>68574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68574</v>
      </c>
      <c r="O70" s="47">
        <f t="shared" si="13"/>
        <v>1.432385010652964</v>
      </c>
      <c r="P70" s="9"/>
    </row>
    <row r="71" spans="1:16" ht="15">
      <c r="A71" s="13"/>
      <c r="B71" s="39">
        <v>355</v>
      </c>
      <c r="C71" s="21" t="s">
        <v>95</v>
      </c>
      <c r="D71" s="46">
        <v>21947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21947</v>
      </c>
      <c r="O71" s="47">
        <f t="shared" si="13"/>
        <v>0.4584325521159711</v>
      </c>
      <c r="P71" s="9"/>
    </row>
    <row r="72" spans="1:16" ht="15">
      <c r="A72" s="13"/>
      <c r="B72" s="39">
        <v>359</v>
      </c>
      <c r="C72" s="21" t="s">
        <v>97</v>
      </c>
      <c r="D72" s="46">
        <v>3154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3154</v>
      </c>
      <c r="O72" s="47">
        <f t="shared" si="13"/>
        <v>0.06588127167147094</v>
      </c>
      <c r="P72" s="9"/>
    </row>
    <row r="73" spans="1:16" ht="15.75">
      <c r="A73" s="29" t="s">
        <v>4</v>
      </c>
      <c r="B73" s="30"/>
      <c r="C73" s="31"/>
      <c r="D73" s="32">
        <f aca="true" t="shared" si="14" ref="D73:M73">SUM(D74:D81)</f>
        <v>1364629</v>
      </c>
      <c r="E73" s="32">
        <f t="shared" si="14"/>
        <v>1350069</v>
      </c>
      <c r="F73" s="32">
        <f t="shared" si="14"/>
        <v>0</v>
      </c>
      <c r="G73" s="32">
        <f t="shared" si="14"/>
        <v>82733</v>
      </c>
      <c r="H73" s="32">
        <f t="shared" si="14"/>
        <v>0</v>
      </c>
      <c r="I73" s="32">
        <f t="shared" si="14"/>
        <v>4056306</v>
      </c>
      <c r="J73" s="32">
        <f t="shared" si="14"/>
        <v>286878</v>
      </c>
      <c r="K73" s="32">
        <f t="shared" si="14"/>
        <v>12922691</v>
      </c>
      <c r="L73" s="32">
        <f t="shared" si="14"/>
        <v>0</v>
      </c>
      <c r="M73" s="32">
        <f t="shared" si="14"/>
        <v>0</v>
      </c>
      <c r="N73" s="32">
        <f t="shared" si="12"/>
        <v>20063306</v>
      </c>
      <c r="O73" s="45">
        <f t="shared" si="13"/>
        <v>419.08564147553994</v>
      </c>
      <c r="P73" s="10"/>
    </row>
    <row r="74" spans="1:16" ht="15">
      <c r="A74" s="12"/>
      <c r="B74" s="25">
        <v>361.1</v>
      </c>
      <c r="C74" s="20" t="s">
        <v>66</v>
      </c>
      <c r="D74" s="46">
        <v>434074</v>
      </c>
      <c r="E74" s="46">
        <v>961576</v>
      </c>
      <c r="F74" s="46">
        <v>0</v>
      </c>
      <c r="G74" s="46">
        <v>82733</v>
      </c>
      <c r="H74" s="46">
        <v>0</v>
      </c>
      <c r="I74" s="46">
        <v>1329738</v>
      </c>
      <c r="J74" s="46">
        <v>121887</v>
      </c>
      <c r="K74" s="46">
        <v>1579648</v>
      </c>
      <c r="L74" s="46">
        <v>0</v>
      </c>
      <c r="M74" s="46">
        <v>0</v>
      </c>
      <c r="N74" s="46">
        <f t="shared" si="12"/>
        <v>4509656</v>
      </c>
      <c r="O74" s="47">
        <f t="shared" si="13"/>
        <v>94.19843756527551</v>
      </c>
      <c r="P74" s="9"/>
    </row>
    <row r="75" spans="1:16" ht="15">
      <c r="A75" s="12"/>
      <c r="B75" s="25">
        <v>361.2</v>
      </c>
      <c r="C75" s="20" t="s">
        <v>67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1905973</v>
      </c>
      <c r="L75" s="46">
        <v>0</v>
      </c>
      <c r="M75" s="46">
        <v>0</v>
      </c>
      <c r="N75" s="46">
        <f aca="true" t="shared" si="15" ref="N75:N81">SUM(D75:M75)</f>
        <v>1905973</v>
      </c>
      <c r="O75" s="47">
        <f t="shared" si="13"/>
        <v>39.812278063249366</v>
      </c>
      <c r="P75" s="9"/>
    </row>
    <row r="76" spans="1:16" ht="15">
      <c r="A76" s="12"/>
      <c r="B76" s="25">
        <v>361.3</v>
      </c>
      <c r="C76" s="20" t="s">
        <v>98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2373747</v>
      </c>
      <c r="L76" s="46">
        <v>0</v>
      </c>
      <c r="M76" s="46">
        <v>0</v>
      </c>
      <c r="N76" s="46">
        <f t="shared" si="15"/>
        <v>2373747</v>
      </c>
      <c r="O76" s="47">
        <f t="shared" si="13"/>
        <v>49.58321844842712</v>
      </c>
      <c r="P76" s="9"/>
    </row>
    <row r="77" spans="1:16" ht="15">
      <c r="A77" s="12"/>
      <c r="B77" s="25">
        <v>362</v>
      </c>
      <c r="C77" s="20" t="s">
        <v>68</v>
      </c>
      <c r="D77" s="46">
        <v>203735</v>
      </c>
      <c r="E77" s="46">
        <v>147637</v>
      </c>
      <c r="F77" s="46">
        <v>0</v>
      </c>
      <c r="G77" s="46">
        <v>0</v>
      </c>
      <c r="H77" s="46">
        <v>0</v>
      </c>
      <c r="I77" s="46">
        <v>70236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421608</v>
      </c>
      <c r="O77" s="47">
        <f t="shared" si="13"/>
        <v>8.80661737059782</v>
      </c>
      <c r="P77" s="9"/>
    </row>
    <row r="78" spans="1:16" ht="15">
      <c r="A78" s="12"/>
      <c r="B78" s="25">
        <v>364</v>
      </c>
      <c r="C78" s="20" t="s">
        <v>125</v>
      </c>
      <c r="D78" s="46">
        <v>49309</v>
      </c>
      <c r="E78" s="46">
        <v>31499</v>
      </c>
      <c r="F78" s="46">
        <v>0</v>
      </c>
      <c r="G78" s="46">
        <v>0</v>
      </c>
      <c r="H78" s="46">
        <v>0</v>
      </c>
      <c r="I78" s="46">
        <v>13138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93946</v>
      </c>
      <c r="O78" s="47">
        <f t="shared" si="13"/>
        <v>1.9623595270919496</v>
      </c>
      <c r="P78" s="9"/>
    </row>
    <row r="79" spans="1:16" ht="15">
      <c r="A79" s="12"/>
      <c r="B79" s="25">
        <v>366</v>
      </c>
      <c r="C79" s="20" t="s">
        <v>71</v>
      </c>
      <c r="D79" s="46">
        <v>280381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280381</v>
      </c>
      <c r="O79" s="47">
        <f t="shared" si="13"/>
        <v>5.8566445252120145</v>
      </c>
      <c r="P79" s="9"/>
    </row>
    <row r="80" spans="1:16" ht="15">
      <c r="A80" s="12"/>
      <c r="B80" s="25">
        <v>368</v>
      </c>
      <c r="C80" s="20" t="s">
        <v>72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6924495</v>
      </c>
      <c r="L80" s="46">
        <v>0</v>
      </c>
      <c r="M80" s="46">
        <v>0</v>
      </c>
      <c r="N80" s="46">
        <f t="shared" si="15"/>
        <v>6924495</v>
      </c>
      <c r="O80" s="47">
        <f t="shared" si="13"/>
        <v>144.63999248026067</v>
      </c>
      <c r="P80" s="9"/>
    </row>
    <row r="81" spans="1:16" ht="15">
      <c r="A81" s="12"/>
      <c r="B81" s="25">
        <v>369.9</v>
      </c>
      <c r="C81" s="20" t="s">
        <v>73</v>
      </c>
      <c r="D81" s="46">
        <v>397130</v>
      </c>
      <c r="E81" s="46">
        <v>209357</v>
      </c>
      <c r="F81" s="46">
        <v>0</v>
      </c>
      <c r="G81" s="46">
        <v>0</v>
      </c>
      <c r="H81" s="46">
        <v>0</v>
      </c>
      <c r="I81" s="46">
        <v>2643194</v>
      </c>
      <c r="J81" s="46">
        <v>164991</v>
      </c>
      <c r="K81" s="46">
        <v>138828</v>
      </c>
      <c r="L81" s="46">
        <v>0</v>
      </c>
      <c r="M81" s="46">
        <v>0</v>
      </c>
      <c r="N81" s="46">
        <f t="shared" si="15"/>
        <v>3553500</v>
      </c>
      <c r="O81" s="47">
        <f t="shared" si="13"/>
        <v>74.22609349542549</v>
      </c>
      <c r="P81" s="9"/>
    </row>
    <row r="82" spans="1:16" ht="15.75">
      <c r="A82" s="29" t="s">
        <v>43</v>
      </c>
      <c r="B82" s="30"/>
      <c r="C82" s="31"/>
      <c r="D82" s="32">
        <f aca="true" t="shared" si="16" ref="D82:M82">SUM(D83:D86)</f>
        <v>12169882</v>
      </c>
      <c r="E82" s="32">
        <f t="shared" si="16"/>
        <v>423701</v>
      </c>
      <c r="F82" s="32">
        <f t="shared" si="16"/>
        <v>4510826</v>
      </c>
      <c r="G82" s="32">
        <f t="shared" si="16"/>
        <v>6124218</v>
      </c>
      <c r="H82" s="32">
        <f t="shared" si="16"/>
        <v>0</v>
      </c>
      <c r="I82" s="32">
        <f t="shared" si="16"/>
        <v>19229142</v>
      </c>
      <c r="J82" s="32">
        <f t="shared" si="16"/>
        <v>968936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aca="true" t="shared" si="17" ref="N82:N87">SUM(D82:M82)</f>
        <v>43426705</v>
      </c>
      <c r="O82" s="45">
        <f t="shared" si="13"/>
        <v>907.1041692776872</v>
      </c>
      <c r="P82" s="9"/>
    </row>
    <row r="83" spans="1:16" ht="15">
      <c r="A83" s="12"/>
      <c r="B83" s="25">
        <v>381</v>
      </c>
      <c r="C83" s="20" t="s">
        <v>74</v>
      </c>
      <c r="D83" s="46">
        <v>9015288</v>
      </c>
      <c r="E83" s="46">
        <v>423701</v>
      </c>
      <c r="F83" s="46">
        <v>4510826</v>
      </c>
      <c r="G83" s="46">
        <v>6124218</v>
      </c>
      <c r="H83" s="46">
        <v>0</v>
      </c>
      <c r="I83" s="46">
        <v>404473</v>
      </c>
      <c r="J83" s="46">
        <v>968936</v>
      </c>
      <c r="K83" s="46">
        <v>0</v>
      </c>
      <c r="L83" s="46">
        <v>0</v>
      </c>
      <c r="M83" s="46">
        <v>0</v>
      </c>
      <c r="N83" s="46">
        <f t="shared" si="17"/>
        <v>21447442</v>
      </c>
      <c r="O83" s="47">
        <f t="shared" si="13"/>
        <v>447.99770230187573</v>
      </c>
      <c r="P83" s="9"/>
    </row>
    <row r="84" spans="1:16" ht="15">
      <c r="A84" s="12"/>
      <c r="B84" s="25">
        <v>382</v>
      </c>
      <c r="C84" s="20" t="s">
        <v>87</v>
      </c>
      <c r="D84" s="46">
        <v>3154594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3154594</v>
      </c>
      <c r="O84" s="47">
        <f t="shared" si="13"/>
        <v>65.89367924134186</v>
      </c>
      <c r="P84" s="9"/>
    </row>
    <row r="85" spans="1:16" ht="15">
      <c r="A85" s="12"/>
      <c r="B85" s="25">
        <v>388.1</v>
      </c>
      <c r="C85" s="20" t="s">
        <v>153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-45353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-45353</v>
      </c>
      <c r="O85" s="47">
        <f t="shared" si="13"/>
        <v>-0.947340936625308</v>
      </c>
      <c r="P85" s="9"/>
    </row>
    <row r="86" spans="1:16" ht="15.75" thickBot="1">
      <c r="A86" s="12"/>
      <c r="B86" s="25">
        <v>389.8</v>
      </c>
      <c r="C86" s="20" t="s">
        <v>126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18870022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18870022</v>
      </c>
      <c r="O86" s="47">
        <f t="shared" si="13"/>
        <v>394.160128671095</v>
      </c>
      <c r="P86" s="9"/>
    </row>
    <row r="87" spans="1:119" ht="16.5" thickBot="1">
      <c r="A87" s="14" t="s">
        <v>59</v>
      </c>
      <c r="B87" s="23"/>
      <c r="C87" s="22"/>
      <c r="D87" s="15">
        <f aca="true" t="shared" si="18" ref="D87:M87">SUM(D5,D15,D28,D49,D66,D73,D82)</f>
        <v>39529495</v>
      </c>
      <c r="E87" s="15">
        <f t="shared" si="18"/>
        <v>26667539</v>
      </c>
      <c r="F87" s="15">
        <f t="shared" si="18"/>
        <v>5159695</v>
      </c>
      <c r="G87" s="15">
        <f t="shared" si="18"/>
        <v>6772343</v>
      </c>
      <c r="H87" s="15">
        <f t="shared" si="18"/>
        <v>0</v>
      </c>
      <c r="I87" s="15">
        <f t="shared" si="18"/>
        <v>77297277</v>
      </c>
      <c r="J87" s="15">
        <f t="shared" si="18"/>
        <v>8309307</v>
      </c>
      <c r="K87" s="15">
        <f t="shared" si="18"/>
        <v>12922691</v>
      </c>
      <c r="L87" s="15">
        <f t="shared" si="18"/>
        <v>0</v>
      </c>
      <c r="M87" s="15">
        <f t="shared" si="18"/>
        <v>0</v>
      </c>
      <c r="N87" s="15">
        <f t="shared" si="17"/>
        <v>176658347</v>
      </c>
      <c r="O87" s="38">
        <f t="shared" si="13"/>
        <v>3690.068659397585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5" ht="15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5" ht="15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8" t="s">
        <v>165</v>
      </c>
      <c r="M89" s="48"/>
      <c r="N89" s="48"/>
      <c r="O89" s="43">
        <v>47874</v>
      </c>
    </row>
    <row r="90" spans="1:15" ht="1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5" ht="15.75" customHeight="1" thickBot="1">
      <c r="A91" s="52" t="s">
        <v>101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sheetProtection/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12911208</v>
      </c>
      <c r="E5" s="27">
        <f t="shared" si="0"/>
        <v>6444562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19355770</v>
      </c>
      <c r="O5" s="33">
        <f aca="true" t="shared" si="1" ref="O5:O36">(N5/O$82)</f>
        <v>416.0831058277263</v>
      </c>
      <c r="P5" s="6"/>
    </row>
    <row r="6" spans="1:16" ht="15">
      <c r="A6" s="12"/>
      <c r="B6" s="25">
        <v>311</v>
      </c>
      <c r="C6" s="20" t="s">
        <v>3</v>
      </c>
      <c r="D6" s="46">
        <v>8949522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8949522</v>
      </c>
      <c r="O6" s="47">
        <f t="shared" si="1"/>
        <v>192.38423009952922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1405361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1405361</v>
      </c>
      <c r="O7" s="47">
        <f t="shared" si="1"/>
        <v>30.21047314000731</v>
      </c>
      <c r="P7" s="9"/>
    </row>
    <row r="8" spans="1:16" ht="15">
      <c r="A8" s="12"/>
      <c r="B8" s="25">
        <v>312.51</v>
      </c>
      <c r="C8" s="20" t="s">
        <v>85</v>
      </c>
      <c r="D8" s="46">
        <v>227684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227684</v>
      </c>
      <c r="O8" s="47">
        <f t="shared" si="1"/>
        <v>4.8944302328081</v>
      </c>
      <c r="P8" s="9"/>
    </row>
    <row r="9" spans="1:16" ht="15">
      <c r="A9" s="12"/>
      <c r="B9" s="25">
        <v>312.52</v>
      </c>
      <c r="C9" s="20" t="s">
        <v>113</v>
      </c>
      <c r="D9" s="46">
        <v>339806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339806</v>
      </c>
      <c r="O9" s="47">
        <f t="shared" si="1"/>
        <v>7.304671209613276</v>
      </c>
      <c r="P9" s="9"/>
    </row>
    <row r="10" spans="1:16" ht="15">
      <c r="A10" s="12"/>
      <c r="B10" s="25">
        <v>312.6</v>
      </c>
      <c r="C10" s="20" t="s">
        <v>156</v>
      </c>
      <c r="D10" s="46">
        <v>0</v>
      </c>
      <c r="E10" s="46">
        <v>5039201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5039201</v>
      </c>
      <c r="O10" s="47">
        <f t="shared" si="1"/>
        <v>108.32565188417635</v>
      </c>
      <c r="P10" s="9"/>
    </row>
    <row r="11" spans="1:16" ht="15">
      <c r="A11" s="12"/>
      <c r="B11" s="25">
        <v>314.1</v>
      </c>
      <c r="C11" s="20" t="s">
        <v>13</v>
      </c>
      <c r="D11" s="46">
        <v>2138116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2138116</v>
      </c>
      <c r="O11" s="47">
        <f t="shared" si="1"/>
        <v>45.9622089898751</v>
      </c>
      <c r="P11" s="9"/>
    </row>
    <row r="12" spans="1:16" ht="15">
      <c r="A12" s="12"/>
      <c r="B12" s="25">
        <v>314.4</v>
      </c>
      <c r="C12" s="20" t="s">
        <v>14</v>
      </c>
      <c r="D12" s="46">
        <v>59094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59094</v>
      </c>
      <c r="O12" s="47">
        <f t="shared" si="1"/>
        <v>1.2703196543347879</v>
      </c>
      <c r="P12" s="9"/>
    </row>
    <row r="13" spans="1:16" ht="15">
      <c r="A13" s="12"/>
      <c r="B13" s="25">
        <v>315</v>
      </c>
      <c r="C13" s="20" t="s">
        <v>114</v>
      </c>
      <c r="D13" s="46">
        <v>957367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957367</v>
      </c>
      <c r="O13" s="47">
        <f t="shared" si="1"/>
        <v>20.580128549624884</v>
      </c>
      <c r="P13" s="9"/>
    </row>
    <row r="14" spans="1:16" ht="15">
      <c r="A14" s="12"/>
      <c r="B14" s="25">
        <v>316</v>
      </c>
      <c r="C14" s="20" t="s">
        <v>115</v>
      </c>
      <c r="D14" s="46">
        <v>239619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239619</v>
      </c>
      <c r="O14" s="47">
        <f t="shared" si="1"/>
        <v>5.150992067757261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SUM(D16:D27)</f>
        <v>1707508</v>
      </c>
      <c r="E15" s="32">
        <f t="shared" si="3"/>
        <v>6648638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13036112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21392258</v>
      </c>
      <c r="O15" s="45">
        <f t="shared" si="1"/>
        <v>459.86065908553496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2469084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2469084</v>
      </c>
      <c r="O16" s="47">
        <f t="shared" si="1"/>
        <v>53.076893312409986</v>
      </c>
      <c r="P16" s="9"/>
    </row>
    <row r="17" spans="1:16" ht="15">
      <c r="A17" s="12"/>
      <c r="B17" s="25">
        <v>323.9</v>
      </c>
      <c r="C17" s="20" t="s">
        <v>103</v>
      </c>
      <c r="D17" s="46">
        <v>1129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1129</v>
      </c>
      <c r="O17" s="47">
        <f t="shared" si="1"/>
        <v>0.024269653259958297</v>
      </c>
      <c r="P17" s="9"/>
    </row>
    <row r="18" spans="1:16" ht="15">
      <c r="A18" s="12"/>
      <c r="B18" s="25">
        <v>324.11</v>
      </c>
      <c r="C18" s="20" t="s">
        <v>19</v>
      </c>
      <c r="D18" s="46">
        <v>0</v>
      </c>
      <c r="E18" s="46">
        <v>1091789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1091789</v>
      </c>
      <c r="O18" s="47">
        <f t="shared" si="1"/>
        <v>23.469743545648015</v>
      </c>
      <c r="P18" s="9"/>
    </row>
    <row r="19" spans="1:16" ht="15">
      <c r="A19" s="12"/>
      <c r="B19" s="25">
        <v>324.12</v>
      </c>
      <c r="C19" s="20" t="s">
        <v>91</v>
      </c>
      <c r="D19" s="46">
        <v>0</v>
      </c>
      <c r="E19" s="46">
        <v>213712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213712</v>
      </c>
      <c r="O19" s="47">
        <f t="shared" si="1"/>
        <v>4.594079838345622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10104344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10104344</v>
      </c>
      <c r="O20" s="47">
        <f t="shared" si="1"/>
        <v>217.208968378512</v>
      </c>
      <c r="P20" s="9"/>
    </row>
    <row r="21" spans="1:16" ht="15">
      <c r="A21" s="12"/>
      <c r="B21" s="25">
        <v>324.22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267382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267382</v>
      </c>
      <c r="O21" s="47">
        <f t="shared" si="1"/>
        <v>5.747801973387218</v>
      </c>
      <c r="P21" s="9"/>
    </row>
    <row r="22" spans="1:16" ht="15">
      <c r="A22" s="12"/>
      <c r="B22" s="25">
        <v>324.31</v>
      </c>
      <c r="C22" s="20" t="s">
        <v>21</v>
      </c>
      <c r="D22" s="46">
        <v>0</v>
      </c>
      <c r="E22" s="46">
        <v>3713971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3713971</v>
      </c>
      <c r="O22" s="47">
        <f t="shared" si="1"/>
        <v>79.83772222102797</v>
      </c>
      <c r="P22" s="9"/>
    </row>
    <row r="23" spans="1:16" ht="15">
      <c r="A23" s="12"/>
      <c r="B23" s="25">
        <v>324.32</v>
      </c>
      <c r="C23" s="20" t="s">
        <v>93</v>
      </c>
      <c r="D23" s="46">
        <v>0</v>
      </c>
      <c r="E23" s="46">
        <v>265528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265528</v>
      </c>
      <c r="O23" s="47">
        <f t="shared" si="1"/>
        <v>5.707947290354479</v>
      </c>
      <c r="P23" s="9"/>
    </row>
    <row r="24" spans="1:16" ht="15">
      <c r="A24" s="12"/>
      <c r="B24" s="25">
        <v>324.61</v>
      </c>
      <c r="C24" s="20" t="s">
        <v>22</v>
      </c>
      <c r="D24" s="46">
        <v>0</v>
      </c>
      <c r="E24" s="46">
        <v>1363638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1363638</v>
      </c>
      <c r="O24" s="47">
        <f t="shared" si="1"/>
        <v>29.313570799028355</v>
      </c>
      <c r="P24" s="9"/>
    </row>
    <row r="25" spans="1:16" ht="15">
      <c r="A25" s="12"/>
      <c r="B25" s="25">
        <v>325.1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71830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71830</v>
      </c>
      <c r="O25" s="47">
        <f t="shared" si="1"/>
        <v>1.5441002601087728</v>
      </c>
      <c r="P25" s="9"/>
    </row>
    <row r="26" spans="1:16" ht="15">
      <c r="A26" s="12"/>
      <c r="B26" s="25">
        <v>325.2</v>
      </c>
      <c r="C26" s="20" t="s">
        <v>108</v>
      </c>
      <c r="D26" s="46">
        <v>1694883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1694883</v>
      </c>
      <c r="O26" s="47">
        <f t="shared" si="1"/>
        <v>36.43420967776608</v>
      </c>
      <c r="P26" s="9"/>
    </row>
    <row r="27" spans="1:16" ht="15">
      <c r="A27" s="12"/>
      <c r="B27" s="25">
        <v>329</v>
      </c>
      <c r="C27" s="20" t="s">
        <v>25</v>
      </c>
      <c r="D27" s="46">
        <v>11496</v>
      </c>
      <c r="E27" s="46">
        <v>0</v>
      </c>
      <c r="F27" s="46">
        <v>0</v>
      </c>
      <c r="G27" s="46">
        <v>0</v>
      </c>
      <c r="H27" s="46">
        <v>0</v>
      </c>
      <c r="I27" s="46">
        <v>123472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2">SUM(D27:M27)</f>
        <v>134968</v>
      </c>
      <c r="O27" s="47">
        <f t="shared" si="1"/>
        <v>2.9013521356864937</v>
      </c>
      <c r="P27" s="9"/>
    </row>
    <row r="28" spans="1:16" ht="15.75">
      <c r="A28" s="29" t="s">
        <v>27</v>
      </c>
      <c r="B28" s="30"/>
      <c r="C28" s="31"/>
      <c r="D28" s="32">
        <f aca="true" t="shared" si="6" ref="D28:M28">SUM(D29:D41)</f>
        <v>5266787</v>
      </c>
      <c r="E28" s="32">
        <f t="shared" si="6"/>
        <v>769819</v>
      </c>
      <c r="F28" s="32">
        <f t="shared" si="6"/>
        <v>642970</v>
      </c>
      <c r="G28" s="32">
        <f t="shared" si="6"/>
        <v>47563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6727139</v>
      </c>
      <c r="O28" s="45">
        <f t="shared" si="1"/>
        <v>144.61056772501558</v>
      </c>
      <c r="P28" s="10"/>
    </row>
    <row r="29" spans="1:16" ht="15">
      <c r="A29" s="12"/>
      <c r="B29" s="25">
        <v>331.2</v>
      </c>
      <c r="C29" s="20" t="s">
        <v>26</v>
      </c>
      <c r="D29" s="46">
        <v>87424</v>
      </c>
      <c r="E29" s="46">
        <v>30000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117424</v>
      </c>
      <c r="O29" s="47">
        <f t="shared" si="1"/>
        <v>2.524215911777983</v>
      </c>
      <c r="P29" s="9"/>
    </row>
    <row r="30" spans="1:16" ht="15">
      <c r="A30" s="12"/>
      <c r="B30" s="25">
        <v>331.5</v>
      </c>
      <c r="C30" s="20" t="s">
        <v>104</v>
      </c>
      <c r="D30" s="46">
        <v>0</v>
      </c>
      <c r="E30" s="46">
        <v>0</v>
      </c>
      <c r="F30" s="46">
        <v>642970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642970</v>
      </c>
      <c r="O30" s="47">
        <f t="shared" si="1"/>
        <v>13.821664266213805</v>
      </c>
      <c r="P30" s="9"/>
    </row>
    <row r="31" spans="1:16" ht="15">
      <c r="A31" s="12"/>
      <c r="B31" s="25">
        <v>331.9</v>
      </c>
      <c r="C31" s="20" t="s">
        <v>28</v>
      </c>
      <c r="D31" s="46">
        <v>0</v>
      </c>
      <c r="E31" s="46">
        <v>0</v>
      </c>
      <c r="F31" s="46">
        <v>0</v>
      </c>
      <c r="G31" s="46">
        <v>47563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47563</v>
      </c>
      <c r="O31" s="47">
        <f t="shared" si="1"/>
        <v>1.0224424428728047</v>
      </c>
      <c r="P31" s="9"/>
    </row>
    <row r="32" spans="1:16" ht="15">
      <c r="A32" s="12"/>
      <c r="B32" s="25">
        <v>334.2</v>
      </c>
      <c r="C32" s="20" t="s">
        <v>29</v>
      </c>
      <c r="D32" s="46">
        <v>13763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13763</v>
      </c>
      <c r="O32" s="47">
        <f t="shared" si="1"/>
        <v>0.2958576065693588</v>
      </c>
      <c r="P32" s="9"/>
    </row>
    <row r="33" spans="1:16" ht="15">
      <c r="A33" s="12"/>
      <c r="B33" s="25">
        <v>335.12</v>
      </c>
      <c r="C33" s="20" t="s">
        <v>116</v>
      </c>
      <c r="D33" s="46">
        <v>1692515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39">SUM(D33:M33)</f>
        <v>1692515</v>
      </c>
      <c r="O33" s="47">
        <f t="shared" si="1"/>
        <v>36.383305746039255</v>
      </c>
      <c r="P33" s="9"/>
    </row>
    <row r="34" spans="1:16" ht="15">
      <c r="A34" s="12"/>
      <c r="B34" s="25">
        <v>335.14</v>
      </c>
      <c r="C34" s="20" t="s">
        <v>117</v>
      </c>
      <c r="D34" s="46">
        <v>31099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31099</v>
      </c>
      <c r="O34" s="47">
        <f t="shared" si="1"/>
        <v>0.6685225391775403</v>
      </c>
      <c r="P34" s="9"/>
    </row>
    <row r="35" spans="1:16" ht="15">
      <c r="A35" s="12"/>
      <c r="B35" s="25">
        <v>335.15</v>
      </c>
      <c r="C35" s="20" t="s">
        <v>118</v>
      </c>
      <c r="D35" s="46">
        <v>12996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12996</v>
      </c>
      <c r="O35" s="47">
        <f t="shared" si="1"/>
        <v>0.27936971989939596</v>
      </c>
      <c r="P35" s="9"/>
    </row>
    <row r="36" spans="1:16" ht="15">
      <c r="A36" s="12"/>
      <c r="B36" s="25">
        <v>335.18</v>
      </c>
      <c r="C36" s="20" t="s">
        <v>119</v>
      </c>
      <c r="D36" s="46">
        <v>3351348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3351348</v>
      </c>
      <c r="O36" s="47">
        <f t="shared" si="1"/>
        <v>72.04256325372428</v>
      </c>
      <c r="P36" s="9"/>
    </row>
    <row r="37" spans="1:16" ht="15">
      <c r="A37" s="12"/>
      <c r="B37" s="25">
        <v>335.21</v>
      </c>
      <c r="C37" s="20" t="s">
        <v>34</v>
      </c>
      <c r="D37" s="46">
        <v>12620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12620</v>
      </c>
      <c r="O37" s="47">
        <f aca="true" t="shared" si="8" ref="O37:O68">(N37/O$82)</f>
        <v>0.27128700101033987</v>
      </c>
      <c r="P37" s="9"/>
    </row>
    <row r="38" spans="1:16" ht="15">
      <c r="A38" s="12"/>
      <c r="B38" s="25">
        <v>335.49</v>
      </c>
      <c r="C38" s="20" t="s">
        <v>35</v>
      </c>
      <c r="D38" s="46">
        <v>44906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44906</v>
      </c>
      <c r="O38" s="47">
        <f t="shared" si="8"/>
        <v>0.9653259958296609</v>
      </c>
      <c r="P38" s="9"/>
    </row>
    <row r="39" spans="1:16" ht="15">
      <c r="A39" s="12"/>
      <c r="B39" s="25">
        <v>335.9</v>
      </c>
      <c r="C39" s="20" t="s">
        <v>157</v>
      </c>
      <c r="D39" s="46">
        <v>10116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10116</v>
      </c>
      <c r="O39" s="47">
        <f t="shared" si="8"/>
        <v>0.21745953266407275</v>
      </c>
      <c r="P39" s="9"/>
    </row>
    <row r="40" spans="1:16" ht="15">
      <c r="A40" s="12"/>
      <c r="B40" s="25">
        <v>337.9</v>
      </c>
      <c r="C40" s="20" t="s">
        <v>94</v>
      </c>
      <c r="D40" s="46">
        <v>10000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10000</v>
      </c>
      <c r="O40" s="47">
        <f t="shared" si="8"/>
        <v>0.2149659279004278</v>
      </c>
      <c r="P40" s="9"/>
    </row>
    <row r="41" spans="1:16" ht="15">
      <c r="A41" s="12"/>
      <c r="B41" s="25">
        <v>338</v>
      </c>
      <c r="C41" s="20" t="s">
        <v>36</v>
      </c>
      <c r="D41" s="46">
        <v>0</v>
      </c>
      <c r="E41" s="46">
        <v>739819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739819</v>
      </c>
      <c r="O41" s="47">
        <f t="shared" si="8"/>
        <v>15.903587781336658</v>
      </c>
      <c r="P41" s="9"/>
    </row>
    <row r="42" spans="1:16" ht="15.75">
      <c r="A42" s="29" t="s">
        <v>41</v>
      </c>
      <c r="B42" s="30"/>
      <c r="C42" s="31"/>
      <c r="D42" s="32">
        <f aca="true" t="shared" si="9" ref="D42:M42">SUM(D43:D58)</f>
        <v>3589648</v>
      </c>
      <c r="E42" s="32">
        <f t="shared" si="9"/>
        <v>7285581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36537390</v>
      </c>
      <c r="J42" s="32">
        <f t="shared" si="9"/>
        <v>6634934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54047553</v>
      </c>
      <c r="O42" s="45">
        <f t="shared" si="8"/>
        <v>1161.8382381392548</v>
      </c>
      <c r="P42" s="10"/>
    </row>
    <row r="43" spans="1:16" ht="15">
      <c r="A43" s="12"/>
      <c r="B43" s="25">
        <v>341.2</v>
      </c>
      <c r="C43" s="20" t="s">
        <v>120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6634934</v>
      </c>
      <c r="K43" s="46">
        <v>0</v>
      </c>
      <c r="L43" s="46">
        <v>0</v>
      </c>
      <c r="M43" s="46">
        <v>0</v>
      </c>
      <c r="N43" s="46">
        <f aca="true" t="shared" si="10" ref="N43:N58">SUM(D43:M43)</f>
        <v>6634934</v>
      </c>
      <c r="O43" s="47">
        <f t="shared" si="8"/>
        <v>142.6284743868097</v>
      </c>
      <c r="P43" s="9"/>
    </row>
    <row r="44" spans="1:16" ht="15">
      <c r="A44" s="12"/>
      <c r="B44" s="25">
        <v>341.3</v>
      </c>
      <c r="C44" s="20" t="s">
        <v>121</v>
      </c>
      <c r="D44" s="46">
        <v>3671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3671</v>
      </c>
      <c r="O44" s="47">
        <f t="shared" si="8"/>
        <v>0.07891399213224704</v>
      </c>
      <c r="P44" s="9"/>
    </row>
    <row r="45" spans="1:16" ht="15">
      <c r="A45" s="12"/>
      <c r="B45" s="25">
        <v>341.9</v>
      </c>
      <c r="C45" s="20" t="s">
        <v>122</v>
      </c>
      <c r="D45" s="46">
        <v>393830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393830</v>
      </c>
      <c r="O45" s="47">
        <f t="shared" si="8"/>
        <v>8.466003138502547</v>
      </c>
      <c r="P45" s="9"/>
    </row>
    <row r="46" spans="1:16" ht="15">
      <c r="A46" s="12"/>
      <c r="B46" s="25">
        <v>342.1</v>
      </c>
      <c r="C46" s="20" t="s">
        <v>47</v>
      </c>
      <c r="D46" s="46">
        <v>239081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239081</v>
      </c>
      <c r="O46" s="47">
        <f t="shared" si="8"/>
        <v>5.1394269008362174</v>
      </c>
      <c r="P46" s="9"/>
    </row>
    <row r="47" spans="1:16" ht="15">
      <c r="A47" s="12"/>
      <c r="B47" s="25">
        <v>342.6</v>
      </c>
      <c r="C47" s="20" t="s">
        <v>48</v>
      </c>
      <c r="D47" s="46">
        <v>1995146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1995146</v>
      </c>
      <c r="O47" s="47">
        <f t="shared" si="8"/>
        <v>42.88884111868269</v>
      </c>
      <c r="P47" s="9"/>
    </row>
    <row r="48" spans="1:16" ht="15">
      <c r="A48" s="12"/>
      <c r="B48" s="25">
        <v>342.9</v>
      </c>
      <c r="C48" s="20" t="s">
        <v>49</v>
      </c>
      <c r="D48" s="46">
        <v>70296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70296</v>
      </c>
      <c r="O48" s="47">
        <f t="shared" si="8"/>
        <v>1.5111244867688471</v>
      </c>
      <c r="P48" s="9"/>
    </row>
    <row r="49" spans="1:16" ht="15">
      <c r="A49" s="12"/>
      <c r="B49" s="25">
        <v>343.3</v>
      </c>
      <c r="C49" s="20" t="s">
        <v>50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11086630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11086630</v>
      </c>
      <c r="O49" s="47">
        <f t="shared" si="8"/>
        <v>238.32477052387196</v>
      </c>
      <c r="P49" s="9"/>
    </row>
    <row r="50" spans="1:16" ht="15">
      <c r="A50" s="12"/>
      <c r="B50" s="25">
        <v>343.4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12003735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12003735</v>
      </c>
      <c r="O50" s="47">
        <f t="shared" si="8"/>
        <v>258.03940325458416</v>
      </c>
      <c r="P50" s="9"/>
    </row>
    <row r="51" spans="1:16" ht="15">
      <c r="A51" s="12"/>
      <c r="B51" s="25">
        <v>343.5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11555239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11555239</v>
      </c>
      <c r="O51" s="47">
        <f t="shared" si="8"/>
        <v>248.39826737462113</v>
      </c>
      <c r="P51" s="9"/>
    </row>
    <row r="52" spans="1:16" ht="15">
      <c r="A52" s="12"/>
      <c r="B52" s="25">
        <v>343.7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1891786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1891786</v>
      </c>
      <c r="O52" s="47">
        <f t="shared" si="8"/>
        <v>40.666953287903866</v>
      </c>
      <c r="P52" s="9"/>
    </row>
    <row r="53" spans="1:16" ht="15">
      <c r="A53" s="12"/>
      <c r="B53" s="25">
        <v>343.8</v>
      </c>
      <c r="C53" s="20" t="s">
        <v>54</v>
      </c>
      <c r="D53" s="46">
        <v>31425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31425</v>
      </c>
      <c r="O53" s="47">
        <f t="shared" si="8"/>
        <v>0.6755304284270943</v>
      </c>
      <c r="P53" s="9"/>
    </row>
    <row r="54" spans="1:16" ht="15">
      <c r="A54" s="12"/>
      <c r="B54" s="25">
        <v>343.9</v>
      </c>
      <c r="C54" s="20" t="s">
        <v>55</v>
      </c>
      <c r="D54" s="46">
        <v>0</v>
      </c>
      <c r="E54" s="46">
        <v>7285569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7285569</v>
      </c>
      <c r="O54" s="47">
        <f t="shared" si="8"/>
        <v>156.61491003675917</v>
      </c>
      <c r="P54" s="9"/>
    </row>
    <row r="55" spans="1:16" ht="15">
      <c r="A55" s="12"/>
      <c r="B55" s="25">
        <v>347.2</v>
      </c>
      <c r="C55" s="20" t="s">
        <v>56</v>
      </c>
      <c r="D55" s="46">
        <v>583261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583261</v>
      </c>
      <c r="O55" s="47">
        <f t="shared" si="8"/>
        <v>12.53812420731314</v>
      </c>
      <c r="P55" s="9"/>
    </row>
    <row r="56" spans="1:16" ht="15">
      <c r="A56" s="12"/>
      <c r="B56" s="25">
        <v>347.5</v>
      </c>
      <c r="C56" s="20" t="s">
        <v>57</v>
      </c>
      <c r="D56" s="46">
        <v>225535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225535</v>
      </c>
      <c r="O56" s="47">
        <f t="shared" si="8"/>
        <v>4.848234054902298</v>
      </c>
      <c r="P56" s="9"/>
    </row>
    <row r="57" spans="1:16" ht="15">
      <c r="A57" s="12"/>
      <c r="B57" s="25">
        <v>347.9</v>
      </c>
      <c r="C57" s="20" t="s">
        <v>58</v>
      </c>
      <c r="D57" s="46">
        <v>40559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40559</v>
      </c>
      <c r="O57" s="47">
        <f t="shared" si="8"/>
        <v>0.871880306971345</v>
      </c>
      <c r="P57" s="9"/>
    </row>
    <row r="58" spans="1:16" ht="15">
      <c r="A58" s="12"/>
      <c r="B58" s="25">
        <v>349</v>
      </c>
      <c r="C58" s="20" t="s">
        <v>1</v>
      </c>
      <c r="D58" s="46">
        <v>6844</v>
      </c>
      <c r="E58" s="46">
        <v>12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6856</v>
      </c>
      <c r="O58" s="47">
        <f t="shared" si="8"/>
        <v>0.14738064016853328</v>
      </c>
      <c r="P58" s="9"/>
    </row>
    <row r="59" spans="1:16" ht="15.75">
      <c r="A59" s="29" t="s">
        <v>42</v>
      </c>
      <c r="B59" s="30"/>
      <c r="C59" s="31"/>
      <c r="D59" s="32">
        <f aca="true" t="shared" si="11" ref="D59:M59">SUM(D60:D63)</f>
        <v>153284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5">SUM(D59:M59)</f>
        <v>153284</v>
      </c>
      <c r="O59" s="45">
        <f t="shared" si="8"/>
        <v>3.2950837292289172</v>
      </c>
      <c r="P59" s="10"/>
    </row>
    <row r="60" spans="1:16" ht="15">
      <c r="A60" s="13"/>
      <c r="B60" s="39">
        <v>351.1</v>
      </c>
      <c r="C60" s="21" t="s">
        <v>61</v>
      </c>
      <c r="D60" s="46">
        <v>62277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62277</v>
      </c>
      <c r="O60" s="47">
        <f t="shared" si="8"/>
        <v>1.3387433091854941</v>
      </c>
      <c r="P60" s="9"/>
    </row>
    <row r="61" spans="1:16" ht="15">
      <c r="A61" s="13"/>
      <c r="B61" s="39">
        <v>351.3</v>
      </c>
      <c r="C61" s="21" t="s">
        <v>62</v>
      </c>
      <c r="D61" s="46">
        <v>5867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5867</v>
      </c>
      <c r="O61" s="47">
        <f t="shared" si="8"/>
        <v>0.12612050989918097</v>
      </c>
      <c r="P61" s="9"/>
    </row>
    <row r="62" spans="1:16" ht="15">
      <c r="A62" s="13"/>
      <c r="B62" s="39">
        <v>354</v>
      </c>
      <c r="C62" s="21" t="s">
        <v>64</v>
      </c>
      <c r="D62" s="46">
        <v>70331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70331</v>
      </c>
      <c r="O62" s="47">
        <f t="shared" si="8"/>
        <v>1.5118768675164986</v>
      </c>
      <c r="P62" s="9"/>
    </row>
    <row r="63" spans="1:16" ht="15">
      <c r="A63" s="13"/>
      <c r="B63" s="39">
        <v>359</v>
      </c>
      <c r="C63" s="21" t="s">
        <v>97</v>
      </c>
      <c r="D63" s="46">
        <v>14809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14809</v>
      </c>
      <c r="O63" s="47">
        <f t="shared" si="8"/>
        <v>0.3183430426277435</v>
      </c>
      <c r="P63" s="9"/>
    </row>
    <row r="64" spans="1:16" ht="15.75">
      <c r="A64" s="29" t="s">
        <v>4</v>
      </c>
      <c r="B64" s="30"/>
      <c r="C64" s="31"/>
      <c r="D64" s="32">
        <f aca="true" t="shared" si="13" ref="D64:M64">SUM(D65:D72)</f>
        <v>1066858</v>
      </c>
      <c r="E64" s="32">
        <f t="shared" si="13"/>
        <v>616580</v>
      </c>
      <c r="F64" s="32">
        <f t="shared" si="13"/>
        <v>0</v>
      </c>
      <c r="G64" s="32">
        <f t="shared" si="13"/>
        <v>39524</v>
      </c>
      <c r="H64" s="32">
        <f t="shared" si="13"/>
        <v>0</v>
      </c>
      <c r="I64" s="32">
        <f t="shared" si="13"/>
        <v>4426347</v>
      </c>
      <c r="J64" s="32">
        <f t="shared" si="13"/>
        <v>192738</v>
      </c>
      <c r="K64" s="32">
        <f t="shared" si="13"/>
        <v>13714150</v>
      </c>
      <c r="L64" s="32">
        <f t="shared" si="13"/>
        <v>0</v>
      </c>
      <c r="M64" s="32">
        <f t="shared" si="13"/>
        <v>0</v>
      </c>
      <c r="N64" s="32">
        <f t="shared" si="12"/>
        <v>20056197</v>
      </c>
      <c r="O64" s="45">
        <f t="shared" si="8"/>
        <v>431.1398998258776</v>
      </c>
      <c r="P64" s="10"/>
    </row>
    <row r="65" spans="1:16" ht="15">
      <c r="A65" s="12"/>
      <c r="B65" s="25">
        <v>361.1</v>
      </c>
      <c r="C65" s="20" t="s">
        <v>66</v>
      </c>
      <c r="D65" s="46">
        <v>189092</v>
      </c>
      <c r="E65" s="46">
        <v>386412</v>
      </c>
      <c r="F65" s="46">
        <v>0</v>
      </c>
      <c r="G65" s="46">
        <v>39524</v>
      </c>
      <c r="H65" s="46">
        <v>0</v>
      </c>
      <c r="I65" s="46">
        <v>486173</v>
      </c>
      <c r="J65" s="46">
        <v>43964</v>
      </c>
      <c r="K65" s="46">
        <v>1272118</v>
      </c>
      <c r="L65" s="46">
        <v>0</v>
      </c>
      <c r="M65" s="46">
        <v>0</v>
      </c>
      <c r="N65" s="46">
        <f t="shared" si="12"/>
        <v>2417283</v>
      </c>
      <c r="O65" s="47">
        <f t="shared" si="8"/>
        <v>51.963348309292975</v>
      </c>
      <c r="P65" s="9"/>
    </row>
    <row r="66" spans="1:16" ht="15">
      <c r="A66" s="12"/>
      <c r="B66" s="25">
        <v>361.2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2450013</v>
      </c>
      <c r="L66" s="46">
        <v>0</v>
      </c>
      <c r="M66" s="46">
        <v>0</v>
      </c>
      <c r="N66" s="46">
        <f aca="true" t="shared" si="14" ref="N66:N72">SUM(D66:M66)</f>
        <v>2450013</v>
      </c>
      <c r="O66" s="47">
        <f t="shared" si="8"/>
        <v>52.66693179131108</v>
      </c>
      <c r="P66" s="9"/>
    </row>
    <row r="67" spans="1:16" ht="15">
      <c r="A67" s="12"/>
      <c r="B67" s="25">
        <v>361.3</v>
      </c>
      <c r="C67" s="20" t="s">
        <v>98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4057575</v>
      </c>
      <c r="L67" s="46">
        <v>0</v>
      </c>
      <c r="M67" s="46">
        <v>0</v>
      </c>
      <c r="N67" s="46">
        <f t="shared" si="14"/>
        <v>4057575</v>
      </c>
      <c r="O67" s="47">
        <f t="shared" si="8"/>
        <v>87.22403749005782</v>
      </c>
      <c r="P67" s="9"/>
    </row>
    <row r="68" spans="1:16" ht="15">
      <c r="A68" s="12"/>
      <c r="B68" s="25">
        <v>362</v>
      </c>
      <c r="C68" s="20" t="s">
        <v>68</v>
      </c>
      <c r="D68" s="46">
        <v>304832</v>
      </c>
      <c r="E68" s="46">
        <v>117200</v>
      </c>
      <c r="F68" s="46">
        <v>0</v>
      </c>
      <c r="G68" s="46">
        <v>0</v>
      </c>
      <c r="H68" s="46">
        <v>0</v>
      </c>
      <c r="I68" s="46">
        <v>83606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505638</v>
      </c>
      <c r="O68" s="47">
        <f t="shared" si="8"/>
        <v>10.86949418517165</v>
      </c>
      <c r="P68" s="9"/>
    </row>
    <row r="69" spans="1:16" ht="15">
      <c r="A69" s="12"/>
      <c r="B69" s="25">
        <v>364</v>
      </c>
      <c r="C69" s="20" t="s">
        <v>125</v>
      </c>
      <c r="D69" s="46">
        <v>66538</v>
      </c>
      <c r="E69" s="46">
        <v>43466</v>
      </c>
      <c r="F69" s="46">
        <v>0</v>
      </c>
      <c r="G69" s="46">
        <v>0</v>
      </c>
      <c r="H69" s="46">
        <v>0</v>
      </c>
      <c r="I69" s="46">
        <v>1205233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1315237</v>
      </c>
      <c r="O69" s="47">
        <f aca="true" t="shared" si="15" ref="O69:O80">(N69/O$82)</f>
        <v>28.273114211397495</v>
      </c>
      <c r="P69" s="9"/>
    </row>
    <row r="70" spans="1:16" ht="15">
      <c r="A70" s="12"/>
      <c r="B70" s="25">
        <v>366</v>
      </c>
      <c r="C70" s="20" t="s">
        <v>71</v>
      </c>
      <c r="D70" s="46">
        <v>254934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254934</v>
      </c>
      <c r="O70" s="47">
        <f t="shared" si="15"/>
        <v>5.480212386336766</v>
      </c>
      <c r="P70" s="9"/>
    </row>
    <row r="71" spans="1:16" ht="15">
      <c r="A71" s="12"/>
      <c r="B71" s="25">
        <v>368</v>
      </c>
      <c r="C71" s="20" t="s">
        <v>72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5902448</v>
      </c>
      <c r="L71" s="46">
        <v>0</v>
      </c>
      <c r="M71" s="46">
        <v>0</v>
      </c>
      <c r="N71" s="46">
        <f t="shared" si="14"/>
        <v>5902448</v>
      </c>
      <c r="O71" s="47">
        <f t="shared" si="15"/>
        <v>126.88252112040242</v>
      </c>
      <c r="P71" s="9"/>
    </row>
    <row r="72" spans="1:16" ht="15">
      <c r="A72" s="12"/>
      <c r="B72" s="25">
        <v>369.9</v>
      </c>
      <c r="C72" s="20" t="s">
        <v>73</v>
      </c>
      <c r="D72" s="46">
        <v>251462</v>
      </c>
      <c r="E72" s="46">
        <v>69502</v>
      </c>
      <c r="F72" s="46">
        <v>0</v>
      </c>
      <c r="G72" s="46">
        <v>0</v>
      </c>
      <c r="H72" s="46">
        <v>0</v>
      </c>
      <c r="I72" s="46">
        <v>2651335</v>
      </c>
      <c r="J72" s="46">
        <v>148774</v>
      </c>
      <c r="K72" s="46">
        <v>31996</v>
      </c>
      <c r="L72" s="46">
        <v>0</v>
      </c>
      <c r="M72" s="46">
        <v>0</v>
      </c>
      <c r="N72" s="46">
        <f t="shared" si="14"/>
        <v>3153069</v>
      </c>
      <c r="O72" s="47">
        <f t="shared" si="15"/>
        <v>67.7802403319074</v>
      </c>
      <c r="P72" s="9"/>
    </row>
    <row r="73" spans="1:16" ht="15.75">
      <c r="A73" s="29" t="s">
        <v>43</v>
      </c>
      <c r="B73" s="30"/>
      <c r="C73" s="31"/>
      <c r="D73" s="32">
        <f aca="true" t="shared" si="16" ref="D73:M73">SUM(D74:D79)</f>
        <v>10101620</v>
      </c>
      <c r="E73" s="32">
        <f t="shared" si="16"/>
        <v>163929</v>
      </c>
      <c r="F73" s="32">
        <f t="shared" si="16"/>
        <v>4527872</v>
      </c>
      <c r="G73" s="32">
        <f t="shared" si="16"/>
        <v>6033675</v>
      </c>
      <c r="H73" s="32">
        <f t="shared" si="16"/>
        <v>0</v>
      </c>
      <c r="I73" s="32">
        <f t="shared" si="16"/>
        <v>14399490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 aca="true" t="shared" si="17" ref="N73:N80">SUM(D73:M73)</f>
        <v>35226586</v>
      </c>
      <c r="O73" s="45">
        <f t="shared" si="15"/>
        <v>757.2515746254219</v>
      </c>
      <c r="P73" s="9"/>
    </row>
    <row r="74" spans="1:16" ht="15">
      <c r="A74" s="12"/>
      <c r="B74" s="25">
        <v>381</v>
      </c>
      <c r="C74" s="20" t="s">
        <v>74</v>
      </c>
      <c r="D74" s="46">
        <v>7222208</v>
      </c>
      <c r="E74" s="46">
        <v>163929</v>
      </c>
      <c r="F74" s="46">
        <v>4527872</v>
      </c>
      <c r="G74" s="46">
        <v>6033675</v>
      </c>
      <c r="H74" s="46">
        <v>0</v>
      </c>
      <c r="I74" s="46">
        <v>1605763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19553447</v>
      </c>
      <c r="O74" s="47">
        <f t="shared" si="15"/>
        <v>420.33248780068357</v>
      </c>
      <c r="P74" s="9"/>
    </row>
    <row r="75" spans="1:16" ht="15">
      <c r="A75" s="12"/>
      <c r="B75" s="25">
        <v>382</v>
      </c>
      <c r="C75" s="20" t="s">
        <v>87</v>
      </c>
      <c r="D75" s="46">
        <v>2879412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2879412</v>
      </c>
      <c r="O75" s="47">
        <f t="shared" si="15"/>
        <v>61.897547238762655</v>
      </c>
      <c r="P75" s="9"/>
    </row>
    <row r="76" spans="1:16" ht="15">
      <c r="A76" s="12"/>
      <c r="B76" s="25">
        <v>388.1</v>
      </c>
      <c r="C76" s="20" t="s">
        <v>153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-8751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-8751</v>
      </c>
      <c r="O76" s="47">
        <f t="shared" si="15"/>
        <v>-0.18811668350566435</v>
      </c>
      <c r="P76" s="9"/>
    </row>
    <row r="77" spans="1:16" ht="15">
      <c r="A77" s="12"/>
      <c r="B77" s="25">
        <v>388.2</v>
      </c>
      <c r="C77" s="20" t="s">
        <v>99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157542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157542</v>
      </c>
      <c r="O77" s="47">
        <f t="shared" si="15"/>
        <v>3.3866162213289193</v>
      </c>
      <c r="P77" s="9"/>
    </row>
    <row r="78" spans="1:16" ht="15">
      <c r="A78" s="12"/>
      <c r="B78" s="25">
        <v>389.7</v>
      </c>
      <c r="C78" s="20" t="s">
        <v>147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130598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130598</v>
      </c>
      <c r="O78" s="47">
        <f t="shared" si="15"/>
        <v>2.8074120251940067</v>
      </c>
      <c r="P78" s="9"/>
    </row>
    <row r="79" spans="1:16" ht="15.75" thickBot="1">
      <c r="A79" s="12"/>
      <c r="B79" s="25">
        <v>389.8</v>
      </c>
      <c r="C79" s="20" t="s">
        <v>126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12514338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12514338</v>
      </c>
      <c r="O79" s="47">
        <f t="shared" si="15"/>
        <v>269.01562802295837</v>
      </c>
      <c r="P79" s="9"/>
    </row>
    <row r="80" spans="1:119" ht="16.5" thickBot="1">
      <c r="A80" s="14" t="s">
        <v>59</v>
      </c>
      <c r="B80" s="23"/>
      <c r="C80" s="22"/>
      <c r="D80" s="15">
        <f aca="true" t="shared" si="18" ref="D80:M80">SUM(D5,D15,D28,D42,D59,D64,D73)</f>
        <v>34796913</v>
      </c>
      <c r="E80" s="15">
        <f t="shared" si="18"/>
        <v>21929109</v>
      </c>
      <c r="F80" s="15">
        <f t="shared" si="18"/>
        <v>5170842</v>
      </c>
      <c r="G80" s="15">
        <f t="shared" si="18"/>
        <v>6120762</v>
      </c>
      <c r="H80" s="15">
        <f t="shared" si="18"/>
        <v>0</v>
      </c>
      <c r="I80" s="15">
        <f t="shared" si="18"/>
        <v>68399339</v>
      </c>
      <c r="J80" s="15">
        <f t="shared" si="18"/>
        <v>6827672</v>
      </c>
      <c r="K80" s="15">
        <f t="shared" si="18"/>
        <v>13714150</v>
      </c>
      <c r="L80" s="15">
        <f t="shared" si="18"/>
        <v>0</v>
      </c>
      <c r="M80" s="15">
        <f t="shared" si="18"/>
        <v>0</v>
      </c>
      <c r="N80" s="15">
        <f t="shared" si="17"/>
        <v>156958787</v>
      </c>
      <c r="O80" s="38">
        <f t="shared" si="15"/>
        <v>3374.07912895806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160</v>
      </c>
      <c r="M82" s="48"/>
      <c r="N82" s="48"/>
      <c r="O82" s="43">
        <v>46519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11698047</v>
      </c>
      <c r="E5" s="27">
        <f t="shared" si="0"/>
        <v>5935421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17633468</v>
      </c>
      <c r="O5" s="33">
        <f aca="true" t="shared" si="1" ref="O5:O36">(N5/O$86)</f>
        <v>391.03800949128487</v>
      </c>
      <c r="P5" s="6"/>
    </row>
    <row r="6" spans="1:16" ht="15">
      <c r="A6" s="12"/>
      <c r="B6" s="25">
        <v>311</v>
      </c>
      <c r="C6" s="20" t="s">
        <v>3</v>
      </c>
      <c r="D6" s="46">
        <v>7889505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7889505</v>
      </c>
      <c r="O6" s="47">
        <f t="shared" si="1"/>
        <v>174.95686787599237</v>
      </c>
      <c r="P6" s="9"/>
    </row>
    <row r="7" spans="1:16" ht="15">
      <c r="A7" s="12"/>
      <c r="B7" s="25">
        <v>312.41</v>
      </c>
      <c r="C7" s="20" t="s">
        <v>12</v>
      </c>
      <c r="D7" s="46">
        <v>0</v>
      </c>
      <c r="E7" s="46">
        <v>1328376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1328376</v>
      </c>
      <c r="O7" s="47">
        <f t="shared" si="1"/>
        <v>29.457932319155542</v>
      </c>
      <c r="P7" s="9"/>
    </row>
    <row r="8" spans="1:16" ht="15">
      <c r="A8" s="12"/>
      <c r="B8" s="25">
        <v>312.51</v>
      </c>
      <c r="C8" s="20" t="s">
        <v>85</v>
      </c>
      <c r="D8" s="46">
        <v>198577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198577</v>
      </c>
      <c r="O8" s="47">
        <f t="shared" si="1"/>
        <v>4.403623541934626</v>
      </c>
      <c r="P8" s="9"/>
    </row>
    <row r="9" spans="1:16" ht="15">
      <c r="A9" s="12"/>
      <c r="B9" s="25">
        <v>312.52</v>
      </c>
      <c r="C9" s="20" t="s">
        <v>113</v>
      </c>
      <c r="D9" s="46">
        <v>300757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300757</v>
      </c>
      <c r="O9" s="47">
        <f t="shared" si="1"/>
        <v>6.66955692553333</v>
      </c>
      <c r="P9" s="9"/>
    </row>
    <row r="10" spans="1:16" ht="15">
      <c r="A10" s="12"/>
      <c r="B10" s="25">
        <v>312.6</v>
      </c>
      <c r="C10" s="20" t="s">
        <v>156</v>
      </c>
      <c r="D10" s="46">
        <v>0</v>
      </c>
      <c r="E10" s="46">
        <v>4607045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4607045</v>
      </c>
      <c r="O10" s="47">
        <f t="shared" si="1"/>
        <v>102.16536568057835</v>
      </c>
      <c r="P10" s="9"/>
    </row>
    <row r="11" spans="1:16" ht="15">
      <c r="A11" s="12"/>
      <c r="B11" s="25">
        <v>314.1</v>
      </c>
      <c r="C11" s="20" t="s">
        <v>13</v>
      </c>
      <c r="D11" s="46">
        <v>2087980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2087980</v>
      </c>
      <c r="O11" s="47">
        <f t="shared" si="1"/>
        <v>46.302834079921944</v>
      </c>
      <c r="P11" s="9"/>
    </row>
    <row r="12" spans="1:16" ht="15">
      <c r="A12" s="12"/>
      <c r="B12" s="25">
        <v>314.4</v>
      </c>
      <c r="C12" s="20" t="s">
        <v>14</v>
      </c>
      <c r="D12" s="46">
        <v>59262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59262</v>
      </c>
      <c r="O12" s="47">
        <f t="shared" si="1"/>
        <v>1.3141881403290903</v>
      </c>
      <c r="P12" s="9"/>
    </row>
    <row r="13" spans="1:16" ht="15">
      <c r="A13" s="12"/>
      <c r="B13" s="25">
        <v>315</v>
      </c>
      <c r="C13" s="20" t="s">
        <v>114</v>
      </c>
      <c r="D13" s="46">
        <v>951465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951465</v>
      </c>
      <c r="O13" s="47">
        <f t="shared" si="1"/>
        <v>21.099591963454117</v>
      </c>
      <c r="P13" s="9"/>
    </row>
    <row r="14" spans="1:16" ht="15">
      <c r="A14" s="12"/>
      <c r="B14" s="25">
        <v>316</v>
      </c>
      <c r="C14" s="20" t="s">
        <v>115</v>
      </c>
      <c r="D14" s="46">
        <v>210501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210501</v>
      </c>
      <c r="O14" s="47">
        <f t="shared" si="1"/>
        <v>4.668048964385505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SUM(D16:D27)</f>
        <v>3246441</v>
      </c>
      <c r="E15" s="32">
        <f t="shared" si="3"/>
        <v>5112562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8845238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17204241</v>
      </c>
      <c r="O15" s="45">
        <f t="shared" si="1"/>
        <v>381.5195147913248</v>
      </c>
      <c r="P15" s="10"/>
    </row>
    <row r="16" spans="1:16" ht="15">
      <c r="A16" s="12"/>
      <c r="B16" s="25">
        <v>322</v>
      </c>
      <c r="C16" s="20" t="s">
        <v>0</v>
      </c>
      <c r="D16" s="46">
        <v>2051917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2051917</v>
      </c>
      <c r="O16" s="47">
        <f t="shared" si="1"/>
        <v>45.50310462589258</v>
      </c>
      <c r="P16" s="9"/>
    </row>
    <row r="17" spans="1:16" ht="15">
      <c r="A17" s="12"/>
      <c r="B17" s="25">
        <v>323.9</v>
      </c>
      <c r="C17" s="20" t="s">
        <v>103</v>
      </c>
      <c r="D17" s="46">
        <v>1874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1874</v>
      </c>
      <c r="O17" s="47">
        <f t="shared" si="1"/>
        <v>0.041557635162105824</v>
      </c>
      <c r="P17" s="9"/>
    </row>
    <row r="18" spans="1:16" ht="15">
      <c r="A18" s="12"/>
      <c r="B18" s="25">
        <v>324.11</v>
      </c>
      <c r="C18" s="20" t="s">
        <v>19</v>
      </c>
      <c r="D18" s="46">
        <v>0</v>
      </c>
      <c r="E18" s="46">
        <v>871948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871948</v>
      </c>
      <c r="O18" s="47">
        <f t="shared" si="1"/>
        <v>19.33623098416641</v>
      </c>
      <c r="P18" s="9"/>
    </row>
    <row r="19" spans="1:16" ht="15">
      <c r="A19" s="12"/>
      <c r="B19" s="25">
        <v>324.12</v>
      </c>
      <c r="C19" s="20" t="s">
        <v>91</v>
      </c>
      <c r="D19" s="46">
        <v>0</v>
      </c>
      <c r="E19" s="46">
        <v>98696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98696</v>
      </c>
      <c r="O19" s="47">
        <f t="shared" si="1"/>
        <v>2.18867255067193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8536381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8536381</v>
      </c>
      <c r="O20" s="47">
        <f t="shared" si="1"/>
        <v>189.3019248680534</v>
      </c>
      <c r="P20" s="9"/>
    </row>
    <row r="21" spans="1:16" ht="15">
      <c r="A21" s="12"/>
      <c r="B21" s="25">
        <v>324.22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172534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172534</v>
      </c>
      <c r="O21" s="47">
        <f t="shared" si="1"/>
        <v>3.826096598217058</v>
      </c>
      <c r="P21" s="9"/>
    </row>
    <row r="22" spans="1:16" ht="15">
      <c r="A22" s="12"/>
      <c r="B22" s="25">
        <v>324.31</v>
      </c>
      <c r="C22" s="20" t="s">
        <v>21</v>
      </c>
      <c r="D22" s="46">
        <v>0</v>
      </c>
      <c r="E22" s="46">
        <v>2984226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2984226</v>
      </c>
      <c r="O22" s="47">
        <f t="shared" si="1"/>
        <v>66.17789506364483</v>
      </c>
      <c r="P22" s="9"/>
    </row>
    <row r="23" spans="1:16" ht="15">
      <c r="A23" s="12"/>
      <c r="B23" s="25">
        <v>324.32</v>
      </c>
      <c r="C23" s="20" t="s">
        <v>93</v>
      </c>
      <c r="D23" s="46">
        <v>0</v>
      </c>
      <c r="E23" s="46">
        <v>205028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205028</v>
      </c>
      <c r="O23" s="47">
        <f t="shared" si="1"/>
        <v>4.546680267884863</v>
      </c>
      <c r="P23" s="9"/>
    </row>
    <row r="24" spans="1:16" ht="15">
      <c r="A24" s="12"/>
      <c r="B24" s="25">
        <v>324.61</v>
      </c>
      <c r="C24" s="20" t="s">
        <v>22</v>
      </c>
      <c r="D24" s="46">
        <v>0</v>
      </c>
      <c r="E24" s="46">
        <v>952664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952664</v>
      </c>
      <c r="O24" s="47">
        <f t="shared" si="1"/>
        <v>21.126180866634144</v>
      </c>
      <c r="P24" s="9"/>
    </row>
    <row r="25" spans="1:16" ht="15">
      <c r="A25" s="12"/>
      <c r="B25" s="25">
        <v>325.1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136323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136323</v>
      </c>
      <c r="O25" s="47">
        <f t="shared" si="1"/>
        <v>3.0230851111012553</v>
      </c>
      <c r="P25" s="9"/>
    </row>
    <row r="26" spans="1:16" ht="15">
      <c r="A26" s="12"/>
      <c r="B26" s="25">
        <v>325.2</v>
      </c>
      <c r="C26" s="20" t="s">
        <v>108</v>
      </c>
      <c r="D26" s="46">
        <v>1065423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1065423</v>
      </c>
      <c r="O26" s="47">
        <f t="shared" si="1"/>
        <v>23.626713088215727</v>
      </c>
      <c r="P26" s="9"/>
    </row>
    <row r="27" spans="1:16" ht="15">
      <c r="A27" s="12"/>
      <c r="B27" s="25">
        <v>329</v>
      </c>
      <c r="C27" s="20" t="s">
        <v>25</v>
      </c>
      <c r="D27" s="46">
        <v>127227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3">SUM(D27:M27)</f>
        <v>127227</v>
      </c>
      <c r="O27" s="47">
        <f t="shared" si="1"/>
        <v>2.8213731316804895</v>
      </c>
      <c r="P27" s="9"/>
    </row>
    <row r="28" spans="1:16" ht="15.75">
      <c r="A28" s="29" t="s">
        <v>27</v>
      </c>
      <c r="B28" s="30"/>
      <c r="C28" s="31"/>
      <c r="D28" s="32">
        <f aca="true" t="shared" si="6" ref="D28:M28">SUM(D29:D42)</f>
        <v>5308297</v>
      </c>
      <c r="E28" s="32">
        <f t="shared" si="6"/>
        <v>751694</v>
      </c>
      <c r="F28" s="32">
        <f t="shared" si="6"/>
        <v>640905</v>
      </c>
      <c r="G28" s="32">
        <f t="shared" si="6"/>
        <v>305003</v>
      </c>
      <c r="H28" s="32">
        <f t="shared" si="6"/>
        <v>0</v>
      </c>
      <c r="I28" s="32">
        <f t="shared" si="6"/>
        <v>176125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7182024</v>
      </c>
      <c r="O28" s="45">
        <f t="shared" si="1"/>
        <v>159.26784051093273</v>
      </c>
      <c r="P28" s="10"/>
    </row>
    <row r="29" spans="1:16" ht="15">
      <c r="A29" s="12"/>
      <c r="B29" s="25">
        <v>331.2</v>
      </c>
      <c r="C29" s="20" t="s">
        <v>26</v>
      </c>
      <c r="D29" s="46">
        <v>107457</v>
      </c>
      <c r="E29" s="46">
        <v>11875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119332</v>
      </c>
      <c r="O29" s="47">
        <f t="shared" si="1"/>
        <v>2.6462944072382135</v>
      </c>
      <c r="P29" s="9"/>
    </row>
    <row r="30" spans="1:16" ht="15">
      <c r="A30" s="12"/>
      <c r="B30" s="25">
        <v>331.39</v>
      </c>
      <c r="C30" s="20" t="s">
        <v>143</v>
      </c>
      <c r="D30" s="46">
        <v>0</v>
      </c>
      <c r="E30" s="46">
        <v>0</v>
      </c>
      <c r="F30" s="46">
        <v>0</v>
      </c>
      <c r="G30" s="46">
        <v>209772</v>
      </c>
      <c r="H30" s="46">
        <v>0</v>
      </c>
      <c r="I30" s="46">
        <v>176125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385897</v>
      </c>
      <c r="O30" s="47">
        <f t="shared" si="1"/>
        <v>8.55761298620659</v>
      </c>
      <c r="P30" s="9"/>
    </row>
    <row r="31" spans="1:16" ht="15">
      <c r="A31" s="12"/>
      <c r="B31" s="25">
        <v>331.5</v>
      </c>
      <c r="C31" s="20" t="s">
        <v>104</v>
      </c>
      <c r="D31" s="46">
        <v>0</v>
      </c>
      <c r="E31" s="46">
        <v>0</v>
      </c>
      <c r="F31" s="46">
        <v>640905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640905</v>
      </c>
      <c r="O31" s="47">
        <f t="shared" si="1"/>
        <v>14.212644697742494</v>
      </c>
      <c r="P31" s="9"/>
    </row>
    <row r="32" spans="1:16" ht="15">
      <c r="A32" s="12"/>
      <c r="B32" s="25">
        <v>331.9</v>
      </c>
      <c r="C32" s="20" t="s">
        <v>28</v>
      </c>
      <c r="D32" s="46">
        <v>0</v>
      </c>
      <c r="E32" s="46">
        <v>0</v>
      </c>
      <c r="F32" s="46">
        <v>0</v>
      </c>
      <c r="G32" s="46">
        <v>95231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95231</v>
      </c>
      <c r="O32" s="47">
        <f t="shared" si="1"/>
        <v>2.1118330598305763</v>
      </c>
      <c r="P32" s="9"/>
    </row>
    <row r="33" spans="1:16" ht="15">
      <c r="A33" s="12"/>
      <c r="B33" s="25">
        <v>334.2</v>
      </c>
      <c r="C33" s="20" t="s">
        <v>29</v>
      </c>
      <c r="D33" s="46">
        <v>47093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47093</v>
      </c>
      <c r="O33" s="47">
        <f t="shared" si="1"/>
        <v>1.044329622566195</v>
      </c>
      <c r="P33" s="9"/>
    </row>
    <row r="34" spans="1:16" ht="15">
      <c r="A34" s="12"/>
      <c r="B34" s="25">
        <v>335.12</v>
      </c>
      <c r="C34" s="20" t="s">
        <v>116</v>
      </c>
      <c r="D34" s="46">
        <v>1572040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0">SUM(D34:M34)</f>
        <v>1572040</v>
      </c>
      <c r="O34" s="47">
        <f t="shared" si="1"/>
        <v>34.86140062979554</v>
      </c>
      <c r="P34" s="9"/>
    </row>
    <row r="35" spans="1:16" ht="15">
      <c r="A35" s="12"/>
      <c r="B35" s="25">
        <v>335.14</v>
      </c>
      <c r="C35" s="20" t="s">
        <v>117</v>
      </c>
      <c r="D35" s="46">
        <v>30114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30114</v>
      </c>
      <c r="O35" s="47">
        <f t="shared" si="1"/>
        <v>0.6678050294939459</v>
      </c>
      <c r="P35" s="9"/>
    </row>
    <row r="36" spans="1:16" ht="15">
      <c r="A36" s="12"/>
      <c r="B36" s="25">
        <v>335.15</v>
      </c>
      <c r="C36" s="20" t="s">
        <v>118</v>
      </c>
      <c r="D36" s="46">
        <v>12133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12133</v>
      </c>
      <c r="O36" s="47">
        <f t="shared" si="1"/>
        <v>0.26906018539051757</v>
      </c>
      <c r="P36" s="9"/>
    </row>
    <row r="37" spans="1:16" ht="15">
      <c r="A37" s="12"/>
      <c r="B37" s="25">
        <v>335.18</v>
      </c>
      <c r="C37" s="20" t="s">
        <v>119</v>
      </c>
      <c r="D37" s="46">
        <v>3108149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3108149</v>
      </c>
      <c r="O37" s="47">
        <f aca="true" t="shared" si="8" ref="O37:O68">(N37/O$86)</f>
        <v>68.92599902426043</v>
      </c>
      <c r="P37" s="9"/>
    </row>
    <row r="38" spans="1:16" ht="15">
      <c r="A38" s="12"/>
      <c r="B38" s="25">
        <v>335.21</v>
      </c>
      <c r="C38" s="20" t="s">
        <v>34</v>
      </c>
      <c r="D38" s="46">
        <v>26397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26397</v>
      </c>
      <c r="O38" s="47">
        <f t="shared" si="8"/>
        <v>0.5853772120459485</v>
      </c>
      <c r="P38" s="9"/>
    </row>
    <row r="39" spans="1:16" ht="15">
      <c r="A39" s="12"/>
      <c r="B39" s="25">
        <v>335.49</v>
      </c>
      <c r="C39" s="20" t="s">
        <v>35</v>
      </c>
      <c r="D39" s="46">
        <v>57741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57741</v>
      </c>
      <c r="O39" s="47">
        <f t="shared" si="8"/>
        <v>1.2804585975961325</v>
      </c>
      <c r="P39" s="9"/>
    </row>
    <row r="40" spans="1:16" ht="15">
      <c r="A40" s="12"/>
      <c r="B40" s="25">
        <v>335.9</v>
      </c>
      <c r="C40" s="20" t="s">
        <v>157</v>
      </c>
      <c r="D40" s="46">
        <v>122752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122752</v>
      </c>
      <c r="O40" s="47">
        <f t="shared" si="8"/>
        <v>2.722135982614095</v>
      </c>
      <c r="P40" s="9"/>
    </row>
    <row r="41" spans="1:16" ht="15">
      <c r="A41" s="12"/>
      <c r="B41" s="25">
        <v>337.9</v>
      </c>
      <c r="C41" s="20" t="s">
        <v>94</v>
      </c>
      <c r="D41" s="46">
        <v>213978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213978</v>
      </c>
      <c r="O41" s="47">
        <f t="shared" si="8"/>
        <v>4.745154566017652</v>
      </c>
      <c r="P41" s="9"/>
    </row>
    <row r="42" spans="1:16" ht="15">
      <c r="A42" s="12"/>
      <c r="B42" s="25">
        <v>338</v>
      </c>
      <c r="C42" s="20" t="s">
        <v>36</v>
      </c>
      <c r="D42" s="46">
        <v>10443</v>
      </c>
      <c r="E42" s="46">
        <v>739819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750262</v>
      </c>
      <c r="O42" s="47">
        <f t="shared" si="8"/>
        <v>16.637734510134386</v>
      </c>
      <c r="P42" s="9"/>
    </row>
    <row r="43" spans="1:16" ht="15.75">
      <c r="A43" s="29" t="s">
        <v>41</v>
      </c>
      <c r="B43" s="30"/>
      <c r="C43" s="31"/>
      <c r="D43" s="32">
        <f aca="true" t="shared" si="9" ref="D43:M43">SUM(D44:D59)</f>
        <v>3370673</v>
      </c>
      <c r="E43" s="32">
        <f t="shared" si="9"/>
        <v>6860168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34532722</v>
      </c>
      <c r="J43" s="32">
        <f t="shared" si="9"/>
        <v>6385942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51149505</v>
      </c>
      <c r="O43" s="45">
        <f t="shared" si="8"/>
        <v>1134.2862686831952</v>
      </c>
      <c r="P43" s="10"/>
    </row>
    <row r="44" spans="1:16" ht="15">
      <c r="A44" s="12"/>
      <c r="B44" s="25">
        <v>341.2</v>
      </c>
      <c r="C44" s="20" t="s">
        <v>120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6385942</v>
      </c>
      <c r="K44" s="46">
        <v>0</v>
      </c>
      <c r="L44" s="46">
        <v>0</v>
      </c>
      <c r="M44" s="46">
        <v>0</v>
      </c>
      <c r="N44" s="46">
        <f aca="true" t="shared" si="10" ref="N44:N59">SUM(D44:M44)</f>
        <v>6385942</v>
      </c>
      <c r="O44" s="47">
        <f t="shared" si="8"/>
        <v>141.61400629795537</v>
      </c>
      <c r="P44" s="9"/>
    </row>
    <row r="45" spans="1:16" ht="15">
      <c r="A45" s="12"/>
      <c r="B45" s="25">
        <v>341.3</v>
      </c>
      <c r="C45" s="20" t="s">
        <v>121</v>
      </c>
      <c r="D45" s="46">
        <v>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99</v>
      </c>
      <c r="O45" s="47">
        <f t="shared" si="8"/>
        <v>0.002195414024038675</v>
      </c>
      <c r="P45" s="9"/>
    </row>
    <row r="46" spans="1:16" ht="15">
      <c r="A46" s="12"/>
      <c r="B46" s="25">
        <v>341.9</v>
      </c>
      <c r="C46" s="20" t="s">
        <v>122</v>
      </c>
      <c r="D46" s="46">
        <v>307504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307504</v>
      </c>
      <c r="O46" s="47">
        <f t="shared" si="8"/>
        <v>6.8191777176564505</v>
      </c>
      <c r="P46" s="9"/>
    </row>
    <row r="47" spans="1:16" ht="15">
      <c r="A47" s="12"/>
      <c r="B47" s="25">
        <v>342.1</v>
      </c>
      <c r="C47" s="20" t="s">
        <v>47</v>
      </c>
      <c r="D47" s="46">
        <v>225875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225875</v>
      </c>
      <c r="O47" s="47">
        <f t="shared" si="8"/>
        <v>5.008981239189249</v>
      </c>
      <c r="P47" s="9"/>
    </row>
    <row r="48" spans="1:16" ht="15">
      <c r="A48" s="12"/>
      <c r="B48" s="25">
        <v>342.6</v>
      </c>
      <c r="C48" s="20" t="s">
        <v>48</v>
      </c>
      <c r="D48" s="46">
        <v>1915853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1915853</v>
      </c>
      <c r="O48" s="47">
        <f t="shared" si="8"/>
        <v>42.4857630726926</v>
      </c>
      <c r="P48" s="9"/>
    </row>
    <row r="49" spans="1:16" ht="15">
      <c r="A49" s="12"/>
      <c r="B49" s="25">
        <v>342.9</v>
      </c>
      <c r="C49" s="20" t="s">
        <v>49</v>
      </c>
      <c r="D49" s="46">
        <v>72900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72900</v>
      </c>
      <c r="O49" s="47">
        <f t="shared" si="8"/>
        <v>1.6166230540648423</v>
      </c>
      <c r="P49" s="9"/>
    </row>
    <row r="50" spans="1:16" ht="15">
      <c r="A50" s="12"/>
      <c r="B50" s="25">
        <v>343.3</v>
      </c>
      <c r="C50" s="20" t="s">
        <v>50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10906303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10906303</v>
      </c>
      <c r="O50" s="47">
        <f t="shared" si="8"/>
        <v>241.85707632944516</v>
      </c>
      <c r="P50" s="9"/>
    </row>
    <row r="51" spans="1:16" ht="15">
      <c r="A51" s="12"/>
      <c r="B51" s="25">
        <v>343.4</v>
      </c>
      <c r="C51" s="20" t="s">
        <v>51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10867606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10867606</v>
      </c>
      <c r="O51" s="47">
        <f t="shared" si="8"/>
        <v>240.99893555683684</v>
      </c>
      <c r="P51" s="9"/>
    </row>
    <row r="52" spans="1:16" ht="15">
      <c r="A52" s="12"/>
      <c r="B52" s="25">
        <v>343.5</v>
      </c>
      <c r="C52" s="20" t="s">
        <v>52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10952874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10952874</v>
      </c>
      <c r="O52" s="47">
        <f t="shared" si="8"/>
        <v>242.88983013261188</v>
      </c>
      <c r="P52" s="9"/>
    </row>
    <row r="53" spans="1:16" ht="15">
      <c r="A53" s="12"/>
      <c r="B53" s="25">
        <v>343.7</v>
      </c>
      <c r="C53" s="20" t="s">
        <v>53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1805823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1805823</v>
      </c>
      <c r="O53" s="47">
        <f t="shared" si="8"/>
        <v>40.04574888011709</v>
      </c>
      <c r="P53" s="9"/>
    </row>
    <row r="54" spans="1:16" ht="15">
      <c r="A54" s="12"/>
      <c r="B54" s="25">
        <v>343.8</v>
      </c>
      <c r="C54" s="20" t="s">
        <v>54</v>
      </c>
      <c r="D54" s="46">
        <v>41900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41900</v>
      </c>
      <c r="O54" s="47">
        <f t="shared" si="8"/>
        <v>0.9291701778507119</v>
      </c>
      <c r="P54" s="9"/>
    </row>
    <row r="55" spans="1:16" ht="15">
      <c r="A55" s="12"/>
      <c r="B55" s="25">
        <v>343.9</v>
      </c>
      <c r="C55" s="20" t="s">
        <v>55</v>
      </c>
      <c r="D55" s="46">
        <v>0</v>
      </c>
      <c r="E55" s="46">
        <v>6860168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6860168</v>
      </c>
      <c r="O55" s="47">
        <f t="shared" si="8"/>
        <v>152.13039428748837</v>
      </c>
      <c r="P55" s="9"/>
    </row>
    <row r="56" spans="1:16" ht="15">
      <c r="A56" s="12"/>
      <c r="B56" s="25">
        <v>347.2</v>
      </c>
      <c r="C56" s="20" t="s">
        <v>56</v>
      </c>
      <c r="D56" s="46">
        <v>554068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554068</v>
      </c>
      <c r="O56" s="47">
        <f t="shared" si="8"/>
        <v>12.286956136071318</v>
      </c>
      <c r="P56" s="9"/>
    </row>
    <row r="57" spans="1:16" ht="15">
      <c r="A57" s="12"/>
      <c r="B57" s="25">
        <v>347.5</v>
      </c>
      <c r="C57" s="20" t="s">
        <v>57</v>
      </c>
      <c r="D57" s="46">
        <v>213095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213095</v>
      </c>
      <c r="O57" s="47">
        <f t="shared" si="8"/>
        <v>4.7255732469951655</v>
      </c>
      <c r="P57" s="9"/>
    </row>
    <row r="58" spans="1:16" ht="15">
      <c r="A58" s="12"/>
      <c r="B58" s="25">
        <v>347.9</v>
      </c>
      <c r="C58" s="20" t="s">
        <v>58</v>
      </c>
      <c r="D58" s="46">
        <v>31142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31142</v>
      </c>
      <c r="O58" s="47">
        <f t="shared" si="8"/>
        <v>0.6906018539051758</v>
      </c>
      <c r="P58" s="9"/>
    </row>
    <row r="59" spans="1:16" ht="15">
      <c r="A59" s="12"/>
      <c r="B59" s="25">
        <v>349</v>
      </c>
      <c r="C59" s="20" t="s">
        <v>1</v>
      </c>
      <c r="D59" s="46">
        <v>8237</v>
      </c>
      <c r="E59" s="46">
        <v>0</v>
      </c>
      <c r="F59" s="46">
        <v>0</v>
      </c>
      <c r="G59" s="46">
        <v>0</v>
      </c>
      <c r="H59" s="46">
        <v>0</v>
      </c>
      <c r="I59" s="46">
        <v>116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8353</v>
      </c>
      <c r="O59" s="47">
        <f t="shared" si="8"/>
        <v>0.18523528629085909</v>
      </c>
      <c r="P59" s="9"/>
    </row>
    <row r="60" spans="1:16" ht="15.75">
      <c r="A60" s="29" t="s">
        <v>42</v>
      </c>
      <c r="B60" s="30"/>
      <c r="C60" s="31"/>
      <c r="D60" s="32">
        <f aca="true" t="shared" si="11" ref="D60:M60">SUM(D61:D67)</f>
        <v>205461</v>
      </c>
      <c r="E60" s="32">
        <f t="shared" si="11"/>
        <v>0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>SUM(D60:M60)</f>
        <v>205461</v>
      </c>
      <c r="O60" s="45">
        <f t="shared" si="8"/>
        <v>4.556282432252628</v>
      </c>
      <c r="P60" s="10"/>
    </row>
    <row r="61" spans="1:16" ht="15">
      <c r="A61" s="13"/>
      <c r="B61" s="39">
        <v>351.1</v>
      </c>
      <c r="C61" s="21" t="s">
        <v>61</v>
      </c>
      <c r="D61" s="46">
        <v>46007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46007</v>
      </c>
      <c r="O61" s="47">
        <f t="shared" si="8"/>
        <v>1.0202465959994678</v>
      </c>
      <c r="P61" s="9"/>
    </row>
    <row r="62" spans="1:16" ht="15">
      <c r="A62" s="13"/>
      <c r="B62" s="39">
        <v>351.3</v>
      </c>
      <c r="C62" s="21" t="s">
        <v>62</v>
      </c>
      <c r="D62" s="46">
        <v>5243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2" ref="N62:N67">SUM(D62:M62)</f>
        <v>5243</v>
      </c>
      <c r="O62" s="47">
        <f t="shared" si="8"/>
        <v>0.11626823967711891</v>
      </c>
      <c r="P62" s="9"/>
    </row>
    <row r="63" spans="1:16" ht="15">
      <c r="A63" s="13"/>
      <c r="B63" s="39">
        <v>351.9</v>
      </c>
      <c r="C63" s="21" t="s">
        <v>123</v>
      </c>
      <c r="D63" s="46">
        <v>232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232</v>
      </c>
      <c r="O63" s="47">
        <f t="shared" si="8"/>
        <v>0.005144808621989622</v>
      </c>
      <c r="P63" s="9"/>
    </row>
    <row r="64" spans="1:16" ht="15">
      <c r="A64" s="13"/>
      <c r="B64" s="39">
        <v>354</v>
      </c>
      <c r="C64" s="21" t="s">
        <v>64</v>
      </c>
      <c r="D64" s="46">
        <v>53929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53929</v>
      </c>
      <c r="O64" s="47">
        <f t="shared" si="8"/>
        <v>1.1959240697210272</v>
      </c>
      <c r="P64" s="9"/>
    </row>
    <row r="65" spans="1:16" ht="15">
      <c r="A65" s="13"/>
      <c r="B65" s="39">
        <v>355</v>
      </c>
      <c r="C65" s="21" t="s">
        <v>95</v>
      </c>
      <c r="D65" s="46">
        <v>38178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38178</v>
      </c>
      <c r="O65" s="47">
        <f t="shared" si="8"/>
        <v>0.8466314809065507</v>
      </c>
      <c r="P65" s="9"/>
    </row>
    <row r="66" spans="1:16" ht="15">
      <c r="A66" s="13"/>
      <c r="B66" s="39">
        <v>358.2</v>
      </c>
      <c r="C66" s="21" t="s">
        <v>124</v>
      </c>
      <c r="D66" s="46">
        <v>52042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52042</v>
      </c>
      <c r="O66" s="47">
        <f t="shared" si="8"/>
        <v>1.1540781478688962</v>
      </c>
      <c r="P66" s="9"/>
    </row>
    <row r="67" spans="1:16" ht="15">
      <c r="A67" s="13"/>
      <c r="B67" s="39">
        <v>359</v>
      </c>
      <c r="C67" s="21" t="s">
        <v>97</v>
      </c>
      <c r="D67" s="46">
        <v>9830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9830</v>
      </c>
      <c r="O67" s="47">
        <f t="shared" si="8"/>
        <v>0.2179890894575775</v>
      </c>
      <c r="P67" s="9"/>
    </row>
    <row r="68" spans="1:16" ht="15.75">
      <c r="A68" s="29" t="s">
        <v>4</v>
      </c>
      <c r="B68" s="30"/>
      <c r="C68" s="31"/>
      <c r="D68" s="32">
        <f aca="true" t="shared" si="13" ref="D68:M68">SUM(D69:D77)</f>
        <v>825168</v>
      </c>
      <c r="E68" s="32">
        <f t="shared" si="13"/>
        <v>331341</v>
      </c>
      <c r="F68" s="32">
        <f t="shared" si="13"/>
        <v>0</v>
      </c>
      <c r="G68" s="32">
        <f t="shared" si="13"/>
        <v>18169</v>
      </c>
      <c r="H68" s="32">
        <f t="shared" si="13"/>
        <v>0</v>
      </c>
      <c r="I68" s="32">
        <f t="shared" si="13"/>
        <v>3706074</v>
      </c>
      <c r="J68" s="32">
        <f t="shared" si="13"/>
        <v>136305</v>
      </c>
      <c r="K68" s="32">
        <f t="shared" si="13"/>
        <v>17616653</v>
      </c>
      <c r="L68" s="32">
        <f t="shared" si="13"/>
        <v>0</v>
      </c>
      <c r="M68" s="32">
        <f t="shared" si="13"/>
        <v>0</v>
      </c>
      <c r="N68" s="32">
        <f>SUM(D68:M68)</f>
        <v>22633710</v>
      </c>
      <c r="O68" s="45">
        <f t="shared" si="8"/>
        <v>501.92287222246864</v>
      </c>
      <c r="P68" s="10"/>
    </row>
    <row r="69" spans="1:16" ht="15">
      <c r="A69" s="12"/>
      <c r="B69" s="25">
        <v>361.1</v>
      </c>
      <c r="C69" s="20" t="s">
        <v>66</v>
      </c>
      <c r="D69" s="46">
        <v>108722</v>
      </c>
      <c r="E69" s="46">
        <v>190370</v>
      </c>
      <c r="F69" s="46">
        <v>0</v>
      </c>
      <c r="G69" s="46">
        <v>18169</v>
      </c>
      <c r="H69" s="46">
        <v>0</v>
      </c>
      <c r="I69" s="46">
        <v>183874</v>
      </c>
      <c r="J69" s="46">
        <v>14790</v>
      </c>
      <c r="K69" s="46">
        <v>1214792</v>
      </c>
      <c r="L69" s="46">
        <v>0</v>
      </c>
      <c r="M69" s="46">
        <v>0</v>
      </c>
      <c r="N69" s="46">
        <f>SUM(D69:M69)</f>
        <v>1730717</v>
      </c>
      <c r="O69" s="47">
        <f aca="true" t="shared" si="14" ref="O69:O84">(N69/O$86)</f>
        <v>38.38020579234488</v>
      </c>
      <c r="P69" s="9"/>
    </row>
    <row r="70" spans="1:16" ht="15">
      <c r="A70" s="12"/>
      <c r="B70" s="25">
        <v>361.2</v>
      </c>
      <c r="C70" s="20" t="s">
        <v>67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1645091</v>
      </c>
      <c r="L70" s="46">
        <v>0</v>
      </c>
      <c r="M70" s="46">
        <v>0</v>
      </c>
      <c r="N70" s="46">
        <f aca="true" t="shared" si="15" ref="N70:N77">SUM(D70:M70)</f>
        <v>1645091</v>
      </c>
      <c r="O70" s="47">
        <f t="shared" si="14"/>
        <v>36.48137224464452</v>
      </c>
      <c r="P70" s="9"/>
    </row>
    <row r="71" spans="1:16" ht="15">
      <c r="A71" s="12"/>
      <c r="B71" s="25">
        <v>361.3</v>
      </c>
      <c r="C71" s="20" t="s">
        <v>98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9064668</v>
      </c>
      <c r="L71" s="46">
        <v>0</v>
      </c>
      <c r="M71" s="46">
        <v>0</v>
      </c>
      <c r="N71" s="46">
        <f t="shared" si="15"/>
        <v>9064668</v>
      </c>
      <c r="O71" s="47">
        <f t="shared" si="14"/>
        <v>201.0171641460061</v>
      </c>
      <c r="P71" s="9"/>
    </row>
    <row r="72" spans="1:16" ht="15">
      <c r="A72" s="12"/>
      <c r="B72" s="25">
        <v>362</v>
      </c>
      <c r="C72" s="20" t="s">
        <v>68</v>
      </c>
      <c r="D72" s="46">
        <v>278049</v>
      </c>
      <c r="E72" s="46">
        <v>117082</v>
      </c>
      <c r="F72" s="46">
        <v>0</v>
      </c>
      <c r="G72" s="46">
        <v>0</v>
      </c>
      <c r="H72" s="46">
        <v>0</v>
      </c>
      <c r="I72" s="46">
        <v>62987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458118</v>
      </c>
      <c r="O72" s="47">
        <f t="shared" si="14"/>
        <v>10.15917860469242</v>
      </c>
      <c r="P72" s="9"/>
    </row>
    <row r="73" spans="1:16" ht="15">
      <c r="A73" s="12"/>
      <c r="B73" s="25">
        <v>364</v>
      </c>
      <c r="C73" s="20" t="s">
        <v>125</v>
      </c>
      <c r="D73" s="46">
        <v>128665</v>
      </c>
      <c r="E73" s="46">
        <v>22043</v>
      </c>
      <c r="F73" s="46">
        <v>0</v>
      </c>
      <c r="G73" s="46">
        <v>0</v>
      </c>
      <c r="H73" s="46">
        <v>0</v>
      </c>
      <c r="I73" s="46">
        <v>1023797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1174505</v>
      </c>
      <c r="O73" s="47">
        <f t="shared" si="14"/>
        <v>26.045704528318623</v>
      </c>
      <c r="P73" s="9"/>
    </row>
    <row r="74" spans="1:16" ht="15">
      <c r="A74" s="12"/>
      <c r="B74" s="25">
        <v>365</v>
      </c>
      <c r="C74" s="20" t="s">
        <v>144</v>
      </c>
      <c r="D74" s="46">
        <v>2245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2245</v>
      </c>
      <c r="O74" s="47">
        <f t="shared" si="14"/>
        <v>0.049784893777442676</v>
      </c>
      <c r="P74" s="9"/>
    </row>
    <row r="75" spans="1:16" ht="15">
      <c r="A75" s="12"/>
      <c r="B75" s="25">
        <v>366</v>
      </c>
      <c r="C75" s="20" t="s">
        <v>71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25000</v>
      </c>
      <c r="K75" s="46">
        <v>0</v>
      </c>
      <c r="L75" s="46">
        <v>0</v>
      </c>
      <c r="M75" s="46">
        <v>0</v>
      </c>
      <c r="N75" s="46">
        <f t="shared" si="15"/>
        <v>25000</v>
      </c>
      <c r="O75" s="47">
        <f t="shared" si="14"/>
        <v>0.5543974808178471</v>
      </c>
      <c r="P75" s="9"/>
    </row>
    <row r="76" spans="1:16" ht="15">
      <c r="A76" s="12"/>
      <c r="B76" s="25">
        <v>368</v>
      </c>
      <c r="C76" s="20" t="s">
        <v>72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5629750</v>
      </c>
      <c r="L76" s="46">
        <v>0</v>
      </c>
      <c r="M76" s="46">
        <v>0</v>
      </c>
      <c r="N76" s="46">
        <f t="shared" si="15"/>
        <v>5629750</v>
      </c>
      <c r="O76" s="47">
        <f t="shared" si="14"/>
        <v>124.84476870537101</v>
      </c>
      <c r="P76" s="9"/>
    </row>
    <row r="77" spans="1:16" ht="15">
      <c r="A77" s="12"/>
      <c r="B77" s="25">
        <v>369.9</v>
      </c>
      <c r="C77" s="20" t="s">
        <v>73</v>
      </c>
      <c r="D77" s="46">
        <v>307487</v>
      </c>
      <c r="E77" s="46">
        <v>1846</v>
      </c>
      <c r="F77" s="46">
        <v>0</v>
      </c>
      <c r="G77" s="46">
        <v>0</v>
      </c>
      <c r="H77" s="46">
        <v>0</v>
      </c>
      <c r="I77" s="46">
        <v>2435416</v>
      </c>
      <c r="J77" s="46">
        <v>96515</v>
      </c>
      <c r="K77" s="46">
        <v>62352</v>
      </c>
      <c r="L77" s="46">
        <v>0</v>
      </c>
      <c r="M77" s="46">
        <v>0</v>
      </c>
      <c r="N77" s="46">
        <f t="shared" si="15"/>
        <v>2903616</v>
      </c>
      <c r="O77" s="47">
        <f t="shared" si="14"/>
        <v>64.39029582649576</v>
      </c>
      <c r="P77" s="9"/>
    </row>
    <row r="78" spans="1:16" ht="15.75">
      <c r="A78" s="29" t="s">
        <v>43</v>
      </c>
      <c r="B78" s="30"/>
      <c r="C78" s="31"/>
      <c r="D78" s="32">
        <f aca="true" t="shared" si="16" ref="D78:M78">SUM(D79:D83)</f>
        <v>10048305</v>
      </c>
      <c r="E78" s="32">
        <f t="shared" si="16"/>
        <v>63733</v>
      </c>
      <c r="F78" s="32">
        <f t="shared" si="16"/>
        <v>4871708</v>
      </c>
      <c r="G78" s="32">
        <f t="shared" si="16"/>
        <v>13501721</v>
      </c>
      <c r="H78" s="32">
        <f t="shared" si="16"/>
        <v>0</v>
      </c>
      <c r="I78" s="32">
        <f t="shared" si="16"/>
        <v>6863802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aca="true" t="shared" si="17" ref="N78:N84">SUM(D78:M78)</f>
        <v>35349269</v>
      </c>
      <c r="O78" s="45">
        <f t="shared" si="14"/>
        <v>783.9018272940967</v>
      </c>
      <c r="P78" s="9"/>
    </row>
    <row r="79" spans="1:16" ht="15">
      <c r="A79" s="12"/>
      <c r="B79" s="25">
        <v>381</v>
      </c>
      <c r="C79" s="20" t="s">
        <v>74</v>
      </c>
      <c r="D79" s="46">
        <v>7391136</v>
      </c>
      <c r="E79" s="46">
        <v>63733</v>
      </c>
      <c r="F79" s="46">
        <v>4871708</v>
      </c>
      <c r="G79" s="46">
        <v>13501721</v>
      </c>
      <c r="H79" s="46">
        <v>0</v>
      </c>
      <c r="I79" s="46">
        <v>-2248410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23579888</v>
      </c>
      <c r="O79" s="47">
        <f t="shared" si="14"/>
        <v>522.9052202066794</v>
      </c>
      <c r="P79" s="9"/>
    </row>
    <row r="80" spans="1:16" ht="15">
      <c r="A80" s="12"/>
      <c r="B80" s="25">
        <v>382</v>
      </c>
      <c r="C80" s="20" t="s">
        <v>87</v>
      </c>
      <c r="D80" s="46">
        <v>2657169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2657169</v>
      </c>
      <c r="O80" s="47">
        <f t="shared" si="14"/>
        <v>58.92511198829113</v>
      </c>
      <c r="P80" s="9"/>
    </row>
    <row r="81" spans="1:16" ht="15">
      <c r="A81" s="12"/>
      <c r="B81" s="25">
        <v>388.1</v>
      </c>
      <c r="C81" s="20" t="s">
        <v>153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-155331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-155331</v>
      </c>
      <c r="O81" s="47">
        <f t="shared" si="14"/>
        <v>-3.4446046037166806</v>
      </c>
      <c r="P81" s="9"/>
    </row>
    <row r="82" spans="1:16" ht="15">
      <c r="A82" s="12"/>
      <c r="B82" s="25">
        <v>388.2</v>
      </c>
      <c r="C82" s="20" t="s">
        <v>99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3013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3013</v>
      </c>
      <c r="O82" s="47">
        <f t="shared" si="14"/>
        <v>0.06681598438816694</v>
      </c>
      <c r="P82" s="9"/>
    </row>
    <row r="83" spans="1:16" ht="15.75" thickBot="1">
      <c r="A83" s="12"/>
      <c r="B83" s="25">
        <v>389.8</v>
      </c>
      <c r="C83" s="20" t="s">
        <v>126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9264530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9264530</v>
      </c>
      <c r="O83" s="47">
        <f t="shared" si="14"/>
        <v>205.44928371845478</v>
      </c>
      <c r="P83" s="9"/>
    </row>
    <row r="84" spans="1:119" ht="16.5" thickBot="1">
      <c r="A84" s="14" t="s">
        <v>59</v>
      </c>
      <c r="B84" s="23"/>
      <c r="C84" s="22"/>
      <c r="D84" s="15">
        <f aca="true" t="shared" si="18" ref="D84:M84">SUM(D5,D15,D28,D43,D60,D68,D78)</f>
        <v>34702392</v>
      </c>
      <c r="E84" s="15">
        <f t="shared" si="18"/>
        <v>19054919</v>
      </c>
      <c r="F84" s="15">
        <f t="shared" si="18"/>
        <v>5512613</v>
      </c>
      <c r="G84" s="15">
        <f t="shared" si="18"/>
        <v>13824893</v>
      </c>
      <c r="H84" s="15">
        <f t="shared" si="18"/>
        <v>0</v>
      </c>
      <c r="I84" s="15">
        <f t="shared" si="18"/>
        <v>54123961</v>
      </c>
      <c r="J84" s="15">
        <f t="shared" si="18"/>
        <v>6522247</v>
      </c>
      <c r="K84" s="15">
        <f t="shared" si="18"/>
        <v>17616653</v>
      </c>
      <c r="L84" s="15">
        <f t="shared" si="18"/>
        <v>0</v>
      </c>
      <c r="M84" s="15">
        <f t="shared" si="18"/>
        <v>0</v>
      </c>
      <c r="N84" s="15">
        <f t="shared" si="17"/>
        <v>151357678</v>
      </c>
      <c r="O84" s="38">
        <f t="shared" si="14"/>
        <v>3356.4926154255554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158</v>
      </c>
      <c r="M86" s="48"/>
      <c r="N86" s="48"/>
      <c r="O86" s="43">
        <v>45094</v>
      </c>
    </row>
    <row r="87" spans="1:15" ht="1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5" ht="15.75" customHeight="1" thickBot="1">
      <c r="A88" s="52" t="s">
        <v>101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11050159</v>
      </c>
      <c r="E5" s="27">
        <f t="shared" si="0"/>
        <v>5758881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16809040</v>
      </c>
      <c r="O5" s="33">
        <f aca="true" t="shared" si="1" ref="O5:O36">(N5/O$87)</f>
        <v>390.9260895855621</v>
      </c>
      <c r="P5" s="6"/>
    </row>
    <row r="6" spans="1:16" ht="15">
      <c r="A6" s="12"/>
      <c r="B6" s="25">
        <v>311</v>
      </c>
      <c r="C6" s="20" t="s">
        <v>3</v>
      </c>
      <c r="D6" s="46">
        <v>7263646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7263646</v>
      </c>
      <c r="O6" s="47">
        <f t="shared" si="1"/>
        <v>168.9298572026606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4372396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4372396</v>
      </c>
      <c r="O7" s="47">
        <f t="shared" si="1"/>
        <v>101.68835759802782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1386485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1386485</v>
      </c>
      <c r="O8" s="47">
        <f t="shared" si="1"/>
        <v>32.24533699241825</v>
      </c>
      <c r="P8" s="9"/>
    </row>
    <row r="9" spans="1:16" ht="15">
      <c r="A9" s="12"/>
      <c r="B9" s="25">
        <v>312.51</v>
      </c>
      <c r="C9" s="20" t="s">
        <v>85</v>
      </c>
      <c r="D9" s="46">
        <v>192408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192408</v>
      </c>
      <c r="O9" s="47">
        <f t="shared" si="1"/>
        <v>4.47481278198986</v>
      </c>
      <c r="P9" s="9"/>
    </row>
    <row r="10" spans="1:16" ht="15">
      <c r="A10" s="12"/>
      <c r="B10" s="25">
        <v>312.52</v>
      </c>
      <c r="C10" s="20" t="s">
        <v>113</v>
      </c>
      <c r="D10" s="46">
        <v>273099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273099</v>
      </c>
      <c r="O10" s="47">
        <f t="shared" si="1"/>
        <v>6.351434950462812</v>
      </c>
      <c r="P10" s="9"/>
    </row>
    <row r="11" spans="1:16" ht="15">
      <c r="A11" s="12"/>
      <c r="B11" s="25">
        <v>314.1</v>
      </c>
      <c r="C11" s="20" t="s">
        <v>13</v>
      </c>
      <c r="D11" s="46">
        <v>2067259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2067259</v>
      </c>
      <c r="O11" s="47">
        <f t="shared" si="1"/>
        <v>48.07802688497139</v>
      </c>
      <c r="P11" s="9"/>
    </row>
    <row r="12" spans="1:16" ht="15">
      <c r="A12" s="12"/>
      <c r="B12" s="25">
        <v>314.4</v>
      </c>
      <c r="C12" s="20" t="s">
        <v>14</v>
      </c>
      <c r="D12" s="46">
        <v>48138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48138</v>
      </c>
      <c r="O12" s="47">
        <f t="shared" si="1"/>
        <v>1.1195404437415695</v>
      </c>
      <c r="P12" s="9"/>
    </row>
    <row r="13" spans="1:16" ht="15">
      <c r="A13" s="12"/>
      <c r="B13" s="25">
        <v>315</v>
      </c>
      <c r="C13" s="20" t="s">
        <v>114</v>
      </c>
      <c r="D13" s="46">
        <v>965983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965983</v>
      </c>
      <c r="O13" s="47">
        <f t="shared" si="1"/>
        <v>22.4657658495744</v>
      </c>
      <c r="P13" s="9"/>
    </row>
    <row r="14" spans="1:16" ht="15">
      <c r="A14" s="12"/>
      <c r="B14" s="25">
        <v>316</v>
      </c>
      <c r="C14" s="20" t="s">
        <v>115</v>
      </c>
      <c r="D14" s="46">
        <v>239626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239626</v>
      </c>
      <c r="O14" s="47">
        <f t="shared" si="1"/>
        <v>5.572956881715428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SUM(D16:D26)</f>
        <v>2039237</v>
      </c>
      <c r="E15" s="32">
        <f t="shared" si="3"/>
        <v>4809595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7823447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14672279</v>
      </c>
      <c r="O15" s="45">
        <f t="shared" si="1"/>
        <v>341.23166193776456</v>
      </c>
      <c r="P15" s="10"/>
    </row>
    <row r="16" spans="1:16" ht="15">
      <c r="A16" s="12"/>
      <c r="B16" s="25">
        <v>322</v>
      </c>
      <c r="C16" s="20" t="s">
        <v>0</v>
      </c>
      <c r="D16" s="46">
        <v>1238846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1238846</v>
      </c>
      <c r="O16" s="47">
        <f t="shared" si="1"/>
        <v>28.811712172659192</v>
      </c>
      <c r="P16" s="9"/>
    </row>
    <row r="17" spans="1:16" ht="15">
      <c r="A17" s="12"/>
      <c r="B17" s="25">
        <v>323.9</v>
      </c>
      <c r="C17" s="20" t="s">
        <v>103</v>
      </c>
      <c r="D17" s="46">
        <v>1082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1082</v>
      </c>
      <c r="O17" s="47">
        <f t="shared" si="1"/>
        <v>0.025163961114470442</v>
      </c>
      <c r="P17" s="9"/>
    </row>
    <row r="18" spans="1:16" ht="15">
      <c r="A18" s="12"/>
      <c r="B18" s="25">
        <v>324.11</v>
      </c>
      <c r="C18" s="20" t="s">
        <v>19</v>
      </c>
      <c r="D18" s="46">
        <v>0</v>
      </c>
      <c r="E18" s="46">
        <v>803519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803519</v>
      </c>
      <c r="O18" s="47">
        <f t="shared" si="1"/>
        <v>18.687357551514022</v>
      </c>
      <c r="P18" s="9"/>
    </row>
    <row r="19" spans="1:16" ht="15">
      <c r="A19" s="12"/>
      <c r="B19" s="25">
        <v>324.12</v>
      </c>
      <c r="C19" s="20" t="s">
        <v>91</v>
      </c>
      <c r="D19" s="46">
        <v>0</v>
      </c>
      <c r="E19" s="46">
        <v>16824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16824</v>
      </c>
      <c r="O19" s="47">
        <f t="shared" si="1"/>
        <v>0.39127401274477885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8175078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8175078</v>
      </c>
      <c r="O20" s="47">
        <f t="shared" si="1"/>
        <v>190.1269361365645</v>
      </c>
      <c r="P20" s="9"/>
    </row>
    <row r="21" spans="1:16" ht="15">
      <c r="A21" s="12"/>
      <c r="B21" s="25">
        <v>324.22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-469927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-469927</v>
      </c>
      <c r="O21" s="47">
        <f t="shared" si="1"/>
        <v>-10.929043211312154</v>
      </c>
      <c r="P21" s="9"/>
    </row>
    <row r="22" spans="1:16" ht="15">
      <c r="A22" s="12"/>
      <c r="B22" s="25">
        <v>324.31</v>
      </c>
      <c r="C22" s="20" t="s">
        <v>21</v>
      </c>
      <c r="D22" s="46">
        <v>0</v>
      </c>
      <c r="E22" s="46">
        <v>2723431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2723431</v>
      </c>
      <c r="O22" s="47">
        <f t="shared" si="1"/>
        <v>63.33855063026187</v>
      </c>
      <c r="P22" s="9"/>
    </row>
    <row r="23" spans="1:16" ht="15">
      <c r="A23" s="12"/>
      <c r="B23" s="25">
        <v>324.32</v>
      </c>
      <c r="C23" s="20" t="s">
        <v>93</v>
      </c>
      <c r="D23" s="46">
        <v>0</v>
      </c>
      <c r="E23" s="46">
        <v>379952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379952</v>
      </c>
      <c r="O23" s="47">
        <f t="shared" si="1"/>
        <v>8.83650402344295</v>
      </c>
      <c r="P23" s="9"/>
    </row>
    <row r="24" spans="1:16" ht="15">
      <c r="A24" s="12"/>
      <c r="B24" s="25">
        <v>324.61</v>
      </c>
      <c r="C24" s="20" t="s">
        <v>22</v>
      </c>
      <c r="D24" s="46">
        <v>0</v>
      </c>
      <c r="E24" s="46">
        <v>885405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885405</v>
      </c>
      <c r="O24" s="47">
        <f t="shared" si="1"/>
        <v>20.59177171031211</v>
      </c>
      <c r="P24" s="9"/>
    </row>
    <row r="25" spans="1:16" ht="15">
      <c r="A25" s="12"/>
      <c r="B25" s="25">
        <v>325.1</v>
      </c>
      <c r="C25" s="20" t="s">
        <v>24</v>
      </c>
      <c r="D25" s="46">
        <v>725182</v>
      </c>
      <c r="E25" s="46">
        <v>464</v>
      </c>
      <c r="F25" s="46">
        <v>0</v>
      </c>
      <c r="G25" s="46">
        <v>0</v>
      </c>
      <c r="H25" s="46">
        <v>0</v>
      </c>
      <c r="I25" s="46">
        <v>118296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843942</v>
      </c>
      <c r="O25" s="47">
        <f t="shared" si="1"/>
        <v>19.627471045164892</v>
      </c>
      <c r="P25" s="9"/>
    </row>
    <row r="26" spans="1:16" ht="15">
      <c r="A26" s="12"/>
      <c r="B26" s="25">
        <v>329</v>
      </c>
      <c r="C26" s="20" t="s">
        <v>25</v>
      </c>
      <c r="D26" s="46">
        <v>74127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3">SUM(D26:M26)</f>
        <v>74127</v>
      </c>
      <c r="O26" s="47">
        <f t="shared" si="1"/>
        <v>1.7239639052979208</v>
      </c>
      <c r="P26" s="9"/>
    </row>
    <row r="27" spans="1:16" ht="15.75">
      <c r="A27" s="29" t="s">
        <v>27</v>
      </c>
      <c r="B27" s="30"/>
      <c r="C27" s="31"/>
      <c r="D27" s="32">
        <f aca="true" t="shared" si="6" ref="D27:M27">SUM(D28:D43)</f>
        <v>4891329</v>
      </c>
      <c r="E27" s="32">
        <f t="shared" si="6"/>
        <v>0</v>
      </c>
      <c r="F27" s="32">
        <f t="shared" si="6"/>
        <v>641593</v>
      </c>
      <c r="G27" s="32">
        <f t="shared" si="6"/>
        <v>4945</v>
      </c>
      <c r="H27" s="32">
        <f t="shared" si="6"/>
        <v>0</v>
      </c>
      <c r="I27" s="32">
        <f t="shared" si="6"/>
        <v>168999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5706866</v>
      </c>
      <c r="O27" s="45">
        <f t="shared" si="1"/>
        <v>132.7239871621936</v>
      </c>
      <c r="P27" s="10"/>
    </row>
    <row r="28" spans="1:16" ht="15">
      <c r="A28" s="12"/>
      <c r="B28" s="25">
        <v>331.2</v>
      </c>
      <c r="C28" s="20" t="s">
        <v>26</v>
      </c>
      <c r="D28" s="46">
        <v>354255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354255</v>
      </c>
      <c r="O28" s="47">
        <f t="shared" si="1"/>
        <v>8.238871575422113</v>
      </c>
      <c r="P28" s="9"/>
    </row>
    <row r="29" spans="1:16" ht="15">
      <c r="A29" s="12"/>
      <c r="B29" s="25">
        <v>331.39</v>
      </c>
      <c r="C29" s="20" t="s">
        <v>143</v>
      </c>
      <c r="D29" s="46">
        <v>0</v>
      </c>
      <c r="E29" s="46">
        <v>0</v>
      </c>
      <c r="F29" s="46">
        <v>0</v>
      </c>
      <c r="G29" s="46">
        <v>136</v>
      </c>
      <c r="H29" s="46">
        <v>0</v>
      </c>
      <c r="I29" s="46">
        <v>12189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12325</v>
      </c>
      <c r="O29" s="47">
        <f t="shared" si="1"/>
        <v>0.28664123912740125</v>
      </c>
      <c r="P29" s="9"/>
    </row>
    <row r="30" spans="1:16" ht="15">
      <c r="A30" s="12"/>
      <c r="B30" s="25">
        <v>331.5</v>
      </c>
      <c r="C30" s="20" t="s">
        <v>104</v>
      </c>
      <c r="D30" s="46">
        <v>0</v>
      </c>
      <c r="E30" s="46">
        <v>0</v>
      </c>
      <c r="F30" s="46">
        <v>641593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641593</v>
      </c>
      <c r="O30" s="47">
        <f t="shared" si="1"/>
        <v>14.921461463323876</v>
      </c>
      <c r="P30" s="9"/>
    </row>
    <row r="31" spans="1:16" ht="15">
      <c r="A31" s="12"/>
      <c r="B31" s="25">
        <v>331.9</v>
      </c>
      <c r="C31" s="20" t="s">
        <v>28</v>
      </c>
      <c r="D31" s="46">
        <v>0</v>
      </c>
      <c r="E31" s="46">
        <v>0</v>
      </c>
      <c r="F31" s="46">
        <v>0</v>
      </c>
      <c r="G31" s="46">
        <v>4809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4809</v>
      </c>
      <c r="O31" s="47">
        <f t="shared" si="1"/>
        <v>0.11184241127494302</v>
      </c>
      <c r="P31" s="9"/>
    </row>
    <row r="32" spans="1:16" ht="15">
      <c r="A32" s="12"/>
      <c r="B32" s="25">
        <v>334.2</v>
      </c>
      <c r="C32" s="20" t="s">
        <v>29</v>
      </c>
      <c r="D32" s="46">
        <v>14332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14332</v>
      </c>
      <c r="O32" s="47">
        <f t="shared" si="1"/>
        <v>0.3333178287362203</v>
      </c>
      <c r="P32" s="9"/>
    </row>
    <row r="33" spans="1:16" ht="15">
      <c r="A33" s="12"/>
      <c r="B33" s="25">
        <v>334.31</v>
      </c>
      <c r="C33" s="20" t="s">
        <v>150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6056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6056</v>
      </c>
      <c r="O33" s="47">
        <f t="shared" si="1"/>
        <v>0.14084376017489186</v>
      </c>
      <c r="P33" s="9"/>
    </row>
    <row r="34" spans="1:16" ht="15">
      <c r="A34" s="12"/>
      <c r="B34" s="25">
        <v>335.12</v>
      </c>
      <c r="C34" s="20" t="s">
        <v>116</v>
      </c>
      <c r="D34" s="46">
        <v>1440513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39">SUM(D34:M34)</f>
        <v>1440513</v>
      </c>
      <c r="O34" s="47">
        <f t="shared" si="1"/>
        <v>33.501860551653564</v>
      </c>
      <c r="P34" s="9"/>
    </row>
    <row r="35" spans="1:16" ht="15">
      <c r="A35" s="12"/>
      <c r="B35" s="25">
        <v>335.14</v>
      </c>
      <c r="C35" s="20" t="s">
        <v>117</v>
      </c>
      <c r="D35" s="46">
        <v>29861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29861</v>
      </c>
      <c r="O35" s="47">
        <f t="shared" si="1"/>
        <v>0.6944741615889111</v>
      </c>
      <c r="P35" s="9"/>
    </row>
    <row r="36" spans="1:16" ht="15">
      <c r="A36" s="12"/>
      <c r="B36" s="25">
        <v>335.15</v>
      </c>
      <c r="C36" s="20" t="s">
        <v>118</v>
      </c>
      <c r="D36" s="46">
        <v>12178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12178</v>
      </c>
      <c r="O36" s="47">
        <f t="shared" si="1"/>
        <v>0.28322247546397505</v>
      </c>
      <c r="P36" s="9"/>
    </row>
    <row r="37" spans="1:16" ht="15">
      <c r="A37" s="12"/>
      <c r="B37" s="25">
        <v>335.18</v>
      </c>
      <c r="C37" s="20" t="s">
        <v>119</v>
      </c>
      <c r="D37" s="46">
        <v>2944938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2944938</v>
      </c>
      <c r="O37" s="47">
        <f aca="true" t="shared" si="8" ref="O37:O68">(N37/O$87)</f>
        <v>68.49011581934043</v>
      </c>
      <c r="P37" s="9"/>
    </row>
    <row r="38" spans="1:16" ht="15">
      <c r="A38" s="12"/>
      <c r="B38" s="25">
        <v>335.21</v>
      </c>
      <c r="C38" s="20" t="s">
        <v>34</v>
      </c>
      <c r="D38" s="46">
        <v>15800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15800</v>
      </c>
      <c r="O38" s="47">
        <f t="shared" si="8"/>
        <v>0.3674589515791432</v>
      </c>
      <c r="P38" s="9"/>
    </row>
    <row r="39" spans="1:16" ht="15">
      <c r="A39" s="12"/>
      <c r="B39" s="25">
        <v>335.49</v>
      </c>
      <c r="C39" s="20" t="s">
        <v>35</v>
      </c>
      <c r="D39" s="46">
        <v>55578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55578</v>
      </c>
      <c r="O39" s="47">
        <f t="shared" si="8"/>
        <v>1.2925717475231406</v>
      </c>
      <c r="P39" s="9"/>
    </row>
    <row r="40" spans="1:16" ht="15">
      <c r="A40" s="12"/>
      <c r="B40" s="25">
        <v>337.2</v>
      </c>
      <c r="C40" s="20" t="s">
        <v>132</v>
      </c>
      <c r="D40" s="46">
        <v>10120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10120</v>
      </c>
      <c r="O40" s="47">
        <f t="shared" si="8"/>
        <v>0.2353597841760082</v>
      </c>
      <c r="P40" s="9"/>
    </row>
    <row r="41" spans="1:16" ht="15">
      <c r="A41" s="12"/>
      <c r="B41" s="25">
        <v>337.3</v>
      </c>
      <c r="C41" s="20" t="s">
        <v>151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150754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150754</v>
      </c>
      <c r="O41" s="47">
        <f t="shared" si="8"/>
        <v>3.5060700497697566</v>
      </c>
      <c r="P41" s="9"/>
    </row>
    <row r="42" spans="1:16" ht="15">
      <c r="A42" s="12"/>
      <c r="B42" s="25">
        <v>337.9</v>
      </c>
      <c r="C42" s="20" t="s">
        <v>94</v>
      </c>
      <c r="D42" s="46">
        <v>1857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1857</v>
      </c>
      <c r="O42" s="47">
        <f t="shared" si="8"/>
        <v>0.04318805525838411</v>
      </c>
      <c r="P42" s="9"/>
    </row>
    <row r="43" spans="1:16" ht="15">
      <c r="A43" s="12"/>
      <c r="B43" s="25">
        <v>338</v>
      </c>
      <c r="C43" s="20" t="s">
        <v>36</v>
      </c>
      <c r="D43" s="46">
        <v>11897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11897</v>
      </c>
      <c r="O43" s="47">
        <f t="shared" si="8"/>
        <v>0.276687287780827</v>
      </c>
      <c r="P43" s="9"/>
    </row>
    <row r="44" spans="1:16" ht="15.75">
      <c r="A44" s="29" t="s">
        <v>41</v>
      </c>
      <c r="B44" s="30"/>
      <c r="C44" s="31"/>
      <c r="D44" s="32">
        <f aca="true" t="shared" si="9" ref="D44:M44">SUM(D45:D60)</f>
        <v>3011411</v>
      </c>
      <c r="E44" s="32">
        <f t="shared" si="9"/>
        <v>6467431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31830709</v>
      </c>
      <c r="J44" s="32">
        <f t="shared" si="9"/>
        <v>5562204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46871755</v>
      </c>
      <c r="O44" s="45">
        <f t="shared" si="8"/>
        <v>1090.0915158844598</v>
      </c>
      <c r="P44" s="10"/>
    </row>
    <row r="45" spans="1:16" ht="15">
      <c r="A45" s="12"/>
      <c r="B45" s="25">
        <v>341.2</v>
      </c>
      <c r="C45" s="20" t="s">
        <v>120</v>
      </c>
      <c r="D45" s="46">
        <v>4254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5562204</v>
      </c>
      <c r="K45" s="46">
        <v>0</v>
      </c>
      <c r="L45" s="46">
        <v>0</v>
      </c>
      <c r="M45" s="46">
        <v>0</v>
      </c>
      <c r="N45" s="46">
        <f aca="true" t="shared" si="10" ref="N45:N60">SUM(D45:M45)</f>
        <v>5566458</v>
      </c>
      <c r="O45" s="47">
        <f t="shared" si="8"/>
        <v>129.45853295502116</v>
      </c>
      <c r="P45" s="9"/>
    </row>
    <row r="46" spans="1:16" ht="15">
      <c r="A46" s="12"/>
      <c r="B46" s="25">
        <v>341.3</v>
      </c>
      <c r="C46" s="20" t="s">
        <v>121</v>
      </c>
      <c r="D46" s="46">
        <v>79457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79457</v>
      </c>
      <c r="O46" s="47">
        <f t="shared" si="8"/>
        <v>1.8479231592167078</v>
      </c>
      <c r="P46" s="9"/>
    </row>
    <row r="47" spans="1:16" ht="15">
      <c r="A47" s="12"/>
      <c r="B47" s="25">
        <v>341.9</v>
      </c>
      <c r="C47" s="20" t="s">
        <v>122</v>
      </c>
      <c r="D47" s="46">
        <v>196652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196652</v>
      </c>
      <c r="O47" s="47">
        <f t="shared" si="8"/>
        <v>4.573515047211498</v>
      </c>
      <c r="P47" s="9"/>
    </row>
    <row r="48" spans="1:16" ht="15">
      <c r="A48" s="12"/>
      <c r="B48" s="25">
        <v>342.1</v>
      </c>
      <c r="C48" s="20" t="s">
        <v>47</v>
      </c>
      <c r="D48" s="46">
        <v>161083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161083</v>
      </c>
      <c r="O48" s="47">
        <f t="shared" si="8"/>
        <v>3.7462905251407044</v>
      </c>
      <c r="P48" s="9"/>
    </row>
    <row r="49" spans="1:16" ht="15">
      <c r="A49" s="12"/>
      <c r="B49" s="25">
        <v>342.6</v>
      </c>
      <c r="C49" s="20" t="s">
        <v>48</v>
      </c>
      <c r="D49" s="46">
        <v>1704573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1704573</v>
      </c>
      <c r="O49" s="47">
        <f t="shared" si="8"/>
        <v>39.64307642215917</v>
      </c>
      <c r="P49" s="9"/>
    </row>
    <row r="50" spans="1:16" ht="15">
      <c r="A50" s="12"/>
      <c r="B50" s="25">
        <v>342.9</v>
      </c>
      <c r="C50" s="20" t="s">
        <v>49</v>
      </c>
      <c r="D50" s="46">
        <v>69682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69682</v>
      </c>
      <c r="O50" s="47">
        <f t="shared" si="8"/>
        <v>1.6205870040466999</v>
      </c>
      <c r="P50" s="9"/>
    </row>
    <row r="51" spans="1:16" ht="15">
      <c r="A51" s="12"/>
      <c r="B51" s="25">
        <v>343.3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9660772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9660772</v>
      </c>
      <c r="O51" s="47">
        <f t="shared" si="8"/>
        <v>224.67956649146473</v>
      </c>
      <c r="P51" s="9"/>
    </row>
    <row r="52" spans="1:16" ht="15">
      <c r="A52" s="12"/>
      <c r="B52" s="25">
        <v>343.4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10147718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10147718</v>
      </c>
      <c r="O52" s="47">
        <f t="shared" si="8"/>
        <v>236.0044188101772</v>
      </c>
      <c r="P52" s="9"/>
    </row>
    <row r="53" spans="1:16" ht="15">
      <c r="A53" s="12"/>
      <c r="B53" s="25">
        <v>343.5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10152611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10152611</v>
      </c>
      <c r="O53" s="47">
        <f t="shared" si="8"/>
        <v>236.1182148006884</v>
      </c>
      <c r="P53" s="9"/>
    </row>
    <row r="54" spans="1:16" ht="15">
      <c r="A54" s="12"/>
      <c r="B54" s="25">
        <v>343.7</v>
      </c>
      <c r="C54" s="20" t="s">
        <v>53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1777726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1777726</v>
      </c>
      <c r="O54" s="47">
        <f t="shared" si="8"/>
        <v>41.344388111074934</v>
      </c>
      <c r="P54" s="9"/>
    </row>
    <row r="55" spans="1:16" ht="15">
      <c r="A55" s="12"/>
      <c r="B55" s="25">
        <v>343.8</v>
      </c>
      <c r="C55" s="20" t="s">
        <v>54</v>
      </c>
      <c r="D55" s="46">
        <v>39200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39200</v>
      </c>
      <c r="O55" s="47">
        <f t="shared" si="8"/>
        <v>0.9116703102469882</v>
      </c>
      <c r="P55" s="9"/>
    </row>
    <row r="56" spans="1:16" ht="15">
      <c r="A56" s="12"/>
      <c r="B56" s="25">
        <v>343.9</v>
      </c>
      <c r="C56" s="20" t="s">
        <v>55</v>
      </c>
      <c r="D56" s="46">
        <v>0</v>
      </c>
      <c r="E56" s="46">
        <v>6467419</v>
      </c>
      <c r="F56" s="46">
        <v>0</v>
      </c>
      <c r="G56" s="46">
        <v>0</v>
      </c>
      <c r="H56" s="46">
        <v>0</v>
      </c>
      <c r="I56" s="46">
        <v>84095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6551514</v>
      </c>
      <c r="O56" s="47">
        <f t="shared" si="8"/>
        <v>152.3678775757012</v>
      </c>
      <c r="P56" s="9"/>
    </row>
    <row r="57" spans="1:16" ht="15">
      <c r="A57" s="12"/>
      <c r="B57" s="25">
        <v>347.2</v>
      </c>
      <c r="C57" s="20" t="s">
        <v>56</v>
      </c>
      <c r="D57" s="46">
        <v>496380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496380</v>
      </c>
      <c r="O57" s="47">
        <f t="shared" si="8"/>
        <v>11.544257872459184</v>
      </c>
      <c r="P57" s="9"/>
    </row>
    <row r="58" spans="1:16" ht="15">
      <c r="A58" s="12"/>
      <c r="B58" s="25">
        <v>347.5</v>
      </c>
      <c r="C58" s="20" t="s">
        <v>57</v>
      </c>
      <c r="D58" s="46">
        <v>213259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213259</v>
      </c>
      <c r="O58" s="47">
        <f t="shared" si="8"/>
        <v>4.9597423135959815</v>
      </c>
      <c r="P58" s="9"/>
    </row>
    <row r="59" spans="1:16" ht="15">
      <c r="A59" s="12"/>
      <c r="B59" s="25">
        <v>347.9</v>
      </c>
      <c r="C59" s="20" t="s">
        <v>58</v>
      </c>
      <c r="D59" s="46">
        <v>38391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38391</v>
      </c>
      <c r="O59" s="47">
        <f t="shared" si="8"/>
        <v>0.8928554816503094</v>
      </c>
      <c r="P59" s="9"/>
    </row>
    <row r="60" spans="1:16" ht="15">
      <c r="A60" s="12"/>
      <c r="B60" s="25">
        <v>349</v>
      </c>
      <c r="C60" s="20" t="s">
        <v>1</v>
      </c>
      <c r="D60" s="46">
        <v>8480</v>
      </c>
      <c r="E60" s="46">
        <v>12</v>
      </c>
      <c r="F60" s="46">
        <v>0</v>
      </c>
      <c r="G60" s="46">
        <v>0</v>
      </c>
      <c r="H60" s="46">
        <v>0</v>
      </c>
      <c r="I60" s="46">
        <v>7787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16279</v>
      </c>
      <c r="O60" s="47">
        <f t="shared" si="8"/>
        <v>0.37859900460486534</v>
      </c>
      <c r="P60" s="9"/>
    </row>
    <row r="61" spans="1:16" ht="15.75">
      <c r="A61" s="29" t="s">
        <v>42</v>
      </c>
      <c r="B61" s="30"/>
      <c r="C61" s="31"/>
      <c r="D61" s="32">
        <f aca="true" t="shared" si="11" ref="D61:M61">SUM(D62:D67)</f>
        <v>190265</v>
      </c>
      <c r="E61" s="32">
        <f t="shared" si="11"/>
        <v>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9">SUM(D61:M61)</f>
        <v>190265</v>
      </c>
      <c r="O61" s="45">
        <f t="shared" si="8"/>
        <v>4.42497325456998</v>
      </c>
      <c r="P61" s="10"/>
    </row>
    <row r="62" spans="1:16" ht="15">
      <c r="A62" s="13"/>
      <c r="B62" s="39">
        <v>351.1</v>
      </c>
      <c r="C62" s="21" t="s">
        <v>61</v>
      </c>
      <c r="D62" s="46">
        <v>48399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48399</v>
      </c>
      <c r="O62" s="47">
        <f t="shared" si="8"/>
        <v>1.125610493511326</v>
      </c>
      <c r="P62" s="9"/>
    </row>
    <row r="63" spans="1:16" ht="15">
      <c r="A63" s="13"/>
      <c r="B63" s="39">
        <v>351.3</v>
      </c>
      <c r="C63" s="21" t="s">
        <v>62</v>
      </c>
      <c r="D63" s="46">
        <v>5634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5634</v>
      </c>
      <c r="O63" s="47">
        <f t="shared" si="8"/>
        <v>0.131029350202335</v>
      </c>
      <c r="P63" s="9"/>
    </row>
    <row r="64" spans="1:16" ht="15">
      <c r="A64" s="13"/>
      <c r="B64" s="39">
        <v>354</v>
      </c>
      <c r="C64" s="21" t="s">
        <v>64</v>
      </c>
      <c r="D64" s="46">
        <v>111816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111816</v>
      </c>
      <c r="O64" s="47">
        <f t="shared" si="8"/>
        <v>2.6004930461881948</v>
      </c>
      <c r="P64" s="9"/>
    </row>
    <row r="65" spans="1:16" ht="15">
      <c r="A65" s="13"/>
      <c r="B65" s="39">
        <v>355</v>
      </c>
      <c r="C65" s="21" t="s">
        <v>95</v>
      </c>
      <c r="D65" s="46">
        <v>13203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13203</v>
      </c>
      <c r="O65" s="47">
        <f t="shared" si="8"/>
        <v>0.30706079352528026</v>
      </c>
      <c r="P65" s="9"/>
    </row>
    <row r="66" spans="1:16" ht="15">
      <c r="A66" s="13"/>
      <c r="B66" s="39">
        <v>358.2</v>
      </c>
      <c r="C66" s="21" t="s">
        <v>124</v>
      </c>
      <c r="D66" s="46">
        <v>10781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10781</v>
      </c>
      <c r="O66" s="47">
        <f t="shared" si="8"/>
        <v>0.25073259221359134</v>
      </c>
      <c r="P66" s="9"/>
    </row>
    <row r="67" spans="1:16" ht="15">
      <c r="A67" s="13"/>
      <c r="B67" s="39">
        <v>359</v>
      </c>
      <c r="C67" s="21" t="s">
        <v>97</v>
      </c>
      <c r="D67" s="46">
        <v>432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432</v>
      </c>
      <c r="O67" s="47">
        <f t="shared" si="8"/>
        <v>0.010046978929252524</v>
      </c>
      <c r="P67" s="9"/>
    </row>
    <row r="68" spans="1:16" ht="15.75">
      <c r="A68" s="29" t="s">
        <v>4</v>
      </c>
      <c r="B68" s="30"/>
      <c r="C68" s="31"/>
      <c r="D68" s="32">
        <f aca="true" t="shared" si="13" ref="D68:M68">SUM(D69:D76)</f>
        <v>956036</v>
      </c>
      <c r="E68" s="32">
        <f t="shared" si="13"/>
        <v>1090658</v>
      </c>
      <c r="F68" s="32">
        <f t="shared" si="13"/>
        <v>0</v>
      </c>
      <c r="G68" s="32">
        <f t="shared" si="13"/>
        <v>28830</v>
      </c>
      <c r="H68" s="32">
        <f t="shared" si="13"/>
        <v>0</v>
      </c>
      <c r="I68" s="32">
        <f t="shared" si="13"/>
        <v>2720003</v>
      </c>
      <c r="J68" s="32">
        <f t="shared" si="13"/>
        <v>72329</v>
      </c>
      <c r="K68" s="32">
        <f t="shared" si="13"/>
        <v>12513234</v>
      </c>
      <c r="L68" s="32">
        <f t="shared" si="13"/>
        <v>0</v>
      </c>
      <c r="M68" s="32">
        <f t="shared" si="13"/>
        <v>0</v>
      </c>
      <c r="N68" s="32">
        <f t="shared" si="12"/>
        <v>17381090</v>
      </c>
      <c r="O68" s="45">
        <f t="shared" si="8"/>
        <v>404.23019675333734</v>
      </c>
      <c r="P68" s="10"/>
    </row>
    <row r="69" spans="1:16" ht="15">
      <c r="A69" s="12"/>
      <c r="B69" s="25">
        <v>361.1</v>
      </c>
      <c r="C69" s="20" t="s">
        <v>66</v>
      </c>
      <c r="D69" s="46">
        <v>119040</v>
      </c>
      <c r="E69" s="46">
        <v>237551</v>
      </c>
      <c r="F69" s="46">
        <v>0</v>
      </c>
      <c r="G69" s="46">
        <v>28830</v>
      </c>
      <c r="H69" s="46">
        <v>0</v>
      </c>
      <c r="I69" s="46">
        <v>140508</v>
      </c>
      <c r="J69" s="46">
        <v>10204</v>
      </c>
      <c r="K69" s="46">
        <v>1269135</v>
      </c>
      <c r="L69" s="46">
        <v>0</v>
      </c>
      <c r="M69" s="46">
        <v>0</v>
      </c>
      <c r="N69" s="46">
        <f t="shared" si="12"/>
        <v>1805268</v>
      </c>
      <c r="O69" s="47">
        <f aca="true" t="shared" si="14" ref="O69:O85">(N69/O$87)</f>
        <v>41.98492953160612</v>
      </c>
      <c r="P69" s="9"/>
    </row>
    <row r="70" spans="1:16" ht="15">
      <c r="A70" s="12"/>
      <c r="B70" s="25">
        <v>361.2</v>
      </c>
      <c r="C70" s="20" t="s">
        <v>67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1489029</v>
      </c>
      <c r="L70" s="46">
        <v>0</v>
      </c>
      <c r="M70" s="46">
        <v>0</v>
      </c>
      <c r="N70" s="46">
        <f aca="true" t="shared" si="15" ref="N70:N76">SUM(D70:M70)</f>
        <v>1489029</v>
      </c>
      <c r="O70" s="47">
        <f t="shared" si="14"/>
        <v>34.63019210195823</v>
      </c>
      <c r="P70" s="9"/>
    </row>
    <row r="71" spans="1:16" ht="15">
      <c r="A71" s="12"/>
      <c r="B71" s="25">
        <v>361.3</v>
      </c>
      <c r="C71" s="20" t="s">
        <v>98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4421002</v>
      </c>
      <c r="L71" s="46">
        <v>0</v>
      </c>
      <c r="M71" s="46">
        <v>0</v>
      </c>
      <c r="N71" s="46">
        <f t="shared" si="15"/>
        <v>4421002</v>
      </c>
      <c r="O71" s="47">
        <f t="shared" si="14"/>
        <v>102.81878226894274</v>
      </c>
      <c r="P71" s="9"/>
    </row>
    <row r="72" spans="1:16" ht="15">
      <c r="A72" s="12"/>
      <c r="B72" s="25">
        <v>362</v>
      </c>
      <c r="C72" s="20" t="s">
        <v>68</v>
      </c>
      <c r="D72" s="46">
        <v>299176</v>
      </c>
      <c r="E72" s="46">
        <v>116729</v>
      </c>
      <c r="F72" s="46">
        <v>0</v>
      </c>
      <c r="G72" s="46">
        <v>0</v>
      </c>
      <c r="H72" s="46">
        <v>0</v>
      </c>
      <c r="I72" s="46">
        <v>62987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478892</v>
      </c>
      <c r="O72" s="47">
        <f t="shared" si="14"/>
        <v>11.137541280989813</v>
      </c>
      <c r="P72" s="9"/>
    </row>
    <row r="73" spans="1:16" ht="15">
      <c r="A73" s="12"/>
      <c r="B73" s="25">
        <v>364</v>
      </c>
      <c r="C73" s="20" t="s">
        <v>125</v>
      </c>
      <c r="D73" s="46">
        <v>29930</v>
      </c>
      <c r="E73" s="46">
        <v>52885</v>
      </c>
      <c r="F73" s="46">
        <v>0</v>
      </c>
      <c r="G73" s="46">
        <v>0</v>
      </c>
      <c r="H73" s="46">
        <v>0</v>
      </c>
      <c r="I73" s="46">
        <v>28370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111185</v>
      </c>
      <c r="O73" s="47">
        <f t="shared" si="14"/>
        <v>2.5858179450206986</v>
      </c>
      <c r="P73" s="9"/>
    </row>
    <row r="74" spans="1:16" ht="15">
      <c r="A74" s="12"/>
      <c r="B74" s="25">
        <v>366</v>
      </c>
      <c r="C74" s="20" t="s">
        <v>71</v>
      </c>
      <c r="D74" s="46">
        <v>223239</v>
      </c>
      <c r="E74" s="46">
        <v>60</v>
      </c>
      <c r="F74" s="46">
        <v>0</v>
      </c>
      <c r="G74" s="46">
        <v>0</v>
      </c>
      <c r="H74" s="46">
        <v>0</v>
      </c>
      <c r="I74" s="46">
        <v>0</v>
      </c>
      <c r="J74" s="46">
        <v>25000</v>
      </c>
      <c r="K74" s="46">
        <v>0</v>
      </c>
      <c r="L74" s="46">
        <v>0</v>
      </c>
      <c r="M74" s="46">
        <v>0</v>
      </c>
      <c r="N74" s="46">
        <f t="shared" si="15"/>
        <v>248299</v>
      </c>
      <c r="O74" s="47">
        <f t="shared" si="14"/>
        <v>5.774663937857575</v>
      </c>
      <c r="P74" s="9"/>
    </row>
    <row r="75" spans="1:16" ht="15">
      <c r="A75" s="12"/>
      <c r="B75" s="25">
        <v>368</v>
      </c>
      <c r="C75" s="20" t="s">
        <v>72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5257807</v>
      </c>
      <c r="L75" s="46">
        <v>0</v>
      </c>
      <c r="M75" s="46">
        <v>0</v>
      </c>
      <c r="N75" s="46">
        <f t="shared" si="15"/>
        <v>5257807</v>
      </c>
      <c r="O75" s="47">
        <f t="shared" si="14"/>
        <v>122.28026884971393</v>
      </c>
      <c r="P75" s="9"/>
    </row>
    <row r="76" spans="1:16" ht="15">
      <c r="A76" s="12"/>
      <c r="B76" s="25">
        <v>369.9</v>
      </c>
      <c r="C76" s="20" t="s">
        <v>73</v>
      </c>
      <c r="D76" s="46">
        <v>284651</v>
      </c>
      <c r="E76" s="46">
        <v>683433</v>
      </c>
      <c r="F76" s="46">
        <v>0</v>
      </c>
      <c r="G76" s="46">
        <v>0</v>
      </c>
      <c r="H76" s="46">
        <v>0</v>
      </c>
      <c r="I76" s="46">
        <v>2488138</v>
      </c>
      <c r="J76" s="46">
        <v>37125</v>
      </c>
      <c r="K76" s="46">
        <v>76261</v>
      </c>
      <c r="L76" s="46">
        <v>0</v>
      </c>
      <c r="M76" s="46">
        <v>0</v>
      </c>
      <c r="N76" s="46">
        <f t="shared" si="15"/>
        <v>3569608</v>
      </c>
      <c r="O76" s="47">
        <f t="shared" si="14"/>
        <v>83.01800083724824</v>
      </c>
      <c r="P76" s="9"/>
    </row>
    <row r="77" spans="1:16" ht="15.75">
      <c r="A77" s="29" t="s">
        <v>43</v>
      </c>
      <c r="B77" s="30"/>
      <c r="C77" s="31"/>
      <c r="D77" s="32">
        <f aca="true" t="shared" si="16" ref="D77:M77">SUM(D78:D84)</f>
        <v>8639499</v>
      </c>
      <c r="E77" s="32">
        <f t="shared" si="16"/>
        <v>3443511</v>
      </c>
      <c r="F77" s="32">
        <f t="shared" si="16"/>
        <v>4703989</v>
      </c>
      <c r="G77" s="32">
        <f t="shared" si="16"/>
        <v>4112138</v>
      </c>
      <c r="H77" s="32">
        <f t="shared" si="16"/>
        <v>0</v>
      </c>
      <c r="I77" s="32">
        <f t="shared" si="16"/>
        <v>10225860</v>
      </c>
      <c r="J77" s="32">
        <f t="shared" si="16"/>
        <v>97130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 aca="true" t="shared" si="17" ref="N77:N85">SUM(D77:M77)</f>
        <v>31222127</v>
      </c>
      <c r="O77" s="45">
        <f t="shared" si="14"/>
        <v>726.1297502209405</v>
      </c>
      <c r="P77" s="9"/>
    </row>
    <row r="78" spans="1:16" ht="15">
      <c r="A78" s="12"/>
      <c r="B78" s="25">
        <v>381</v>
      </c>
      <c r="C78" s="20" t="s">
        <v>74</v>
      </c>
      <c r="D78" s="46">
        <v>6225588</v>
      </c>
      <c r="E78" s="46">
        <v>2468697</v>
      </c>
      <c r="F78" s="46">
        <v>4703989</v>
      </c>
      <c r="G78" s="46">
        <v>4112138</v>
      </c>
      <c r="H78" s="46">
        <v>0</v>
      </c>
      <c r="I78" s="46">
        <v>1401495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18911907</v>
      </c>
      <c r="O78" s="47">
        <f t="shared" si="14"/>
        <v>439.8322480115354</v>
      </c>
      <c r="P78" s="9"/>
    </row>
    <row r="79" spans="1:16" ht="15">
      <c r="A79" s="12"/>
      <c r="B79" s="25">
        <v>382</v>
      </c>
      <c r="C79" s="20" t="s">
        <v>87</v>
      </c>
      <c r="D79" s="46">
        <v>2406300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2406300</v>
      </c>
      <c r="O79" s="47">
        <f t="shared" si="14"/>
        <v>55.96306804967673</v>
      </c>
      <c r="P79" s="9"/>
    </row>
    <row r="80" spans="1:16" ht="15">
      <c r="A80" s="12"/>
      <c r="B80" s="25">
        <v>383</v>
      </c>
      <c r="C80" s="20" t="s">
        <v>152</v>
      </c>
      <c r="D80" s="46">
        <v>0</v>
      </c>
      <c r="E80" s="46">
        <v>972490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972490</v>
      </c>
      <c r="O80" s="47">
        <f t="shared" si="14"/>
        <v>22.617098469696266</v>
      </c>
      <c r="P80" s="9"/>
    </row>
    <row r="81" spans="1:16" ht="15">
      <c r="A81" s="12"/>
      <c r="B81" s="25">
        <v>388.1</v>
      </c>
      <c r="C81" s="20" t="s">
        <v>153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37310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37310</v>
      </c>
      <c r="O81" s="47">
        <f t="shared" si="14"/>
        <v>0.8677147774315085</v>
      </c>
      <c r="P81" s="9"/>
    </row>
    <row r="82" spans="1:16" ht="15">
      <c r="A82" s="12"/>
      <c r="B82" s="25">
        <v>388.2</v>
      </c>
      <c r="C82" s="20" t="s">
        <v>99</v>
      </c>
      <c r="D82" s="46">
        <v>7611</v>
      </c>
      <c r="E82" s="46">
        <v>2324</v>
      </c>
      <c r="F82" s="46">
        <v>0</v>
      </c>
      <c r="G82" s="46">
        <v>0</v>
      </c>
      <c r="H82" s="46">
        <v>0</v>
      </c>
      <c r="I82" s="46">
        <v>-97130</v>
      </c>
      <c r="J82" s="46">
        <v>97130</v>
      </c>
      <c r="K82" s="46">
        <v>0</v>
      </c>
      <c r="L82" s="46">
        <v>0</v>
      </c>
      <c r="M82" s="46">
        <v>0</v>
      </c>
      <c r="N82" s="46">
        <f t="shared" si="17"/>
        <v>9935</v>
      </c>
      <c r="O82" s="47">
        <f t="shared" si="14"/>
        <v>0.23105725847713848</v>
      </c>
      <c r="P82" s="9"/>
    </row>
    <row r="83" spans="1:16" ht="15">
      <c r="A83" s="12"/>
      <c r="B83" s="25">
        <v>389.7</v>
      </c>
      <c r="C83" s="20" t="s">
        <v>147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1243891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1243891</v>
      </c>
      <c r="O83" s="47">
        <f t="shared" si="14"/>
        <v>28.929043211312155</v>
      </c>
      <c r="P83" s="9"/>
    </row>
    <row r="84" spans="1:16" ht="15.75" thickBot="1">
      <c r="A84" s="12"/>
      <c r="B84" s="25">
        <v>389.8</v>
      </c>
      <c r="C84" s="20" t="s">
        <v>126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7640294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7640294</v>
      </c>
      <c r="O84" s="47">
        <f t="shared" si="14"/>
        <v>177.6895204428113</v>
      </c>
      <c r="P84" s="9"/>
    </row>
    <row r="85" spans="1:119" ht="16.5" thickBot="1">
      <c r="A85" s="14" t="s">
        <v>59</v>
      </c>
      <c r="B85" s="23"/>
      <c r="C85" s="22"/>
      <c r="D85" s="15">
        <f aca="true" t="shared" si="18" ref="D85:M85">SUM(D5,D15,D27,D44,D61,D68,D77)</f>
        <v>30777936</v>
      </c>
      <c r="E85" s="15">
        <f t="shared" si="18"/>
        <v>21570076</v>
      </c>
      <c r="F85" s="15">
        <f t="shared" si="18"/>
        <v>5345582</v>
      </c>
      <c r="G85" s="15">
        <f t="shared" si="18"/>
        <v>4145913</v>
      </c>
      <c r="H85" s="15">
        <f t="shared" si="18"/>
        <v>0</v>
      </c>
      <c r="I85" s="15">
        <f t="shared" si="18"/>
        <v>52769018</v>
      </c>
      <c r="J85" s="15">
        <f t="shared" si="18"/>
        <v>5731663</v>
      </c>
      <c r="K85" s="15">
        <f t="shared" si="18"/>
        <v>12513234</v>
      </c>
      <c r="L85" s="15">
        <f t="shared" si="18"/>
        <v>0</v>
      </c>
      <c r="M85" s="15">
        <f t="shared" si="18"/>
        <v>0</v>
      </c>
      <c r="N85" s="15">
        <f t="shared" si="17"/>
        <v>132853422</v>
      </c>
      <c r="O85" s="38">
        <f t="shared" si="14"/>
        <v>3089.758174798828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154</v>
      </c>
      <c r="M87" s="48"/>
      <c r="N87" s="48"/>
      <c r="O87" s="43">
        <v>42998</v>
      </c>
    </row>
    <row r="88" spans="1:15" ht="1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5" ht="15.75" customHeight="1" thickBot="1">
      <c r="A89" s="52" t="s">
        <v>101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10246460</v>
      </c>
      <c r="E5" s="27">
        <f t="shared" si="0"/>
        <v>5352727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15599187</v>
      </c>
      <c r="O5" s="33">
        <f aca="true" t="shared" si="1" ref="O5:O36">(N5/O$84)</f>
        <v>377.5580162648853</v>
      </c>
      <c r="P5" s="6"/>
    </row>
    <row r="6" spans="1:16" ht="15">
      <c r="A6" s="12"/>
      <c r="B6" s="25">
        <v>311</v>
      </c>
      <c r="C6" s="20" t="s">
        <v>3</v>
      </c>
      <c r="D6" s="46">
        <v>6524415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6524415</v>
      </c>
      <c r="O6" s="47">
        <f t="shared" si="1"/>
        <v>157.91497240778392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4061571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4061571</v>
      </c>
      <c r="O7" s="47">
        <f t="shared" si="1"/>
        <v>98.30503920999129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1291156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1291156</v>
      </c>
      <c r="O8" s="47">
        <f t="shared" si="1"/>
        <v>31.250750314648077</v>
      </c>
      <c r="P8" s="9"/>
    </row>
    <row r="9" spans="1:16" ht="15">
      <c r="A9" s="12"/>
      <c r="B9" s="25">
        <v>312.51</v>
      </c>
      <c r="C9" s="20" t="s">
        <v>85</v>
      </c>
      <c r="D9" s="46">
        <v>199520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199520</v>
      </c>
      <c r="O9" s="47">
        <f t="shared" si="1"/>
        <v>4.829121889824766</v>
      </c>
      <c r="P9" s="9"/>
    </row>
    <row r="10" spans="1:16" ht="15">
      <c r="A10" s="12"/>
      <c r="B10" s="25">
        <v>312.52</v>
      </c>
      <c r="C10" s="20" t="s">
        <v>113</v>
      </c>
      <c r="D10" s="46">
        <v>245370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245370</v>
      </c>
      <c r="O10" s="47">
        <f t="shared" si="1"/>
        <v>5.938861458030787</v>
      </c>
      <c r="P10" s="9"/>
    </row>
    <row r="11" spans="1:16" ht="15">
      <c r="A11" s="12"/>
      <c r="B11" s="25">
        <v>314.1</v>
      </c>
      <c r="C11" s="20" t="s">
        <v>13</v>
      </c>
      <c r="D11" s="46">
        <v>1955188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1955188</v>
      </c>
      <c r="O11" s="47">
        <f t="shared" si="1"/>
        <v>47.32278052086359</v>
      </c>
      <c r="P11" s="9"/>
    </row>
    <row r="12" spans="1:16" ht="15">
      <c r="A12" s="12"/>
      <c r="B12" s="25">
        <v>314.4</v>
      </c>
      <c r="C12" s="20" t="s">
        <v>14</v>
      </c>
      <c r="D12" s="46">
        <v>50579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50579</v>
      </c>
      <c r="O12" s="47">
        <f t="shared" si="1"/>
        <v>1.224198857585439</v>
      </c>
      <c r="P12" s="9"/>
    </row>
    <row r="13" spans="1:16" ht="15">
      <c r="A13" s="12"/>
      <c r="B13" s="25">
        <v>315</v>
      </c>
      <c r="C13" s="20" t="s">
        <v>114</v>
      </c>
      <c r="D13" s="46">
        <v>1040389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1040389</v>
      </c>
      <c r="O13" s="47">
        <f t="shared" si="1"/>
        <v>25.181261496756704</v>
      </c>
      <c r="P13" s="9"/>
    </row>
    <row r="14" spans="1:16" ht="15">
      <c r="A14" s="12"/>
      <c r="B14" s="25">
        <v>316</v>
      </c>
      <c r="C14" s="20" t="s">
        <v>115</v>
      </c>
      <c r="D14" s="46">
        <v>230999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230999</v>
      </c>
      <c r="O14" s="47">
        <f t="shared" si="1"/>
        <v>5.591030109400716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SUM(D16:D25)</f>
        <v>1409353</v>
      </c>
      <c r="E15" s="32">
        <f t="shared" si="3"/>
        <v>2277488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5054476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8741317</v>
      </c>
      <c r="O15" s="45">
        <f t="shared" si="1"/>
        <v>211.57219963210378</v>
      </c>
      <c r="P15" s="10"/>
    </row>
    <row r="16" spans="1:16" ht="15">
      <c r="A16" s="12"/>
      <c r="B16" s="25">
        <v>322</v>
      </c>
      <c r="C16" s="20" t="s">
        <v>0</v>
      </c>
      <c r="D16" s="46">
        <v>616727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616727</v>
      </c>
      <c r="O16" s="47">
        <f t="shared" si="1"/>
        <v>14.927074256946462</v>
      </c>
      <c r="P16" s="9"/>
    </row>
    <row r="17" spans="1:16" ht="15">
      <c r="A17" s="12"/>
      <c r="B17" s="25">
        <v>324.11</v>
      </c>
      <c r="C17" s="20" t="s">
        <v>19</v>
      </c>
      <c r="D17" s="46">
        <v>0</v>
      </c>
      <c r="E17" s="46">
        <v>462919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462919</v>
      </c>
      <c r="O17" s="47">
        <f t="shared" si="1"/>
        <v>11.204351824958854</v>
      </c>
      <c r="P17" s="9"/>
    </row>
    <row r="18" spans="1:16" ht="15">
      <c r="A18" s="12"/>
      <c r="B18" s="25">
        <v>324.12</v>
      </c>
      <c r="C18" s="20" t="s">
        <v>91</v>
      </c>
      <c r="D18" s="46">
        <v>0</v>
      </c>
      <c r="E18" s="46">
        <v>2103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2103</v>
      </c>
      <c r="O18" s="47">
        <f t="shared" si="1"/>
        <v>0.05090037757769387</v>
      </c>
      <c r="P18" s="9"/>
    </row>
    <row r="19" spans="1:16" ht="15">
      <c r="A19" s="12"/>
      <c r="B19" s="25">
        <v>324.21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5010341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5010341</v>
      </c>
      <c r="O19" s="47">
        <f t="shared" si="1"/>
        <v>121.26878206990028</v>
      </c>
      <c r="P19" s="9"/>
    </row>
    <row r="20" spans="1:16" ht="15">
      <c r="A20" s="12"/>
      <c r="B20" s="25">
        <v>324.22</v>
      </c>
      <c r="C20" s="20" t="s">
        <v>92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44135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44135</v>
      </c>
      <c r="O20" s="47">
        <f t="shared" si="1"/>
        <v>1.0682302255784684</v>
      </c>
      <c r="P20" s="9"/>
    </row>
    <row r="21" spans="1:16" ht="15">
      <c r="A21" s="12"/>
      <c r="B21" s="25">
        <v>324.31</v>
      </c>
      <c r="C21" s="20" t="s">
        <v>21</v>
      </c>
      <c r="D21" s="46">
        <v>0</v>
      </c>
      <c r="E21" s="46">
        <v>1289529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1289529</v>
      </c>
      <c r="O21" s="47">
        <f t="shared" si="1"/>
        <v>31.211370897473135</v>
      </c>
      <c r="P21" s="9"/>
    </row>
    <row r="22" spans="1:16" ht="15">
      <c r="A22" s="12"/>
      <c r="B22" s="25">
        <v>324.32</v>
      </c>
      <c r="C22" s="20" t="s">
        <v>93</v>
      </c>
      <c r="D22" s="46">
        <v>0</v>
      </c>
      <c r="E22" s="46">
        <v>13510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13510</v>
      </c>
      <c r="O22" s="47">
        <f t="shared" si="1"/>
        <v>0.32699196437215605</v>
      </c>
      <c r="P22" s="9"/>
    </row>
    <row r="23" spans="1:16" ht="15">
      <c r="A23" s="12"/>
      <c r="B23" s="25">
        <v>324.61</v>
      </c>
      <c r="C23" s="20" t="s">
        <v>22</v>
      </c>
      <c r="D23" s="46">
        <v>0</v>
      </c>
      <c r="E23" s="46">
        <v>509427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509427</v>
      </c>
      <c r="O23" s="47">
        <f t="shared" si="1"/>
        <v>12.330017426662794</v>
      </c>
      <c r="P23" s="9"/>
    </row>
    <row r="24" spans="1:16" ht="15">
      <c r="A24" s="12"/>
      <c r="B24" s="25">
        <v>325.1</v>
      </c>
      <c r="C24" s="20" t="s">
        <v>24</v>
      </c>
      <c r="D24" s="46">
        <v>749139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749139</v>
      </c>
      <c r="O24" s="47">
        <f t="shared" si="1"/>
        <v>18.131934359570142</v>
      </c>
      <c r="P24" s="9"/>
    </row>
    <row r="25" spans="1:16" ht="15">
      <c r="A25" s="12"/>
      <c r="B25" s="25">
        <v>329</v>
      </c>
      <c r="C25" s="20" t="s">
        <v>25</v>
      </c>
      <c r="D25" s="46">
        <v>43487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43487</v>
      </c>
      <c r="O25" s="47">
        <f t="shared" si="1"/>
        <v>1.052546229063801</v>
      </c>
      <c r="P25" s="9"/>
    </row>
    <row r="26" spans="1:16" ht="15.75">
      <c r="A26" s="29" t="s">
        <v>27</v>
      </c>
      <c r="B26" s="30"/>
      <c r="C26" s="31"/>
      <c r="D26" s="32">
        <f aca="true" t="shared" si="5" ref="D26:M26">SUM(D27:D43)</f>
        <v>5185231</v>
      </c>
      <c r="E26" s="32">
        <f t="shared" si="5"/>
        <v>0</v>
      </c>
      <c r="F26" s="32">
        <f t="shared" si="5"/>
        <v>638151</v>
      </c>
      <c r="G26" s="32">
        <f t="shared" si="5"/>
        <v>139463</v>
      </c>
      <c r="H26" s="32">
        <f t="shared" si="5"/>
        <v>0</v>
      </c>
      <c r="I26" s="32">
        <f t="shared" si="5"/>
        <v>32467</v>
      </c>
      <c r="J26" s="32">
        <f t="shared" si="5"/>
        <v>7533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6002845</v>
      </c>
      <c r="O26" s="45">
        <f t="shared" si="1"/>
        <v>145.2910494723594</v>
      </c>
      <c r="P26" s="10"/>
    </row>
    <row r="27" spans="1:16" ht="15">
      <c r="A27" s="12"/>
      <c r="B27" s="25">
        <v>331.2</v>
      </c>
      <c r="C27" s="20" t="s">
        <v>26</v>
      </c>
      <c r="D27" s="46">
        <v>923907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923907</v>
      </c>
      <c r="O27" s="47">
        <f t="shared" si="1"/>
        <v>22.361966308451933</v>
      </c>
      <c r="P27" s="9"/>
    </row>
    <row r="28" spans="1:16" ht="15">
      <c r="A28" s="12"/>
      <c r="B28" s="25">
        <v>331.34</v>
      </c>
      <c r="C28" s="20" t="s">
        <v>141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10355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10355</v>
      </c>
      <c r="O28" s="47">
        <f t="shared" si="1"/>
        <v>0.2506292961564527</v>
      </c>
      <c r="P28" s="9"/>
    </row>
    <row r="29" spans="1:16" ht="15">
      <c r="A29" s="12"/>
      <c r="B29" s="25">
        <v>331.35</v>
      </c>
      <c r="C29" s="20" t="s">
        <v>142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663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663</v>
      </c>
      <c r="O29" s="47">
        <f t="shared" si="1"/>
        <v>0.016047051989544002</v>
      </c>
      <c r="P29" s="9"/>
    </row>
    <row r="30" spans="1:16" ht="15">
      <c r="A30" s="12"/>
      <c r="B30" s="25">
        <v>331.39</v>
      </c>
      <c r="C30" s="20" t="s">
        <v>143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10003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10003</v>
      </c>
      <c r="O30" s="47">
        <f t="shared" si="1"/>
        <v>0.24210959434601606</v>
      </c>
      <c r="P30" s="9"/>
    </row>
    <row r="31" spans="1:16" ht="15">
      <c r="A31" s="12"/>
      <c r="B31" s="25">
        <v>331.5</v>
      </c>
      <c r="C31" s="20" t="s">
        <v>104</v>
      </c>
      <c r="D31" s="46">
        <v>0</v>
      </c>
      <c r="E31" s="46">
        <v>0</v>
      </c>
      <c r="F31" s="46">
        <v>638151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638151</v>
      </c>
      <c r="O31" s="47">
        <f t="shared" si="1"/>
        <v>15.44561428986349</v>
      </c>
      <c r="P31" s="9"/>
    </row>
    <row r="32" spans="1:16" ht="15">
      <c r="A32" s="12"/>
      <c r="B32" s="25">
        <v>331.7</v>
      </c>
      <c r="C32" s="20" t="s">
        <v>110</v>
      </c>
      <c r="D32" s="46">
        <v>0</v>
      </c>
      <c r="E32" s="46">
        <v>0</v>
      </c>
      <c r="F32" s="46">
        <v>0</v>
      </c>
      <c r="G32" s="46">
        <v>76963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76963</v>
      </c>
      <c r="O32" s="47">
        <f t="shared" si="1"/>
        <v>1.862789234194985</v>
      </c>
      <c r="P32" s="9"/>
    </row>
    <row r="33" spans="1:16" ht="15">
      <c r="A33" s="12"/>
      <c r="B33" s="25">
        <v>331.9</v>
      </c>
      <c r="C33" s="20" t="s">
        <v>28</v>
      </c>
      <c r="D33" s="46">
        <v>0</v>
      </c>
      <c r="E33" s="46">
        <v>0</v>
      </c>
      <c r="F33" s="46">
        <v>0</v>
      </c>
      <c r="G33" s="46">
        <v>62500</v>
      </c>
      <c r="H33" s="46">
        <v>0</v>
      </c>
      <c r="I33" s="46">
        <v>0</v>
      </c>
      <c r="J33" s="46">
        <v>7533</v>
      </c>
      <c r="K33" s="46">
        <v>0</v>
      </c>
      <c r="L33" s="46">
        <v>0</v>
      </c>
      <c r="M33" s="46">
        <v>0</v>
      </c>
      <c r="N33" s="46">
        <f t="shared" si="6"/>
        <v>70033</v>
      </c>
      <c r="O33" s="47">
        <f t="shared" si="1"/>
        <v>1.6950576048020138</v>
      </c>
      <c r="P33" s="9"/>
    </row>
    <row r="34" spans="1:16" ht="15">
      <c r="A34" s="12"/>
      <c r="B34" s="25">
        <v>334.2</v>
      </c>
      <c r="C34" s="20" t="s">
        <v>29</v>
      </c>
      <c r="D34" s="46">
        <v>11912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11912</v>
      </c>
      <c r="O34" s="47">
        <f t="shared" si="1"/>
        <v>0.28831445444863973</v>
      </c>
      <c r="P34" s="9"/>
    </row>
    <row r="35" spans="1:16" ht="15">
      <c r="A35" s="12"/>
      <c r="B35" s="25">
        <v>335.12</v>
      </c>
      <c r="C35" s="20" t="s">
        <v>116</v>
      </c>
      <c r="D35" s="46">
        <v>1350352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0">SUM(D35:M35)</f>
        <v>1350352</v>
      </c>
      <c r="O35" s="47">
        <f t="shared" si="1"/>
        <v>32.68351244070094</v>
      </c>
      <c r="P35" s="9"/>
    </row>
    <row r="36" spans="1:16" ht="15">
      <c r="A36" s="12"/>
      <c r="B36" s="25">
        <v>335.14</v>
      </c>
      <c r="C36" s="20" t="s">
        <v>117</v>
      </c>
      <c r="D36" s="46">
        <v>28118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28118</v>
      </c>
      <c r="O36" s="47">
        <f t="shared" si="1"/>
        <v>0.6805595895052764</v>
      </c>
      <c r="P36" s="9"/>
    </row>
    <row r="37" spans="1:16" ht="15">
      <c r="A37" s="12"/>
      <c r="B37" s="25">
        <v>335.15</v>
      </c>
      <c r="C37" s="20" t="s">
        <v>118</v>
      </c>
      <c r="D37" s="46">
        <v>13656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13656</v>
      </c>
      <c r="O37" s="47">
        <f aca="true" t="shared" si="8" ref="O37:O68">(N37/O$84)</f>
        <v>0.33052570432762124</v>
      </c>
      <c r="P37" s="9"/>
    </row>
    <row r="38" spans="1:16" ht="15">
      <c r="A38" s="12"/>
      <c r="B38" s="25">
        <v>335.18</v>
      </c>
      <c r="C38" s="20" t="s">
        <v>119</v>
      </c>
      <c r="D38" s="46">
        <v>2728211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2728211</v>
      </c>
      <c r="O38" s="47">
        <f t="shared" si="8"/>
        <v>66.03279601123052</v>
      </c>
      <c r="P38" s="9"/>
    </row>
    <row r="39" spans="1:16" ht="15">
      <c r="A39" s="12"/>
      <c r="B39" s="25">
        <v>335.21</v>
      </c>
      <c r="C39" s="20" t="s">
        <v>34</v>
      </c>
      <c r="D39" s="46">
        <v>18905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18905</v>
      </c>
      <c r="O39" s="47">
        <f t="shared" si="8"/>
        <v>0.4575709168360926</v>
      </c>
      <c r="P39" s="9"/>
    </row>
    <row r="40" spans="1:16" ht="15">
      <c r="A40" s="12"/>
      <c r="B40" s="25">
        <v>335.49</v>
      </c>
      <c r="C40" s="20" t="s">
        <v>35</v>
      </c>
      <c r="D40" s="46">
        <v>55047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55047</v>
      </c>
      <c r="O40" s="47">
        <f t="shared" si="8"/>
        <v>1.332340981702004</v>
      </c>
      <c r="P40" s="9"/>
    </row>
    <row r="41" spans="1:16" ht="15">
      <c r="A41" s="12"/>
      <c r="B41" s="25">
        <v>337.2</v>
      </c>
      <c r="C41" s="20" t="s">
        <v>132</v>
      </c>
      <c r="D41" s="46">
        <v>20000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20000</v>
      </c>
      <c r="O41" s="47">
        <f t="shared" si="8"/>
        <v>0.4840739665020815</v>
      </c>
      <c r="P41" s="9"/>
    </row>
    <row r="42" spans="1:16" ht="15">
      <c r="A42" s="12"/>
      <c r="B42" s="25">
        <v>337.9</v>
      </c>
      <c r="C42" s="20" t="s">
        <v>94</v>
      </c>
      <c r="D42" s="46">
        <v>23000</v>
      </c>
      <c r="E42" s="46">
        <v>0</v>
      </c>
      <c r="F42" s="46">
        <v>0</v>
      </c>
      <c r="G42" s="46">
        <v>0</v>
      </c>
      <c r="H42" s="46">
        <v>0</v>
      </c>
      <c r="I42" s="46">
        <v>11446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34446</v>
      </c>
      <c r="O42" s="47">
        <f t="shared" si="8"/>
        <v>0.833720592506535</v>
      </c>
      <c r="P42" s="9"/>
    </row>
    <row r="43" spans="1:16" ht="15">
      <c r="A43" s="12"/>
      <c r="B43" s="25">
        <v>338</v>
      </c>
      <c r="C43" s="20" t="s">
        <v>36</v>
      </c>
      <c r="D43" s="46">
        <v>12123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12123</v>
      </c>
      <c r="O43" s="47">
        <f t="shared" si="8"/>
        <v>0.2934214347952367</v>
      </c>
      <c r="P43" s="9"/>
    </row>
    <row r="44" spans="1:16" ht="15.75">
      <c r="A44" s="29" t="s">
        <v>41</v>
      </c>
      <c r="B44" s="30"/>
      <c r="C44" s="31"/>
      <c r="D44" s="32">
        <f aca="true" t="shared" si="9" ref="D44:M44">SUM(D45:D60)</f>
        <v>2921552</v>
      </c>
      <c r="E44" s="32">
        <f t="shared" si="9"/>
        <v>6037041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29418527</v>
      </c>
      <c r="J44" s="32">
        <f t="shared" si="9"/>
        <v>4996589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43373709</v>
      </c>
      <c r="O44" s="45">
        <f t="shared" si="8"/>
        <v>1049.8041678768516</v>
      </c>
      <c r="P44" s="10"/>
    </row>
    <row r="45" spans="1:16" ht="15">
      <c r="A45" s="12"/>
      <c r="B45" s="25">
        <v>341.2</v>
      </c>
      <c r="C45" s="20" t="s">
        <v>120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4996589</v>
      </c>
      <c r="K45" s="46">
        <v>0</v>
      </c>
      <c r="L45" s="46">
        <v>0</v>
      </c>
      <c r="M45" s="46">
        <v>0</v>
      </c>
      <c r="N45" s="46">
        <f aca="true" t="shared" si="10" ref="N45:N60">SUM(D45:M45)</f>
        <v>4996589</v>
      </c>
      <c r="O45" s="47">
        <f t="shared" si="8"/>
        <v>120.93593281053344</v>
      </c>
      <c r="P45" s="9"/>
    </row>
    <row r="46" spans="1:16" ht="15">
      <c r="A46" s="12"/>
      <c r="B46" s="25">
        <v>341.3</v>
      </c>
      <c r="C46" s="20" t="s">
        <v>121</v>
      </c>
      <c r="D46" s="46">
        <v>50821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50821</v>
      </c>
      <c r="O46" s="47">
        <f t="shared" si="8"/>
        <v>1.2300561525801141</v>
      </c>
      <c r="P46" s="9"/>
    </row>
    <row r="47" spans="1:16" ht="15">
      <c r="A47" s="12"/>
      <c r="B47" s="25">
        <v>341.9</v>
      </c>
      <c r="C47" s="20" t="s">
        <v>122</v>
      </c>
      <c r="D47" s="46">
        <v>149717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149717</v>
      </c>
      <c r="O47" s="47">
        <f t="shared" si="8"/>
        <v>3.6237051021396067</v>
      </c>
      <c r="P47" s="9"/>
    </row>
    <row r="48" spans="1:16" ht="15">
      <c r="A48" s="12"/>
      <c r="B48" s="25">
        <v>342.1</v>
      </c>
      <c r="C48" s="20" t="s">
        <v>47</v>
      </c>
      <c r="D48" s="46">
        <v>168583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168583</v>
      </c>
      <c r="O48" s="47">
        <f t="shared" si="8"/>
        <v>4.080332074741021</v>
      </c>
      <c r="P48" s="9"/>
    </row>
    <row r="49" spans="1:16" ht="15">
      <c r="A49" s="12"/>
      <c r="B49" s="25">
        <v>342.6</v>
      </c>
      <c r="C49" s="20" t="s">
        <v>48</v>
      </c>
      <c r="D49" s="46">
        <v>1678276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1678276</v>
      </c>
      <c r="O49" s="47">
        <f t="shared" si="8"/>
        <v>40.62048601026237</v>
      </c>
      <c r="P49" s="9"/>
    </row>
    <row r="50" spans="1:16" ht="15">
      <c r="A50" s="12"/>
      <c r="B50" s="25">
        <v>342.9</v>
      </c>
      <c r="C50" s="20" t="s">
        <v>49</v>
      </c>
      <c r="D50" s="46">
        <v>24288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24288</v>
      </c>
      <c r="O50" s="47">
        <f t="shared" si="8"/>
        <v>0.5878594249201278</v>
      </c>
      <c r="P50" s="9"/>
    </row>
    <row r="51" spans="1:16" ht="15">
      <c r="A51" s="12"/>
      <c r="B51" s="25">
        <v>343.3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8888091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8888091</v>
      </c>
      <c r="O51" s="47">
        <f t="shared" si="8"/>
        <v>215.12467325007262</v>
      </c>
      <c r="P51" s="9"/>
    </row>
    <row r="52" spans="1:16" ht="15">
      <c r="A52" s="12"/>
      <c r="B52" s="25">
        <v>343.4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9253831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9253831</v>
      </c>
      <c r="O52" s="47">
        <f t="shared" si="8"/>
        <v>223.97693387549617</v>
      </c>
      <c r="P52" s="9"/>
    </row>
    <row r="53" spans="1:16" ht="15">
      <c r="A53" s="12"/>
      <c r="B53" s="25">
        <v>343.5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9507463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9507463</v>
      </c>
      <c r="O53" s="47">
        <f t="shared" si="8"/>
        <v>230.11576628908898</v>
      </c>
      <c r="P53" s="9"/>
    </row>
    <row r="54" spans="1:16" ht="15">
      <c r="A54" s="12"/>
      <c r="B54" s="25">
        <v>343.7</v>
      </c>
      <c r="C54" s="20" t="s">
        <v>53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1675477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1675477</v>
      </c>
      <c r="O54" s="47">
        <f t="shared" si="8"/>
        <v>40.552739858650405</v>
      </c>
      <c r="P54" s="9"/>
    </row>
    <row r="55" spans="1:16" ht="15">
      <c r="A55" s="12"/>
      <c r="B55" s="25">
        <v>343.8</v>
      </c>
      <c r="C55" s="20" t="s">
        <v>54</v>
      </c>
      <c r="D55" s="46">
        <v>43315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43315</v>
      </c>
      <c r="O55" s="47">
        <f t="shared" si="8"/>
        <v>1.048383192951883</v>
      </c>
      <c r="P55" s="9"/>
    </row>
    <row r="56" spans="1:16" ht="15">
      <c r="A56" s="12"/>
      <c r="B56" s="25">
        <v>343.9</v>
      </c>
      <c r="C56" s="20" t="s">
        <v>55</v>
      </c>
      <c r="D56" s="46">
        <v>0</v>
      </c>
      <c r="E56" s="46">
        <v>6037029</v>
      </c>
      <c r="F56" s="46">
        <v>0</v>
      </c>
      <c r="G56" s="46">
        <v>0</v>
      </c>
      <c r="H56" s="46">
        <v>0</v>
      </c>
      <c r="I56" s="46">
        <v>93665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6130694</v>
      </c>
      <c r="O56" s="47">
        <f t="shared" si="8"/>
        <v>148.3854680995256</v>
      </c>
      <c r="P56" s="9"/>
    </row>
    <row r="57" spans="1:16" ht="15">
      <c r="A57" s="12"/>
      <c r="B57" s="25">
        <v>347.2</v>
      </c>
      <c r="C57" s="20" t="s">
        <v>56</v>
      </c>
      <c r="D57" s="46">
        <v>563538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563538</v>
      </c>
      <c r="O57" s="47">
        <f t="shared" si="8"/>
        <v>13.6397037467325</v>
      </c>
      <c r="P57" s="9"/>
    </row>
    <row r="58" spans="1:16" ht="15">
      <c r="A58" s="12"/>
      <c r="B58" s="25">
        <v>347.5</v>
      </c>
      <c r="C58" s="20" t="s">
        <v>57</v>
      </c>
      <c r="D58" s="46">
        <v>203192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203192</v>
      </c>
      <c r="O58" s="47">
        <f t="shared" si="8"/>
        <v>4.917997870074547</v>
      </c>
      <c r="P58" s="9"/>
    </row>
    <row r="59" spans="1:16" ht="15">
      <c r="A59" s="12"/>
      <c r="B59" s="25">
        <v>347.9</v>
      </c>
      <c r="C59" s="20" t="s">
        <v>58</v>
      </c>
      <c r="D59" s="46">
        <v>33488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33488</v>
      </c>
      <c r="O59" s="47">
        <f t="shared" si="8"/>
        <v>0.8105334495110853</v>
      </c>
      <c r="P59" s="9"/>
    </row>
    <row r="60" spans="1:16" ht="15">
      <c r="A60" s="12"/>
      <c r="B60" s="25">
        <v>349</v>
      </c>
      <c r="C60" s="20" t="s">
        <v>1</v>
      </c>
      <c r="D60" s="46">
        <v>6334</v>
      </c>
      <c r="E60" s="46">
        <v>12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6346</v>
      </c>
      <c r="O60" s="47">
        <f t="shared" si="8"/>
        <v>0.15359666957111046</v>
      </c>
      <c r="P60" s="9"/>
    </row>
    <row r="61" spans="1:16" ht="15.75">
      <c r="A61" s="29" t="s">
        <v>42</v>
      </c>
      <c r="B61" s="30"/>
      <c r="C61" s="31"/>
      <c r="D61" s="32">
        <f aca="true" t="shared" si="11" ref="D61:M61">SUM(D62:D65)</f>
        <v>150204</v>
      </c>
      <c r="E61" s="32">
        <f t="shared" si="11"/>
        <v>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7">SUM(D61:M61)</f>
        <v>150204</v>
      </c>
      <c r="O61" s="45">
        <f t="shared" si="8"/>
        <v>3.635492303223933</v>
      </c>
      <c r="P61" s="10"/>
    </row>
    <row r="62" spans="1:16" ht="15">
      <c r="A62" s="13"/>
      <c r="B62" s="39">
        <v>351.1</v>
      </c>
      <c r="C62" s="21" t="s">
        <v>61</v>
      </c>
      <c r="D62" s="46">
        <v>50710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50710</v>
      </c>
      <c r="O62" s="47">
        <f t="shared" si="8"/>
        <v>1.2273695420660278</v>
      </c>
      <c r="P62" s="9"/>
    </row>
    <row r="63" spans="1:16" ht="15">
      <c r="A63" s="13"/>
      <c r="B63" s="39">
        <v>351.3</v>
      </c>
      <c r="C63" s="21" t="s">
        <v>62</v>
      </c>
      <c r="D63" s="46">
        <v>6364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6364</v>
      </c>
      <c r="O63" s="47">
        <f t="shared" si="8"/>
        <v>0.15403233614096234</v>
      </c>
      <c r="P63" s="9"/>
    </row>
    <row r="64" spans="1:16" ht="15">
      <c r="A64" s="13"/>
      <c r="B64" s="39">
        <v>354</v>
      </c>
      <c r="C64" s="21" t="s">
        <v>64</v>
      </c>
      <c r="D64" s="46">
        <v>87639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87639</v>
      </c>
      <c r="O64" s="47">
        <f t="shared" si="8"/>
        <v>2.121187917513796</v>
      </c>
      <c r="P64" s="9"/>
    </row>
    <row r="65" spans="1:16" ht="15">
      <c r="A65" s="13"/>
      <c r="B65" s="39">
        <v>359</v>
      </c>
      <c r="C65" s="21" t="s">
        <v>97</v>
      </c>
      <c r="D65" s="46">
        <v>5491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5491</v>
      </c>
      <c r="O65" s="47">
        <f t="shared" si="8"/>
        <v>0.13290250750314647</v>
      </c>
      <c r="P65" s="9"/>
    </row>
    <row r="66" spans="1:16" ht="15.75">
      <c r="A66" s="29" t="s">
        <v>4</v>
      </c>
      <c r="B66" s="30"/>
      <c r="C66" s="31"/>
      <c r="D66" s="32">
        <f aca="true" t="shared" si="13" ref="D66:M66">SUM(D67:D75)</f>
        <v>845784</v>
      </c>
      <c r="E66" s="32">
        <f t="shared" si="13"/>
        <v>1120815</v>
      </c>
      <c r="F66" s="32">
        <f t="shared" si="13"/>
        <v>0</v>
      </c>
      <c r="G66" s="32">
        <f t="shared" si="13"/>
        <v>68297</v>
      </c>
      <c r="H66" s="32">
        <f t="shared" si="13"/>
        <v>0</v>
      </c>
      <c r="I66" s="32">
        <f t="shared" si="13"/>
        <v>2709036</v>
      </c>
      <c r="J66" s="32">
        <f t="shared" si="13"/>
        <v>122580</v>
      </c>
      <c r="K66" s="32">
        <f t="shared" si="13"/>
        <v>7604032</v>
      </c>
      <c r="L66" s="32">
        <f t="shared" si="13"/>
        <v>0</v>
      </c>
      <c r="M66" s="32">
        <f t="shared" si="13"/>
        <v>0</v>
      </c>
      <c r="N66" s="32">
        <f t="shared" si="12"/>
        <v>12470544</v>
      </c>
      <c r="O66" s="45">
        <f t="shared" si="8"/>
        <v>301.8332849259367</v>
      </c>
      <c r="P66" s="10"/>
    </row>
    <row r="67" spans="1:16" ht="15">
      <c r="A67" s="12"/>
      <c r="B67" s="25">
        <v>361.1</v>
      </c>
      <c r="C67" s="20" t="s">
        <v>66</v>
      </c>
      <c r="D67" s="46">
        <v>157082</v>
      </c>
      <c r="E67" s="46">
        <v>366770</v>
      </c>
      <c r="F67" s="46">
        <v>0</v>
      </c>
      <c r="G67" s="46">
        <v>34910</v>
      </c>
      <c r="H67" s="46">
        <v>0</v>
      </c>
      <c r="I67" s="46">
        <v>224248</v>
      </c>
      <c r="J67" s="46">
        <v>-3274</v>
      </c>
      <c r="K67" s="46">
        <v>1140378</v>
      </c>
      <c r="L67" s="46">
        <v>0</v>
      </c>
      <c r="M67" s="46">
        <v>0</v>
      </c>
      <c r="N67" s="46">
        <f t="shared" si="12"/>
        <v>1920114</v>
      </c>
      <c r="O67" s="47">
        <f t="shared" si="8"/>
        <v>46.47386000580889</v>
      </c>
      <c r="P67" s="9"/>
    </row>
    <row r="68" spans="1:16" ht="15">
      <c r="A68" s="12"/>
      <c r="B68" s="25">
        <v>361.2</v>
      </c>
      <c r="C68" s="20" t="s">
        <v>67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1393497</v>
      </c>
      <c r="L68" s="46">
        <v>0</v>
      </c>
      <c r="M68" s="46">
        <v>0</v>
      </c>
      <c r="N68" s="46">
        <f aca="true" t="shared" si="14" ref="N68:N75">SUM(D68:M68)</f>
        <v>1393497</v>
      </c>
      <c r="O68" s="47">
        <f t="shared" si="8"/>
        <v>33.727781004937555</v>
      </c>
      <c r="P68" s="9"/>
    </row>
    <row r="69" spans="1:16" ht="15">
      <c r="A69" s="12"/>
      <c r="B69" s="25">
        <v>361.3</v>
      </c>
      <c r="C69" s="20" t="s">
        <v>98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-691715</v>
      </c>
      <c r="L69" s="46">
        <v>0</v>
      </c>
      <c r="M69" s="46">
        <v>0</v>
      </c>
      <c r="N69" s="46">
        <f t="shared" si="14"/>
        <v>-691715</v>
      </c>
      <c r="O69" s="47">
        <f aca="true" t="shared" si="15" ref="O69:O82">(N69/O$84)</f>
        <v>-16.742061186949368</v>
      </c>
      <c r="P69" s="9"/>
    </row>
    <row r="70" spans="1:16" ht="15">
      <c r="A70" s="12"/>
      <c r="B70" s="25">
        <v>362</v>
      </c>
      <c r="C70" s="20" t="s">
        <v>68</v>
      </c>
      <c r="D70" s="46">
        <v>297503</v>
      </c>
      <c r="E70" s="46">
        <v>116729</v>
      </c>
      <c r="F70" s="46">
        <v>0</v>
      </c>
      <c r="G70" s="46">
        <v>0</v>
      </c>
      <c r="H70" s="46">
        <v>0</v>
      </c>
      <c r="I70" s="46">
        <v>62987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477219</v>
      </c>
      <c r="O70" s="47">
        <f t="shared" si="15"/>
        <v>11.550464711007843</v>
      </c>
      <c r="P70" s="9"/>
    </row>
    <row r="71" spans="1:16" ht="15">
      <c r="A71" s="12"/>
      <c r="B71" s="25">
        <v>364</v>
      </c>
      <c r="C71" s="20" t="s">
        <v>125</v>
      </c>
      <c r="D71" s="46">
        <v>9272</v>
      </c>
      <c r="E71" s="46">
        <v>17146</v>
      </c>
      <c r="F71" s="46">
        <v>0</v>
      </c>
      <c r="G71" s="46">
        <v>4487</v>
      </c>
      <c r="H71" s="46">
        <v>0</v>
      </c>
      <c r="I71" s="46">
        <v>1241705</v>
      </c>
      <c r="J71" s="46">
        <v>11</v>
      </c>
      <c r="K71" s="46">
        <v>0</v>
      </c>
      <c r="L71" s="46">
        <v>0</v>
      </c>
      <c r="M71" s="46">
        <v>0</v>
      </c>
      <c r="N71" s="46">
        <f t="shared" si="14"/>
        <v>1272621</v>
      </c>
      <c r="O71" s="47">
        <f t="shared" si="15"/>
        <v>30.802134766192275</v>
      </c>
      <c r="P71" s="9"/>
    </row>
    <row r="72" spans="1:16" ht="15">
      <c r="A72" s="12"/>
      <c r="B72" s="25">
        <v>365</v>
      </c>
      <c r="C72" s="20" t="s">
        <v>144</v>
      </c>
      <c r="D72" s="46">
        <v>254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254</v>
      </c>
      <c r="O72" s="47">
        <f t="shared" si="15"/>
        <v>0.006147739374576435</v>
      </c>
      <c r="P72" s="9"/>
    </row>
    <row r="73" spans="1:16" ht="15">
      <c r="A73" s="12"/>
      <c r="B73" s="25">
        <v>366</v>
      </c>
      <c r="C73" s="20" t="s">
        <v>71</v>
      </c>
      <c r="D73" s="46">
        <v>205689</v>
      </c>
      <c r="E73" s="46">
        <v>0</v>
      </c>
      <c r="F73" s="46">
        <v>0</v>
      </c>
      <c r="G73" s="46">
        <v>28900</v>
      </c>
      <c r="H73" s="46">
        <v>0</v>
      </c>
      <c r="I73" s="46">
        <v>0</v>
      </c>
      <c r="J73" s="46">
        <v>25000</v>
      </c>
      <c r="K73" s="46">
        <v>0</v>
      </c>
      <c r="L73" s="46">
        <v>0</v>
      </c>
      <c r="M73" s="46">
        <v>0</v>
      </c>
      <c r="N73" s="46">
        <f t="shared" si="14"/>
        <v>259589</v>
      </c>
      <c r="O73" s="47">
        <f t="shared" si="15"/>
        <v>6.283013844515442</v>
      </c>
      <c r="P73" s="9"/>
    </row>
    <row r="74" spans="1:16" ht="15">
      <c r="A74" s="12"/>
      <c r="B74" s="25">
        <v>368</v>
      </c>
      <c r="C74" s="20" t="s">
        <v>72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5753220</v>
      </c>
      <c r="L74" s="46">
        <v>0</v>
      </c>
      <c r="M74" s="46">
        <v>0</v>
      </c>
      <c r="N74" s="46">
        <f t="shared" si="14"/>
        <v>5753220</v>
      </c>
      <c r="O74" s="47">
        <f t="shared" si="15"/>
        <v>139.24920127795528</v>
      </c>
      <c r="P74" s="9"/>
    </row>
    <row r="75" spans="1:16" ht="15">
      <c r="A75" s="12"/>
      <c r="B75" s="25">
        <v>369.9</v>
      </c>
      <c r="C75" s="20" t="s">
        <v>73</v>
      </c>
      <c r="D75" s="46">
        <v>175984</v>
      </c>
      <c r="E75" s="46">
        <v>620170</v>
      </c>
      <c r="F75" s="46">
        <v>0</v>
      </c>
      <c r="G75" s="46">
        <v>0</v>
      </c>
      <c r="H75" s="46">
        <v>0</v>
      </c>
      <c r="I75" s="46">
        <v>1180096</v>
      </c>
      <c r="J75" s="46">
        <v>100843</v>
      </c>
      <c r="K75" s="46">
        <v>8652</v>
      </c>
      <c r="L75" s="46">
        <v>0</v>
      </c>
      <c r="M75" s="46">
        <v>0</v>
      </c>
      <c r="N75" s="46">
        <f t="shared" si="14"/>
        <v>2085745</v>
      </c>
      <c r="O75" s="47">
        <f t="shared" si="15"/>
        <v>50.4827427630942</v>
      </c>
      <c r="P75" s="9"/>
    </row>
    <row r="76" spans="1:16" ht="15.75">
      <c r="A76" s="29" t="s">
        <v>43</v>
      </c>
      <c r="B76" s="30"/>
      <c r="C76" s="31"/>
      <c r="D76" s="32">
        <f aca="true" t="shared" si="16" ref="D76:M76">SUM(D77:D81)</f>
        <v>8402174</v>
      </c>
      <c r="E76" s="32">
        <f t="shared" si="16"/>
        <v>250000</v>
      </c>
      <c r="F76" s="32">
        <f t="shared" si="16"/>
        <v>4647403</v>
      </c>
      <c r="G76" s="32">
        <f t="shared" si="16"/>
        <v>3984977</v>
      </c>
      <c r="H76" s="32">
        <f t="shared" si="16"/>
        <v>0</v>
      </c>
      <c r="I76" s="32">
        <f t="shared" si="16"/>
        <v>5726646</v>
      </c>
      <c r="J76" s="32">
        <f t="shared" si="16"/>
        <v>360655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aca="true" t="shared" si="17" ref="N76:N82">SUM(D76:M76)</f>
        <v>23371855</v>
      </c>
      <c r="O76" s="45">
        <f t="shared" si="15"/>
        <v>565.6853277180753</v>
      </c>
      <c r="P76" s="9"/>
    </row>
    <row r="77" spans="1:16" ht="15">
      <c r="A77" s="12"/>
      <c r="B77" s="25">
        <v>381</v>
      </c>
      <c r="C77" s="20" t="s">
        <v>74</v>
      </c>
      <c r="D77" s="46">
        <v>6042125</v>
      </c>
      <c r="E77" s="46">
        <v>250000</v>
      </c>
      <c r="F77" s="46">
        <v>4647403</v>
      </c>
      <c r="G77" s="46">
        <v>3984977</v>
      </c>
      <c r="H77" s="46">
        <v>0</v>
      </c>
      <c r="I77" s="46">
        <v>936872</v>
      </c>
      <c r="J77" s="46">
        <v>360655</v>
      </c>
      <c r="K77" s="46">
        <v>0</v>
      </c>
      <c r="L77" s="46">
        <v>0</v>
      </c>
      <c r="M77" s="46">
        <v>0</v>
      </c>
      <c r="N77" s="46">
        <f t="shared" si="17"/>
        <v>16222032</v>
      </c>
      <c r="O77" s="47">
        <f t="shared" si="15"/>
        <v>392.63316874818474</v>
      </c>
      <c r="P77" s="9"/>
    </row>
    <row r="78" spans="1:16" ht="15">
      <c r="A78" s="12"/>
      <c r="B78" s="25">
        <v>382</v>
      </c>
      <c r="C78" s="20" t="s">
        <v>87</v>
      </c>
      <c r="D78" s="46">
        <v>2340000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2340000</v>
      </c>
      <c r="O78" s="47">
        <f t="shared" si="15"/>
        <v>56.63665408074354</v>
      </c>
      <c r="P78" s="9"/>
    </row>
    <row r="79" spans="1:16" ht="15">
      <c r="A79" s="12"/>
      <c r="B79" s="25">
        <v>388.2</v>
      </c>
      <c r="C79" s="20" t="s">
        <v>99</v>
      </c>
      <c r="D79" s="46">
        <v>20049</v>
      </c>
      <c r="E79" s="46">
        <v>0</v>
      </c>
      <c r="F79" s="46">
        <v>0</v>
      </c>
      <c r="G79" s="46">
        <v>0</v>
      </c>
      <c r="H79" s="46">
        <v>0</v>
      </c>
      <c r="I79" s="46">
        <v>4338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24387</v>
      </c>
      <c r="O79" s="47">
        <f t="shared" si="15"/>
        <v>0.5902555910543131</v>
      </c>
      <c r="P79" s="9"/>
    </row>
    <row r="80" spans="1:16" ht="15">
      <c r="A80" s="12"/>
      <c r="B80" s="25">
        <v>389.7</v>
      </c>
      <c r="C80" s="20" t="s">
        <v>147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355296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355296</v>
      </c>
      <c r="O80" s="47">
        <f t="shared" si="15"/>
        <v>8.599477200116178</v>
      </c>
      <c r="P80" s="9"/>
    </row>
    <row r="81" spans="1:16" ht="15.75" thickBot="1">
      <c r="A81" s="12"/>
      <c r="B81" s="25">
        <v>389.8</v>
      </c>
      <c r="C81" s="20" t="s">
        <v>126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4430140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4430140</v>
      </c>
      <c r="O81" s="47">
        <f t="shared" si="15"/>
        <v>107.22577209797657</v>
      </c>
      <c r="P81" s="9"/>
    </row>
    <row r="82" spans="1:119" ht="16.5" thickBot="1">
      <c r="A82" s="14" t="s">
        <v>59</v>
      </c>
      <c r="B82" s="23"/>
      <c r="C82" s="22"/>
      <c r="D82" s="15">
        <f aca="true" t="shared" si="18" ref="D82:M82">SUM(D5,D15,D26,D44,D61,D66,D76)</f>
        <v>29160758</v>
      </c>
      <c r="E82" s="15">
        <f t="shared" si="18"/>
        <v>15038071</v>
      </c>
      <c r="F82" s="15">
        <f t="shared" si="18"/>
        <v>5285554</v>
      </c>
      <c r="G82" s="15">
        <f t="shared" si="18"/>
        <v>4192737</v>
      </c>
      <c r="H82" s="15">
        <f t="shared" si="18"/>
        <v>0</v>
      </c>
      <c r="I82" s="15">
        <f t="shared" si="18"/>
        <v>42941152</v>
      </c>
      <c r="J82" s="15">
        <f t="shared" si="18"/>
        <v>5487357</v>
      </c>
      <c r="K82" s="15">
        <f t="shared" si="18"/>
        <v>7604032</v>
      </c>
      <c r="L82" s="15">
        <f t="shared" si="18"/>
        <v>0</v>
      </c>
      <c r="M82" s="15">
        <f t="shared" si="18"/>
        <v>0</v>
      </c>
      <c r="N82" s="15">
        <f t="shared" si="17"/>
        <v>109709661</v>
      </c>
      <c r="O82" s="38">
        <f t="shared" si="15"/>
        <v>2655.379538193436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148</v>
      </c>
      <c r="M84" s="48"/>
      <c r="N84" s="48"/>
      <c r="O84" s="43">
        <v>41316</v>
      </c>
    </row>
    <row r="85" spans="1:15" ht="1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5.75" customHeight="1" thickBot="1">
      <c r="A86" s="52" t="s">
        <v>101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9650208</v>
      </c>
      <c r="E5" s="27">
        <f t="shared" si="0"/>
        <v>5041624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14691832</v>
      </c>
      <c r="O5" s="33">
        <f aca="true" t="shared" si="1" ref="O5:O36">(N5/O$83)</f>
        <v>370.31385794222916</v>
      </c>
      <c r="P5" s="6"/>
    </row>
    <row r="6" spans="1:16" ht="15">
      <c r="A6" s="12"/>
      <c r="B6" s="25">
        <v>311</v>
      </c>
      <c r="C6" s="20" t="s">
        <v>3</v>
      </c>
      <c r="D6" s="46">
        <v>5979319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5979319</v>
      </c>
      <c r="O6" s="47">
        <f t="shared" si="1"/>
        <v>150.7112718657055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3751284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3751284</v>
      </c>
      <c r="O7" s="47">
        <f t="shared" si="1"/>
        <v>94.55270454201744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1290340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1290340</v>
      </c>
      <c r="O8" s="47">
        <f t="shared" si="1"/>
        <v>32.52356707163381</v>
      </c>
      <c r="P8" s="9"/>
    </row>
    <row r="9" spans="1:16" ht="15">
      <c r="A9" s="12"/>
      <c r="B9" s="25">
        <v>312.51</v>
      </c>
      <c r="C9" s="20" t="s">
        <v>85</v>
      </c>
      <c r="D9" s="46">
        <v>212071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212071</v>
      </c>
      <c r="O9" s="47">
        <f t="shared" si="1"/>
        <v>5.3453395170640725</v>
      </c>
      <c r="P9" s="9"/>
    </row>
    <row r="10" spans="1:16" ht="15">
      <c r="A10" s="12"/>
      <c r="B10" s="25">
        <v>312.52</v>
      </c>
      <c r="C10" s="20" t="s">
        <v>113</v>
      </c>
      <c r="D10" s="46">
        <v>245750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245750</v>
      </c>
      <c r="O10" s="47">
        <f t="shared" si="1"/>
        <v>6.194232998941372</v>
      </c>
      <c r="P10" s="9"/>
    </row>
    <row r="11" spans="1:16" ht="15">
      <c r="A11" s="12"/>
      <c r="B11" s="25">
        <v>314.1</v>
      </c>
      <c r="C11" s="20" t="s">
        <v>13</v>
      </c>
      <c r="D11" s="46">
        <v>1870481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1870481</v>
      </c>
      <c r="O11" s="47">
        <f t="shared" si="1"/>
        <v>47.1462670766749</v>
      </c>
      <c r="P11" s="9"/>
    </row>
    <row r="12" spans="1:16" ht="15">
      <c r="A12" s="12"/>
      <c r="B12" s="25">
        <v>314.4</v>
      </c>
      <c r="C12" s="20" t="s">
        <v>14</v>
      </c>
      <c r="D12" s="46">
        <v>51620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51620</v>
      </c>
      <c r="O12" s="47">
        <f t="shared" si="1"/>
        <v>1.3011039975802792</v>
      </c>
      <c r="P12" s="9"/>
    </row>
    <row r="13" spans="1:16" ht="15">
      <c r="A13" s="12"/>
      <c r="B13" s="25">
        <v>315</v>
      </c>
      <c r="C13" s="20" t="s">
        <v>114</v>
      </c>
      <c r="D13" s="46">
        <v>1081490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1081490</v>
      </c>
      <c r="O13" s="47">
        <f t="shared" si="1"/>
        <v>27.259414225941423</v>
      </c>
      <c r="P13" s="9"/>
    </row>
    <row r="14" spans="1:16" ht="15">
      <c r="A14" s="12"/>
      <c r="B14" s="25">
        <v>316</v>
      </c>
      <c r="C14" s="20" t="s">
        <v>115</v>
      </c>
      <c r="D14" s="46">
        <v>209477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209477</v>
      </c>
      <c r="O14" s="47">
        <f t="shared" si="1"/>
        <v>5.279956646670364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SUM(D16:D25)</f>
        <v>1076246</v>
      </c>
      <c r="E15" s="32">
        <f t="shared" si="3"/>
        <v>2130848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3813886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1223727</v>
      </c>
      <c r="N15" s="44">
        <f>SUM(D15:M15)</f>
        <v>8244707</v>
      </c>
      <c r="O15" s="45">
        <f t="shared" si="1"/>
        <v>207.81133739980845</v>
      </c>
      <c r="P15" s="10"/>
    </row>
    <row r="16" spans="1:16" ht="15">
      <c r="A16" s="12"/>
      <c r="B16" s="25">
        <v>322</v>
      </c>
      <c r="C16" s="20" t="s">
        <v>0</v>
      </c>
      <c r="D16" s="46">
        <v>579496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579496</v>
      </c>
      <c r="O16" s="47">
        <f t="shared" si="1"/>
        <v>14.606442506427383</v>
      </c>
      <c r="P16" s="9"/>
    </row>
    <row r="17" spans="1:16" ht="15">
      <c r="A17" s="12"/>
      <c r="B17" s="25">
        <v>324.11</v>
      </c>
      <c r="C17" s="20" t="s">
        <v>19</v>
      </c>
      <c r="D17" s="46">
        <v>0</v>
      </c>
      <c r="E17" s="46">
        <v>457296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457296</v>
      </c>
      <c r="O17" s="47">
        <f t="shared" si="1"/>
        <v>11.526339668296618</v>
      </c>
      <c r="P17" s="9"/>
    </row>
    <row r="18" spans="1:16" ht="15">
      <c r="A18" s="12"/>
      <c r="B18" s="25">
        <v>324.12</v>
      </c>
      <c r="C18" s="20" t="s">
        <v>91</v>
      </c>
      <c r="D18" s="46">
        <v>0</v>
      </c>
      <c r="E18" s="46">
        <v>46985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46985</v>
      </c>
      <c r="O18" s="47">
        <f t="shared" si="1"/>
        <v>1.1842768563794928</v>
      </c>
      <c r="P18" s="9"/>
    </row>
    <row r="19" spans="1:16" ht="15">
      <c r="A19" s="12"/>
      <c r="B19" s="25">
        <v>324.21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3762902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3762902</v>
      </c>
      <c r="O19" s="47">
        <f t="shared" si="1"/>
        <v>94.84554116045773</v>
      </c>
      <c r="P19" s="9"/>
    </row>
    <row r="20" spans="1:16" ht="15">
      <c r="A20" s="12"/>
      <c r="B20" s="25">
        <v>324.22</v>
      </c>
      <c r="C20" s="20" t="s">
        <v>92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50984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50984</v>
      </c>
      <c r="O20" s="47">
        <f t="shared" si="1"/>
        <v>1.2850733477844432</v>
      </c>
      <c r="P20" s="9"/>
    </row>
    <row r="21" spans="1:16" ht="15">
      <c r="A21" s="12"/>
      <c r="B21" s="25">
        <v>324.31</v>
      </c>
      <c r="C21" s="20" t="s">
        <v>21</v>
      </c>
      <c r="D21" s="46">
        <v>0</v>
      </c>
      <c r="E21" s="46">
        <v>1075485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1075485</v>
      </c>
      <c r="O21" s="47">
        <f t="shared" si="1"/>
        <v>27.10805565357665</v>
      </c>
      <c r="P21" s="9"/>
    </row>
    <row r="22" spans="1:16" ht="15">
      <c r="A22" s="12"/>
      <c r="B22" s="25">
        <v>324.32</v>
      </c>
      <c r="C22" s="20" t="s">
        <v>93</v>
      </c>
      <c r="D22" s="46">
        <v>0</v>
      </c>
      <c r="E22" s="46">
        <v>50738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50738</v>
      </c>
      <c r="O22" s="47">
        <f t="shared" si="1"/>
        <v>1.27887281342945</v>
      </c>
      <c r="P22" s="9"/>
    </row>
    <row r="23" spans="1:16" ht="15">
      <c r="A23" s="12"/>
      <c r="B23" s="25">
        <v>324.61</v>
      </c>
      <c r="C23" s="20" t="s">
        <v>22</v>
      </c>
      <c r="D23" s="46">
        <v>0</v>
      </c>
      <c r="E23" s="46">
        <v>500344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500344</v>
      </c>
      <c r="O23" s="47">
        <f t="shared" si="1"/>
        <v>12.611382769572012</v>
      </c>
      <c r="P23" s="9"/>
    </row>
    <row r="24" spans="1:16" ht="15">
      <c r="A24" s="12"/>
      <c r="B24" s="25">
        <v>325.1</v>
      </c>
      <c r="C24" s="20" t="s">
        <v>24</v>
      </c>
      <c r="D24" s="46">
        <v>480502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1223727</v>
      </c>
      <c r="N24" s="46">
        <f t="shared" si="4"/>
        <v>1704229</v>
      </c>
      <c r="O24" s="47">
        <f t="shared" si="1"/>
        <v>42.955814891364625</v>
      </c>
      <c r="P24" s="9"/>
    </row>
    <row r="25" spans="1:16" ht="15">
      <c r="A25" s="12"/>
      <c r="B25" s="25">
        <v>329</v>
      </c>
      <c r="C25" s="20" t="s">
        <v>25</v>
      </c>
      <c r="D25" s="46">
        <v>16248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16248</v>
      </c>
      <c r="O25" s="47">
        <f t="shared" si="1"/>
        <v>0.40953773252003833</v>
      </c>
      <c r="P25" s="9"/>
    </row>
    <row r="26" spans="1:16" ht="15.75">
      <c r="A26" s="29" t="s">
        <v>27</v>
      </c>
      <c r="B26" s="30"/>
      <c r="C26" s="31"/>
      <c r="D26" s="32">
        <f aca="true" t="shared" si="5" ref="D26:M26">SUM(D27:D43)</f>
        <v>5034860</v>
      </c>
      <c r="E26" s="32">
        <f t="shared" si="5"/>
        <v>0</v>
      </c>
      <c r="F26" s="32">
        <f t="shared" si="5"/>
        <v>638840</v>
      </c>
      <c r="G26" s="32">
        <f t="shared" si="5"/>
        <v>755464</v>
      </c>
      <c r="H26" s="32">
        <f t="shared" si="5"/>
        <v>0</v>
      </c>
      <c r="I26" s="32">
        <f t="shared" si="5"/>
        <v>28311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6457475</v>
      </c>
      <c r="O26" s="45">
        <f t="shared" si="1"/>
        <v>162.76339668296617</v>
      </c>
      <c r="P26" s="10"/>
    </row>
    <row r="27" spans="1:16" ht="15">
      <c r="A27" s="12"/>
      <c r="B27" s="25">
        <v>331.1</v>
      </c>
      <c r="C27" s="20" t="s">
        <v>140</v>
      </c>
      <c r="D27" s="46">
        <v>11327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11327</v>
      </c>
      <c r="O27" s="47">
        <f t="shared" si="1"/>
        <v>0.2855018399959671</v>
      </c>
      <c r="P27" s="9"/>
    </row>
    <row r="28" spans="1:16" ht="15">
      <c r="A28" s="12"/>
      <c r="B28" s="25">
        <v>331.2</v>
      </c>
      <c r="C28" s="20" t="s">
        <v>26</v>
      </c>
      <c r="D28" s="46">
        <v>1144704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1144704</v>
      </c>
      <c r="O28" s="47">
        <f t="shared" si="1"/>
        <v>28.852749911781014</v>
      </c>
      <c r="P28" s="9"/>
    </row>
    <row r="29" spans="1:16" ht="15">
      <c r="A29" s="12"/>
      <c r="B29" s="25">
        <v>331.34</v>
      </c>
      <c r="C29" s="20" t="s">
        <v>141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474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474</v>
      </c>
      <c r="O29" s="47">
        <f t="shared" si="1"/>
        <v>0.01194737107425518</v>
      </c>
      <c r="P29" s="9"/>
    </row>
    <row r="30" spans="1:16" ht="15">
      <c r="A30" s="12"/>
      <c r="B30" s="25">
        <v>331.35</v>
      </c>
      <c r="C30" s="20" t="s">
        <v>142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12840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5">SUM(D30:M30)</f>
        <v>12840</v>
      </c>
      <c r="O30" s="47">
        <f t="shared" si="1"/>
        <v>0.323637646821596</v>
      </c>
      <c r="P30" s="9"/>
    </row>
    <row r="31" spans="1:16" ht="15">
      <c r="A31" s="12"/>
      <c r="B31" s="25">
        <v>331.39</v>
      </c>
      <c r="C31" s="20" t="s">
        <v>143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14997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14997</v>
      </c>
      <c r="O31" s="47">
        <f t="shared" si="1"/>
        <v>0.3780057468367193</v>
      </c>
      <c r="P31" s="9"/>
    </row>
    <row r="32" spans="1:16" ht="15">
      <c r="A32" s="12"/>
      <c r="B32" s="25">
        <v>331.5</v>
      </c>
      <c r="C32" s="20" t="s">
        <v>104</v>
      </c>
      <c r="D32" s="46">
        <v>0</v>
      </c>
      <c r="E32" s="46">
        <v>0</v>
      </c>
      <c r="F32" s="46">
        <v>638840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638840</v>
      </c>
      <c r="O32" s="47">
        <f t="shared" si="1"/>
        <v>16.102233200584767</v>
      </c>
      <c r="P32" s="9"/>
    </row>
    <row r="33" spans="1:16" ht="15">
      <c r="A33" s="12"/>
      <c r="B33" s="25">
        <v>331.7</v>
      </c>
      <c r="C33" s="20" t="s">
        <v>110</v>
      </c>
      <c r="D33" s="46">
        <v>15899</v>
      </c>
      <c r="E33" s="46">
        <v>0</v>
      </c>
      <c r="F33" s="46">
        <v>0</v>
      </c>
      <c r="G33" s="46">
        <v>5510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21409</v>
      </c>
      <c r="O33" s="47">
        <f t="shared" si="1"/>
        <v>0.5396229268538589</v>
      </c>
      <c r="P33" s="9"/>
    </row>
    <row r="34" spans="1:16" ht="15">
      <c r="A34" s="12"/>
      <c r="B34" s="25">
        <v>331.9</v>
      </c>
      <c r="C34" s="20" t="s">
        <v>28</v>
      </c>
      <c r="D34" s="46">
        <v>0</v>
      </c>
      <c r="E34" s="46">
        <v>0</v>
      </c>
      <c r="F34" s="46">
        <v>0</v>
      </c>
      <c r="G34" s="46">
        <v>4954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4954</v>
      </c>
      <c r="O34" s="47">
        <f t="shared" si="1"/>
        <v>0.12486767152291173</v>
      </c>
      <c r="P34" s="9"/>
    </row>
    <row r="35" spans="1:16" ht="15">
      <c r="A35" s="12"/>
      <c r="B35" s="25">
        <v>334.2</v>
      </c>
      <c r="C35" s="20" t="s">
        <v>29</v>
      </c>
      <c r="D35" s="46">
        <v>12040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12040</v>
      </c>
      <c r="O35" s="47">
        <f t="shared" si="1"/>
        <v>0.3034733074557645</v>
      </c>
      <c r="P35" s="9"/>
    </row>
    <row r="36" spans="1:16" ht="15">
      <c r="A36" s="12"/>
      <c r="B36" s="25">
        <v>335.12</v>
      </c>
      <c r="C36" s="20" t="s">
        <v>116</v>
      </c>
      <c r="D36" s="46">
        <v>1174374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1">SUM(D36:M36)</f>
        <v>1174374</v>
      </c>
      <c r="O36" s="47">
        <f t="shared" si="1"/>
        <v>29.60059484801129</v>
      </c>
      <c r="P36" s="9"/>
    </row>
    <row r="37" spans="1:16" ht="15">
      <c r="A37" s="12"/>
      <c r="B37" s="25">
        <v>335.14</v>
      </c>
      <c r="C37" s="20" t="s">
        <v>117</v>
      </c>
      <c r="D37" s="46">
        <v>27731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27731</v>
      </c>
      <c r="O37" s="47">
        <f aca="true" t="shared" si="8" ref="O37:O68">(N37/O$83)</f>
        <v>0.6989716186923426</v>
      </c>
      <c r="P37" s="9"/>
    </row>
    <row r="38" spans="1:16" ht="15">
      <c r="A38" s="12"/>
      <c r="B38" s="25">
        <v>335.15</v>
      </c>
      <c r="C38" s="20" t="s">
        <v>118</v>
      </c>
      <c r="D38" s="46">
        <v>25992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25992</v>
      </c>
      <c r="O38" s="47">
        <f t="shared" si="8"/>
        <v>0.6551393859958663</v>
      </c>
      <c r="P38" s="9"/>
    </row>
    <row r="39" spans="1:16" ht="15">
      <c r="A39" s="12"/>
      <c r="B39" s="25">
        <v>335.18</v>
      </c>
      <c r="C39" s="20" t="s">
        <v>119</v>
      </c>
      <c r="D39" s="46">
        <v>2542783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2542783</v>
      </c>
      <c r="O39" s="47">
        <f t="shared" si="8"/>
        <v>64.09192418208399</v>
      </c>
      <c r="P39" s="9"/>
    </row>
    <row r="40" spans="1:16" ht="15">
      <c r="A40" s="12"/>
      <c r="B40" s="25">
        <v>335.21</v>
      </c>
      <c r="C40" s="20" t="s">
        <v>34</v>
      </c>
      <c r="D40" s="46">
        <v>15770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15770</v>
      </c>
      <c r="O40" s="47">
        <f t="shared" si="8"/>
        <v>0.39748953974895396</v>
      </c>
      <c r="P40" s="9"/>
    </row>
    <row r="41" spans="1:16" ht="15">
      <c r="A41" s="12"/>
      <c r="B41" s="25">
        <v>335.49</v>
      </c>
      <c r="C41" s="20" t="s">
        <v>35</v>
      </c>
      <c r="D41" s="46">
        <v>53094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53094</v>
      </c>
      <c r="O41" s="47">
        <f t="shared" si="8"/>
        <v>1.3382567928618239</v>
      </c>
      <c r="P41" s="9"/>
    </row>
    <row r="42" spans="1:16" ht="15">
      <c r="A42" s="12"/>
      <c r="B42" s="25">
        <v>337.9</v>
      </c>
      <c r="C42" s="20" t="s">
        <v>94</v>
      </c>
      <c r="D42" s="46">
        <v>0</v>
      </c>
      <c r="E42" s="46">
        <v>0</v>
      </c>
      <c r="F42" s="46">
        <v>0</v>
      </c>
      <c r="G42" s="46">
        <v>745000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745000</v>
      </c>
      <c r="O42" s="47">
        <f t="shared" si="8"/>
        <v>18.77804103443061</v>
      </c>
      <c r="P42" s="9"/>
    </row>
    <row r="43" spans="1:16" ht="15">
      <c r="A43" s="12"/>
      <c r="B43" s="25">
        <v>338</v>
      </c>
      <c r="C43" s="20" t="s">
        <v>36</v>
      </c>
      <c r="D43" s="46">
        <v>11146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11146</v>
      </c>
      <c r="O43" s="47">
        <f t="shared" si="8"/>
        <v>0.2809396582144478</v>
      </c>
      <c r="P43" s="9"/>
    </row>
    <row r="44" spans="1:16" ht="15.75">
      <c r="A44" s="29" t="s">
        <v>41</v>
      </c>
      <c r="B44" s="30"/>
      <c r="C44" s="31"/>
      <c r="D44" s="32">
        <f aca="true" t="shared" si="9" ref="D44:M44">SUM(D45:D60)</f>
        <v>2690932</v>
      </c>
      <c r="E44" s="32">
        <f t="shared" si="9"/>
        <v>8291758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26668946</v>
      </c>
      <c r="J44" s="32">
        <f t="shared" si="9"/>
        <v>3685387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41337023</v>
      </c>
      <c r="O44" s="45">
        <f t="shared" si="8"/>
        <v>1041.917200181479</v>
      </c>
      <c r="P44" s="10"/>
    </row>
    <row r="45" spans="1:16" ht="15">
      <c r="A45" s="12"/>
      <c r="B45" s="25">
        <v>341.2</v>
      </c>
      <c r="C45" s="20" t="s">
        <v>120</v>
      </c>
      <c r="D45" s="46">
        <v>2180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3685387</v>
      </c>
      <c r="K45" s="46">
        <v>0</v>
      </c>
      <c r="L45" s="46">
        <v>0</v>
      </c>
      <c r="M45" s="46">
        <v>0</v>
      </c>
      <c r="N45" s="46">
        <f aca="true" t="shared" si="10" ref="N45:N60">SUM(D45:M45)</f>
        <v>3687567</v>
      </c>
      <c r="O45" s="47">
        <f t="shared" si="8"/>
        <v>92.94669052780158</v>
      </c>
      <c r="P45" s="9"/>
    </row>
    <row r="46" spans="1:16" ht="15">
      <c r="A46" s="12"/>
      <c r="B46" s="25">
        <v>341.3</v>
      </c>
      <c r="C46" s="20" t="s">
        <v>121</v>
      </c>
      <c r="D46" s="46">
        <v>49867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49867</v>
      </c>
      <c r="O46" s="47">
        <f t="shared" si="8"/>
        <v>1.256918888944901</v>
      </c>
      <c r="P46" s="9"/>
    </row>
    <row r="47" spans="1:16" ht="15">
      <c r="A47" s="12"/>
      <c r="B47" s="25">
        <v>341.9</v>
      </c>
      <c r="C47" s="20" t="s">
        <v>122</v>
      </c>
      <c r="D47" s="46">
        <v>144420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144420</v>
      </c>
      <c r="O47" s="47">
        <f t="shared" si="8"/>
        <v>3.6401673640167362</v>
      </c>
      <c r="P47" s="9"/>
    </row>
    <row r="48" spans="1:16" ht="15">
      <c r="A48" s="12"/>
      <c r="B48" s="25">
        <v>342.1</v>
      </c>
      <c r="C48" s="20" t="s">
        <v>47</v>
      </c>
      <c r="D48" s="46">
        <v>165300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165300</v>
      </c>
      <c r="O48" s="47">
        <f t="shared" si="8"/>
        <v>4.166456621464939</v>
      </c>
      <c r="P48" s="9"/>
    </row>
    <row r="49" spans="1:16" ht="15">
      <c r="A49" s="12"/>
      <c r="B49" s="25">
        <v>342.6</v>
      </c>
      <c r="C49" s="20" t="s">
        <v>48</v>
      </c>
      <c r="D49" s="46">
        <v>1611732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1611732</v>
      </c>
      <c r="O49" s="47">
        <f t="shared" si="8"/>
        <v>40.62438876846297</v>
      </c>
      <c r="P49" s="9"/>
    </row>
    <row r="50" spans="1:16" ht="15">
      <c r="A50" s="12"/>
      <c r="B50" s="25">
        <v>342.9</v>
      </c>
      <c r="C50" s="20" t="s">
        <v>49</v>
      </c>
      <c r="D50" s="46">
        <v>31813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31813</v>
      </c>
      <c r="O50" s="47">
        <f t="shared" si="8"/>
        <v>0.801860160306498</v>
      </c>
      <c r="P50" s="9"/>
    </row>
    <row r="51" spans="1:16" ht="15">
      <c r="A51" s="12"/>
      <c r="B51" s="25">
        <v>343.3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7779836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7779836</v>
      </c>
      <c r="O51" s="47">
        <f t="shared" si="8"/>
        <v>196.09406664314162</v>
      </c>
      <c r="P51" s="9"/>
    </row>
    <row r="52" spans="1:16" ht="15">
      <c r="A52" s="12"/>
      <c r="B52" s="25">
        <v>343.4</v>
      </c>
      <c r="C52" s="20" t="s">
        <v>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8303426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8303426</v>
      </c>
      <c r="O52" s="47">
        <f t="shared" si="8"/>
        <v>209.29137470383625</v>
      </c>
      <c r="P52" s="9"/>
    </row>
    <row r="53" spans="1:16" ht="15">
      <c r="A53" s="12"/>
      <c r="B53" s="25">
        <v>343.5</v>
      </c>
      <c r="C53" s="20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8569039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8569039</v>
      </c>
      <c r="O53" s="47">
        <f t="shared" si="8"/>
        <v>215.986263043807</v>
      </c>
      <c r="P53" s="9"/>
    </row>
    <row r="54" spans="1:16" ht="15">
      <c r="A54" s="12"/>
      <c r="B54" s="25">
        <v>343.7</v>
      </c>
      <c r="C54" s="20" t="s">
        <v>53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1544259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1544259</v>
      </c>
      <c r="O54" s="47">
        <f t="shared" si="8"/>
        <v>38.923703180924534</v>
      </c>
      <c r="P54" s="9"/>
    </row>
    <row r="55" spans="1:16" ht="15">
      <c r="A55" s="12"/>
      <c r="B55" s="25">
        <v>343.8</v>
      </c>
      <c r="C55" s="20" t="s">
        <v>54</v>
      </c>
      <c r="D55" s="46">
        <v>27560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27560</v>
      </c>
      <c r="O55" s="47">
        <f t="shared" si="8"/>
        <v>0.6946614911528961</v>
      </c>
      <c r="P55" s="9"/>
    </row>
    <row r="56" spans="1:16" ht="15">
      <c r="A56" s="12"/>
      <c r="B56" s="25">
        <v>343.9</v>
      </c>
      <c r="C56" s="20" t="s">
        <v>55</v>
      </c>
      <c r="D56" s="46">
        <v>0</v>
      </c>
      <c r="E56" s="46">
        <v>8291746</v>
      </c>
      <c r="F56" s="46">
        <v>0</v>
      </c>
      <c r="G56" s="46">
        <v>0</v>
      </c>
      <c r="H56" s="46">
        <v>0</v>
      </c>
      <c r="I56" s="46">
        <v>472386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8764132</v>
      </c>
      <c r="O56" s="47">
        <f t="shared" si="8"/>
        <v>220.90366486867973</v>
      </c>
      <c r="P56" s="9"/>
    </row>
    <row r="57" spans="1:16" ht="15">
      <c r="A57" s="12"/>
      <c r="B57" s="25">
        <v>347.2</v>
      </c>
      <c r="C57" s="20" t="s">
        <v>56</v>
      </c>
      <c r="D57" s="46">
        <v>446642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446642</v>
      </c>
      <c r="O57" s="47">
        <f t="shared" si="8"/>
        <v>11.257801078792156</v>
      </c>
      <c r="P57" s="9"/>
    </row>
    <row r="58" spans="1:16" ht="15">
      <c r="A58" s="12"/>
      <c r="B58" s="25">
        <v>347.5</v>
      </c>
      <c r="C58" s="20" t="s">
        <v>57</v>
      </c>
      <c r="D58" s="46">
        <v>184873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184873</v>
      </c>
      <c r="O58" s="47">
        <f t="shared" si="8"/>
        <v>4.659802389474215</v>
      </c>
      <c r="P58" s="9"/>
    </row>
    <row r="59" spans="1:16" ht="15">
      <c r="A59" s="12"/>
      <c r="B59" s="25">
        <v>347.9</v>
      </c>
      <c r="C59" s="20" t="s">
        <v>58</v>
      </c>
      <c r="D59" s="46">
        <v>22039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22039</v>
      </c>
      <c r="O59" s="47">
        <f t="shared" si="8"/>
        <v>0.5555023441044513</v>
      </c>
      <c r="P59" s="9"/>
    </row>
    <row r="60" spans="1:16" ht="15">
      <c r="A60" s="12"/>
      <c r="B60" s="25">
        <v>349</v>
      </c>
      <c r="C60" s="20" t="s">
        <v>1</v>
      </c>
      <c r="D60" s="46">
        <v>4506</v>
      </c>
      <c r="E60" s="46">
        <v>12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4518</v>
      </c>
      <c r="O60" s="47">
        <f t="shared" si="8"/>
        <v>0.11387810656853355</v>
      </c>
      <c r="P60" s="9"/>
    </row>
    <row r="61" spans="1:16" ht="15.75">
      <c r="A61" s="29" t="s">
        <v>42</v>
      </c>
      <c r="B61" s="30"/>
      <c r="C61" s="31"/>
      <c r="D61" s="32">
        <f aca="true" t="shared" si="11" ref="D61:M61">SUM(D62:D65)</f>
        <v>188215</v>
      </c>
      <c r="E61" s="32">
        <f t="shared" si="11"/>
        <v>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7">SUM(D61:M61)</f>
        <v>188215</v>
      </c>
      <c r="O61" s="45">
        <f t="shared" si="8"/>
        <v>4.744038917174976</v>
      </c>
      <c r="P61" s="10"/>
    </row>
    <row r="62" spans="1:16" ht="15">
      <c r="A62" s="13"/>
      <c r="B62" s="39">
        <v>351.1</v>
      </c>
      <c r="C62" s="21" t="s">
        <v>61</v>
      </c>
      <c r="D62" s="46">
        <v>58475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58475</v>
      </c>
      <c r="O62" s="47">
        <f t="shared" si="8"/>
        <v>1.4738871805212481</v>
      </c>
      <c r="P62" s="9"/>
    </row>
    <row r="63" spans="1:16" ht="15">
      <c r="A63" s="13"/>
      <c r="B63" s="39">
        <v>351.3</v>
      </c>
      <c r="C63" s="21" t="s">
        <v>62</v>
      </c>
      <c r="D63" s="46">
        <v>7498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7498</v>
      </c>
      <c r="O63" s="47">
        <f t="shared" si="8"/>
        <v>0.18899027070625599</v>
      </c>
      <c r="P63" s="9"/>
    </row>
    <row r="64" spans="1:16" ht="15">
      <c r="A64" s="13"/>
      <c r="B64" s="39">
        <v>354</v>
      </c>
      <c r="C64" s="21" t="s">
        <v>64</v>
      </c>
      <c r="D64" s="46">
        <v>121982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121982</v>
      </c>
      <c r="O64" s="47">
        <f t="shared" si="8"/>
        <v>3.074608055653577</v>
      </c>
      <c r="P64" s="9"/>
    </row>
    <row r="65" spans="1:16" ht="15">
      <c r="A65" s="13"/>
      <c r="B65" s="39">
        <v>358.2</v>
      </c>
      <c r="C65" s="21" t="s">
        <v>124</v>
      </c>
      <c r="D65" s="46">
        <v>260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260</v>
      </c>
      <c r="O65" s="47">
        <f t="shared" si="8"/>
        <v>0.006553410293895247</v>
      </c>
      <c r="P65" s="9"/>
    </row>
    <row r="66" spans="1:16" ht="15.75">
      <c r="A66" s="29" t="s">
        <v>4</v>
      </c>
      <c r="B66" s="30"/>
      <c r="C66" s="31"/>
      <c r="D66" s="32">
        <f aca="true" t="shared" si="13" ref="D66:M66">SUM(D67:D75)</f>
        <v>905770</v>
      </c>
      <c r="E66" s="32">
        <f t="shared" si="13"/>
        <v>794691</v>
      </c>
      <c r="F66" s="32">
        <f t="shared" si="13"/>
        <v>0</v>
      </c>
      <c r="G66" s="32">
        <f t="shared" si="13"/>
        <v>7491</v>
      </c>
      <c r="H66" s="32">
        <f t="shared" si="13"/>
        <v>0</v>
      </c>
      <c r="I66" s="32">
        <f t="shared" si="13"/>
        <v>2451980</v>
      </c>
      <c r="J66" s="32">
        <f t="shared" si="13"/>
        <v>47522</v>
      </c>
      <c r="K66" s="32">
        <f t="shared" si="13"/>
        <v>14015594</v>
      </c>
      <c r="L66" s="32">
        <f t="shared" si="13"/>
        <v>0</v>
      </c>
      <c r="M66" s="32">
        <f t="shared" si="13"/>
        <v>1549624</v>
      </c>
      <c r="N66" s="32">
        <f t="shared" si="12"/>
        <v>19772672</v>
      </c>
      <c r="O66" s="45">
        <f t="shared" si="8"/>
        <v>498.3785854715935</v>
      </c>
      <c r="P66" s="10"/>
    </row>
    <row r="67" spans="1:16" ht="15">
      <c r="A67" s="12"/>
      <c r="B67" s="25">
        <v>361.1</v>
      </c>
      <c r="C67" s="20" t="s">
        <v>66</v>
      </c>
      <c r="D67" s="46">
        <v>112475</v>
      </c>
      <c r="E67" s="46">
        <v>197519</v>
      </c>
      <c r="F67" s="46">
        <v>0</v>
      </c>
      <c r="G67" s="46">
        <v>10092</v>
      </c>
      <c r="H67" s="46">
        <v>0</v>
      </c>
      <c r="I67" s="46">
        <v>49160</v>
      </c>
      <c r="J67" s="46">
        <v>-2289</v>
      </c>
      <c r="K67" s="46">
        <v>350893</v>
      </c>
      <c r="L67" s="46">
        <v>0</v>
      </c>
      <c r="M67" s="46">
        <v>2385</v>
      </c>
      <c r="N67" s="46">
        <f t="shared" si="12"/>
        <v>720235</v>
      </c>
      <c r="O67" s="47">
        <f t="shared" si="8"/>
        <v>18.153828703937087</v>
      </c>
      <c r="P67" s="9"/>
    </row>
    <row r="68" spans="1:16" ht="15">
      <c r="A68" s="12"/>
      <c r="B68" s="25">
        <v>361.2</v>
      </c>
      <c r="C68" s="20" t="s">
        <v>67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1675685</v>
      </c>
      <c r="L68" s="46">
        <v>0</v>
      </c>
      <c r="M68" s="46">
        <v>0</v>
      </c>
      <c r="N68" s="46">
        <f aca="true" t="shared" si="14" ref="N68:N75">SUM(D68:M68)</f>
        <v>1675685</v>
      </c>
      <c r="O68" s="47">
        <f t="shared" si="8"/>
        <v>42.23635126279175</v>
      </c>
      <c r="P68" s="9"/>
    </row>
    <row r="69" spans="1:16" ht="15">
      <c r="A69" s="12"/>
      <c r="B69" s="25">
        <v>361.3</v>
      </c>
      <c r="C69" s="20" t="s">
        <v>98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6715959</v>
      </c>
      <c r="L69" s="46">
        <v>0</v>
      </c>
      <c r="M69" s="46">
        <v>0</v>
      </c>
      <c r="N69" s="46">
        <f t="shared" si="14"/>
        <v>6715959</v>
      </c>
      <c r="O69" s="47">
        <f aca="true" t="shared" si="15" ref="O69:O81">(N69/O$83)</f>
        <v>169.27859555376318</v>
      </c>
      <c r="P69" s="9"/>
    </row>
    <row r="70" spans="1:16" ht="15">
      <c r="A70" s="12"/>
      <c r="B70" s="25">
        <v>362</v>
      </c>
      <c r="C70" s="20" t="s">
        <v>68</v>
      </c>
      <c r="D70" s="46">
        <v>380645</v>
      </c>
      <c r="E70" s="46">
        <v>34229</v>
      </c>
      <c r="F70" s="46">
        <v>0</v>
      </c>
      <c r="G70" s="46">
        <v>0</v>
      </c>
      <c r="H70" s="46">
        <v>0</v>
      </c>
      <c r="I70" s="46">
        <v>62987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477861</v>
      </c>
      <c r="O70" s="47">
        <f t="shared" si="15"/>
        <v>12.044689217119524</v>
      </c>
      <c r="P70" s="9"/>
    </row>
    <row r="71" spans="1:16" ht="15">
      <c r="A71" s="12"/>
      <c r="B71" s="25">
        <v>364</v>
      </c>
      <c r="C71" s="20" t="s">
        <v>125</v>
      </c>
      <c r="D71" s="46">
        <v>18252</v>
      </c>
      <c r="E71" s="46">
        <v>2844</v>
      </c>
      <c r="F71" s="46">
        <v>0</v>
      </c>
      <c r="G71" s="46">
        <v>0</v>
      </c>
      <c r="H71" s="46">
        <v>0</v>
      </c>
      <c r="I71" s="46">
        <v>1596326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1617422</v>
      </c>
      <c r="O71" s="47">
        <f t="shared" si="15"/>
        <v>40.76780763220245</v>
      </c>
      <c r="P71" s="9"/>
    </row>
    <row r="72" spans="1:16" ht="15">
      <c r="A72" s="12"/>
      <c r="B72" s="25">
        <v>365</v>
      </c>
      <c r="C72" s="20" t="s">
        <v>144</v>
      </c>
      <c r="D72" s="46">
        <v>359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359</v>
      </c>
      <c r="O72" s="47">
        <f t="shared" si="15"/>
        <v>0.009048747290416898</v>
      </c>
      <c r="P72" s="9"/>
    </row>
    <row r="73" spans="1:16" ht="15">
      <c r="A73" s="12"/>
      <c r="B73" s="25">
        <v>366</v>
      </c>
      <c r="C73" s="20" t="s">
        <v>71</v>
      </c>
      <c r="D73" s="46">
        <v>203694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25000</v>
      </c>
      <c r="K73" s="46">
        <v>0</v>
      </c>
      <c r="L73" s="46">
        <v>0</v>
      </c>
      <c r="M73" s="46">
        <v>1547239</v>
      </c>
      <c r="N73" s="46">
        <f t="shared" si="14"/>
        <v>1775933</v>
      </c>
      <c r="O73" s="47">
        <f t="shared" si="15"/>
        <v>44.7631446287241</v>
      </c>
      <c r="P73" s="9"/>
    </row>
    <row r="74" spans="1:16" ht="15">
      <c r="A74" s="12"/>
      <c r="B74" s="25">
        <v>368</v>
      </c>
      <c r="C74" s="20" t="s">
        <v>72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5269607</v>
      </c>
      <c r="L74" s="46">
        <v>0</v>
      </c>
      <c r="M74" s="46">
        <v>0</v>
      </c>
      <c r="N74" s="46">
        <f t="shared" si="14"/>
        <v>5269607</v>
      </c>
      <c r="O74" s="47">
        <f t="shared" si="15"/>
        <v>132.8226798407017</v>
      </c>
      <c r="P74" s="9"/>
    </row>
    <row r="75" spans="1:16" ht="15">
      <c r="A75" s="12"/>
      <c r="B75" s="25">
        <v>369.9</v>
      </c>
      <c r="C75" s="20" t="s">
        <v>73</v>
      </c>
      <c r="D75" s="46">
        <v>190345</v>
      </c>
      <c r="E75" s="46">
        <v>560099</v>
      </c>
      <c r="F75" s="46">
        <v>0</v>
      </c>
      <c r="G75" s="46">
        <v>-2601</v>
      </c>
      <c r="H75" s="46">
        <v>0</v>
      </c>
      <c r="I75" s="46">
        <v>743507</v>
      </c>
      <c r="J75" s="46">
        <v>24811</v>
      </c>
      <c r="K75" s="46">
        <v>3450</v>
      </c>
      <c r="L75" s="46">
        <v>0</v>
      </c>
      <c r="M75" s="46">
        <v>0</v>
      </c>
      <c r="N75" s="46">
        <f t="shared" si="14"/>
        <v>1519611</v>
      </c>
      <c r="O75" s="47">
        <f t="shared" si="15"/>
        <v>38.302439885063265</v>
      </c>
      <c r="P75" s="9"/>
    </row>
    <row r="76" spans="1:16" ht="15.75">
      <c r="A76" s="29" t="s">
        <v>43</v>
      </c>
      <c r="B76" s="30"/>
      <c r="C76" s="31"/>
      <c r="D76" s="32">
        <f aca="true" t="shared" si="16" ref="D76:M76">SUM(D77:D80)</f>
        <v>8904512</v>
      </c>
      <c r="E76" s="32">
        <f t="shared" si="16"/>
        <v>3705</v>
      </c>
      <c r="F76" s="32">
        <f t="shared" si="16"/>
        <v>4669019</v>
      </c>
      <c r="G76" s="32">
        <f t="shared" si="16"/>
        <v>1385828</v>
      </c>
      <c r="H76" s="32">
        <f t="shared" si="16"/>
        <v>0</v>
      </c>
      <c r="I76" s="32">
        <f t="shared" si="16"/>
        <v>4786124</v>
      </c>
      <c r="J76" s="32">
        <f t="shared" si="16"/>
        <v>11326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aca="true" t="shared" si="17" ref="N76:N81">SUM(D76:M76)</f>
        <v>19760514</v>
      </c>
      <c r="O76" s="45">
        <f t="shared" si="15"/>
        <v>498.0721379240813</v>
      </c>
      <c r="P76" s="9"/>
    </row>
    <row r="77" spans="1:16" ht="15">
      <c r="A77" s="12"/>
      <c r="B77" s="25">
        <v>381</v>
      </c>
      <c r="C77" s="20" t="s">
        <v>74</v>
      </c>
      <c r="D77" s="46">
        <v>6339250</v>
      </c>
      <c r="E77" s="46">
        <v>0</v>
      </c>
      <c r="F77" s="46">
        <v>4669019</v>
      </c>
      <c r="G77" s="46">
        <v>1383612</v>
      </c>
      <c r="H77" s="46">
        <v>0</v>
      </c>
      <c r="I77" s="46">
        <v>711966</v>
      </c>
      <c r="J77" s="46">
        <v>11326</v>
      </c>
      <c r="K77" s="46">
        <v>0</v>
      </c>
      <c r="L77" s="46">
        <v>0</v>
      </c>
      <c r="M77" s="46">
        <v>0</v>
      </c>
      <c r="N77" s="46">
        <f t="shared" si="17"/>
        <v>13115173</v>
      </c>
      <c r="O77" s="47">
        <f t="shared" si="15"/>
        <v>330.5734990169885</v>
      </c>
      <c r="P77" s="9"/>
    </row>
    <row r="78" spans="1:16" ht="15">
      <c r="A78" s="12"/>
      <c r="B78" s="25">
        <v>382</v>
      </c>
      <c r="C78" s="20" t="s">
        <v>87</v>
      </c>
      <c r="D78" s="46">
        <v>2270950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2270950</v>
      </c>
      <c r="O78" s="47">
        <f t="shared" si="15"/>
        <v>57.24025810354388</v>
      </c>
      <c r="P78" s="9"/>
    </row>
    <row r="79" spans="1:16" ht="15">
      <c r="A79" s="12"/>
      <c r="B79" s="25">
        <v>388.2</v>
      </c>
      <c r="C79" s="20" t="s">
        <v>99</v>
      </c>
      <c r="D79" s="46">
        <v>294312</v>
      </c>
      <c r="E79" s="46">
        <v>3705</v>
      </c>
      <c r="F79" s="46">
        <v>0</v>
      </c>
      <c r="G79" s="46">
        <v>2216</v>
      </c>
      <c r="H79" s="46">
        <v>0</v>
      </c>
      <c r="I79" s="46">
        <v>32070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332303</v>
      </c>
      <c r="O79" s="47">
        <f t="shared" si="15"/>
        <v>8.375838080354892</v>
      </c>
      <c r="P79" s="9"/>
    </row>
    <row r="80" spans="1:16" ht="15.75" thickBot="1">
      <c r="A80" s="12"/>
      <c r="B80" s="25">
        <v>389.8</v>
      </c>
      <c r="C80" s="20" t="s">
        <v>126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4042088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4042088</v>
      </c>
      <c r="O80" s="47">
        <f t="shared" si="15"/>
        <v>101.88254272319404</v>
      </c>
      <c r="P80" s="9"/>
    </row>
    <row r="81" spans="1:119" ht="16.5" thickBot="1">
      <c r="A81" s="14" t="s">
        <v>59</v>
      </c>
      <c r="B81" s="23"/>
      <c r="C81" s="22"/>
      <c r="D81" s="15">
        <f aca="true" t="shared" si="18" ref="D81:M81">SUM(D5,D15,D26,D44,D61,D66,D76)</f>
        <v>28450743</v>
      </c>
      <c r="E81" s="15">
        <f t="shared" si="18"/>
        <v>16262626</v>
      </c>
      <c r="F81" s="15">
        <f t="shared" si="18"/>
        <v>5307859</v>
      </c>
      <c r="G81" s="15">
        <f t="shared" si="18"/>
        <v>2148783</v>
      </c>
      <c r="H81" s="15">
        <f t="shared" si="18"/>
        <v>0</v>
      </c>
      <c r="I81" s="15">
        <f t="shared" si="18"/>
        <v>37749247</v>
      </c>
      <c r="J81" s="15">
        <f t="shared" si="18"/>
        <v>3744235</v>
      </c>
      <c r="K81" s="15">
        <f t="shared" si="18"/>
        <v>14015594</v>
      </c>
      <c r="L81" s="15">
        <f t="shared" si="18"/>
        <v>0</v>
      </c>
      <c r="M81" s="15">
        <f t="shared" si="18"/>
        <v>2773351</v>
      </c>
      <c r="N81" s="15">
        <f t="shared" si="17"/>
        <v>110452438</v>
      </c>
      <c r="O81" s="38">
        <f t="shared" si="15"/>
        <v>2784.0005545193326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145</v>
      </c>
      <c r="M83" s="48"/>
      <c r="N83" s="48"/>
      <c r="O83" s="43">
        <v>39674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101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8947120</v>
      </c>
      <c r="E5" s="27">
        <f t="shared" si="0"/>
        <v>4800562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13747682</v>
      </c>
      <c r="O5" s="33">
        <f aca="true" t="shared" si="1" ref="O5:O36">(N5/O$83)</f>
        <v>353.6472192210732</v>
      </c>
      <c r="P5" s="6"/>
    </row>
    <row r="6" spans="1:16" ht="15">
      <c r="A6" s="12"/>
      <c r="B6" s="25">
        <v>311</v>
      </c>
      <c r="C6" s="20" t="s">
        <v>3</v>
      </c>
      <c r="D6" s="46">
        <v>5527390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5527390</v>
      </c>
      <c r="O6" s="47">
        <f t="shared" si="1"/>
        <v>142.18732314657612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3483618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3483618</v>
      </c>
      <c r="O7" s="47">
        <f t="shared" si="1"/>
        <v>89.61305757061275</v>
      </c>
      <c r="P7" s="9"/>
    </row>
    <row r="8" spans="1:16" ht="15">
      <c r="A8" s="12"/>
      <c r="B8" s="25">
        <v>312.41</v>
      </c>
      <c r="C8" s="20" t="s">
        <v>12</v>
      </c>
      <c r="D8" s="46">
        <v>0</v>
      </c>
      <c r="E8" s="46">
        <v>1316944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1316944</v>
      </c>
      <c r="O8" s="47">
        <f t="shared" si="1"/>
        <v>33.87724443072491</v>
      </c>
      <c r="P8" s="9"/>
    </row>
    <row r="9" spans="1:16" ht="15">
      <c r="A9" s="12"/>
      <c r="B9" s="25">
        <v>312.51</v>
      </c>
      <c r="C9" s="20" t="s">
        <v>85</v>
      </c>
      <c r="D9" s="46">
        <v>205041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205041</v>
      </c>
      <c r="O9" s="47">
        <f t="shared" si="1"/>
        <v>5.274502237999691</v>
      </c>
      <c r="P9" s="9"/>
    </row>
    <row r="10" spans="1:16" ht="15">
      <c r="A10" s="12"/>
      <c r="B10" s="25">
        <v>312.52</v>
      </c>
      <c r="C10" s="20" t="s">
        <v>113</v>
      </c>
      <c r="D10" s="46">
        <v>234310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234310</v>
      </c>
      <c r="O10" s="47">
        <f t="shared" si="1"/>
        <v>6.027421927252148</v>
      </c>
      <c r="P10" s="9"/>
    </row>
    <row r="11" spans="1:16" ht="15">
      <c r="A11" s="12"/>
      <c r="B11" s="25">
        <v>314.1</v>
      </c>
      <c r="C11" s="20" t="s">
        <v>13</v>
      </c>
      <c r="D11" s="46">
        <v>1617406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1617406</v>
      </c>
      <c r="O11" s="47">
        <f t="shared" si="1"/>
        <v>41.606369295673204</v>
      </c>
      <c r="P11" s="9"/>
    </row>
    <row r="12" spans="1:16" ht="15">
      <c r="A12" s="12"/>
      <c r="B12" s="25">
        <v>314.4</v>
      </c>
      <c r="C12" s="20" t="s">
        <v>14</v>
      </c>
      <c r="D12" s="46">
        <v>51150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51150</v>
      </c>
      <c r="O12" s="47">
        <f t="shared" si="1"/>
        <v>1.3157894736842106</v>
      </c>
      <c r="P12" s="9"/>
    </row>
    <row r="13" spans="1:16" ht="15">
      <c r="A13" s="12"/>
      <c r="B13" s="25">
        <v>315</v>
      </c>
      <c r="C13" s="20" t="s">
        <v>114</v>
      </c>
      <c r="D13" s="46">
        <v>1117267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1117267</v>
      </c>
      <c r="O13" s="47">
        <f t="shared" si="1"/>
        <v>28.740726449554973</v>
      </c>
      <c r="P13" s="9"/>
    </row>
    <row r="14" spans="1:16" ht="15">
      <c r="A14" s="12"/>
      <c r="B14" s="25">
        <v>316</v>
      </c>
      <c r="C14" s="20" t="s">
        <v>115</v>
      </c>
      <c r="D14" s="46">
        <v>194556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194556</v>
      </c>
      <c r="O14" s="47">
        <f t="shared" si="1"/>
        <v>5.0047846889952154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SUM(D16:D26)</f>
        <v>902463</v>
      </c>
      <c r="E15" s="32">
        <f t="shared" si="3"/>
        <v>2311072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4213758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1184432</v>
      </c>
      <c r="N15" s="44">
        <f>SUM(D15:M15)</f>
        <v>8611725</v>
      </c>
      <c r="O15" s="45">
        <f t="shared" si="1"/>
        <v>221.52917116839018</v>
      </c>
      <c r="P15" s="10"/>
    </row>
    <row r="16" spans="1:16" ht="15">
      <c r="A16" s="12"/>
      <c r="B16" s="25">
        <v>322</v>
      </c>
      <c r="C16" s="20" t="s">
        <v>0</v>
      </c>
      <c r="D16" s="46">
        <v>568232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568232</v>
      </c>
      <c r="O16" s="47">
        <f t="shared" si="1"/>
        <v>14.61727632865154</v>
      </c>
      <c r="P16" s="9"/>
    </row>
    <row r="17" spans="1:16" ht="15">
      <c r="A17" s="12"/>
      <c r="B17" s="25">
        <v>323.9</v>
      </c>
      <c r="C17" s="20" t="s">
        <v>103</v>
      </c>
      <c r="D17" s="46">
        <v>1328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1328</v>
      </c>
      <c r="O17" s="47">
        <f t="shared" si="1"/>
        <v>0.034161650460462004</v>
      </c>
      <c r="P17" s="9"/>
    </row>
    <row r="18" spans="1:16" ht="15">
      <c r="A18" s="12"/>
      <c r="B18" s="25">
        <v>324.11</v>
      </c>
      <c r="C18" s="20" t="s">
        <v>19</v>
      </c>
      <c r="D18" s="46">
        <v>0</v>
      </c>
      <c r="E18" s="46">
        <v>428344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428344</v>
      </c>
      <c r="O18" s="47">
        <f t="shared" si="1"/>
        <v>11.018778618099502</v>
      </c>
      <c r="P18" s="9"/>
    </row>
    <row r="19" spans="1:16" ht="15">
      <c r="A19" s="12"/>
      <c r="B19" s="25">
        <v>324.12</v>
      </c>
      <c r="C19" s="20" t="s">
        <v>91</v>
      </c>
      <c r="D19" s="46">
        <v>0</v>
      </c>
      <c r="E19" s="46">
        <v>51103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51103</v>
      </c>
      <c r="O19" s="47">
        <f t="shared" si="1"/>
        <v>1.3145804393682152</v>
      </c>
      <c r="P19" s="9"/>
    </row>
    <row r="20" spans="1:16" ht="15">
      <c r="A20" s="12"/>
      <c r="B20" s="25">
        <v>324.21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4159942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4159942</v>
      </c>
      <c r="O20" s="47">
        <f t="shared" si="1"/>
        <v>107.01090703297834</v>
      </c>
      <c r="P20" s="9"/>
    </row>
    <row r="21" spans="1:16" ht="15">
      <c r="A21" s="12"/>
      <c r="B21" s="25">
        <v>324.22</v>
      </c>
      <c r="C21" s="20" t="s">
        <v>92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53369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53369</v>
      </c>
      <c r="O21" s="47">
        <f t="shared" si="1"/>
        <v>1.3728713278798168</v>
      </c>
      <c r="P21" s="9"/>
    </row>
    <row r="22" spans="1:16" ht="15">
      <c r="A22" s="12"/>
      <c r="B22" s="25">
        <v>324.31</v>
      </c>
      <c r="C22" s="20" t="s">
        <v>21</v>
      </c>
      <c r="D22" s="46">
        <v>0</v>
      </c>
      <c r="E22" s="46">
        <v>1217243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1217243</v>
      </c>
      <c r="O22" s="47">
        <f t="shared" si="1"/>
        <v>31.312522508617587</v>
      </c>
      <c r="P22" s="9"/>
    </row>
    <row r="23" spans="1:16" ht="15">
      <c r="A23" s="12"/>
      <c r="B23" s="25">
        <v>324.32</v>
      </c>
      <c r="C23" s="20" t="s">
        <v>93</v>
      </c>
      <c r="D23" s="46">
        <v>0</v>
      </c>
      <c r="E23" s="46">
        <v>149530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149530</v>
      </c>
      <c r="O23" s="47">
        <f t="shared" si="1"/>
        <v>3.84652981427175</v>
      </c>
      <c r="P23" s="9"/>
    </row>
    <row r="24" spans="1:16" ht="15">
      <c r="A24" s="12"/>
      <c r="B24" s="25">
        <v>324.61</v>
      </c>
      <c r="C24" s="20" t="s">
        <v>22</v>
      </c>
      <c r="D24" s="46">
        <v>0</v>
      </c>
      <c r="E24" s="46">
        <v>464852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464852</v>
      </c>
      <c r="O24" s="47">
        <f t="shared" si="1"/>
        <v>11.957915316149611</v>
      </c>
      <c r="P24" s="9"/>
    </row>
    <row r="25" spans="1:16" ht="15">
      <c r="A25" s="12"/>
      <c r="B25" s="25">
        <v>325.1</v>
      </c>
      <c r="C25" s="20" t="s">
        <v>24</v>
      </c>
      <c r="D25" s="46">
        <v>318858</v>
      </c>
      <c r="E25" s="46">
        <v>0</v>
      </c>
      <c r="F25" s="46">
        <v>0</v>
      </c>
      <c r="G25" s="46">
        <v>0</v>
      </c>
      <c r="H25" s="46">
        <v>0</v>
      </c>
      <c r="I25" s="46">
        <v>447</v>
      </c>
      <c r="J25" s="46">
        <v>0</v>
      </c>
      <c r="K25" s="46">
        <v>0</v>
      </c>
      <c r="L25" s="46">
        <v>0</v>
      </c>
      <c r="M25" s="46">
        <v>1184432</v>
      </c>
      <c r="N25" s="46">
        <f t="shared" si="4"/>
        <v>1503737</v>
      </c>
      <c r="O25" s="47">
        <f t="shared" si="1"/>
        <v>38.682332664505836</v>
      </c>
      <c r="P25" s="9"/>
    </row>
    <row r="26" spans="1:16" ht="15">
      <c r="A26" s="12"/>
      <c r="B26" s="25">
        <v>329</v>
      </c>
      <c r="C26" s="20" t="s">
        <v>25</v>
      </c>
      <c r="D26" s="46">
        <v>14045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3">SUM(D26:M26)</f>
        <v>14045</v>
      </c>
      <c r="O26" s="47">
        <f t="shared" si="1"/>
        <v>0.3612954674075217</v>
      </c>
      <c r="P26" s="9"/>
    </row>
    <row r="27" spans="1:16" ht="15.75">
      <c r="A27" s="29" t="s">
        <v>27</v>
      </c>
      <c r="B27" s="30"/>
      <c r="C27" s="31"/>
      <c r="D27" s="32">
        <f aca="true" t="shared" si="6" ref="D27:M27">SUM(D28:D41)</f>
        <v>3978499</v>
      </c>
      <c r="E27" s="32">
        <f t="shared" si="6"/>
        <v>0</v>
      </c>
      <c r="F27" s="32">
        <f t="shared" si="6"/>
        <v>658459</v>
      </c>
      <c r="G27" s="32">
        <f t="shared" si="6"/>
        <v>135345</v>
      </c>
      <c r="H27" s="32">
        <f t="shared" si="6"/>
        <v>0</v>
      </c>
      <c r="I27" s="32">
        <f t="shared" si="6"/>
        <v>13502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4785805</v>
      </c>
      <c r="O27" s="45">
        <f t="shared" si="1"/>
        <v>123.11069095024952</v>
      </c>
      <c r="P27" s="10"/>
    </row>
    <row r="28" spans="1:16" ht="15">
      <c r="A28" s="12"/>
      <c r="B28" s="25">
        <v>331.2</v>
      </c>
      <c r="C28" s="20" t="s">
        <v>26</v>
      </c>
      <c r="D28" s="46">
        <v>452004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452004</v>
      </c>
      <c r="O28" s="47">
        <f t="shared" si="1"/>
        <v>11.627411637598394</v>
      </c>
      <c r="P28" s="9"/>
    </row>
    <row r="29" spans="1:16" ht="15">
      <c r="A29" s="12"/>
      <c r="B29" s="25">
        <v>331.49</v>
      </c>
      <c r="C29" s="20" t="s">
        <v>109</v>
      </c>
      <c r="D29" s="46">
        <v>0</v>
      </c>
      <c r="E29" s="46">
        <v>0</v>
      </c>
      <c r="F29" s="46">
        <v>0</v>
      </c>
      <c r="G29" s="46">
        <v>80345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80345</v>
      </c>
      <c r="O29" s="47">
        <f t="shared" si="1"/>
        <v>2.0668055769923344</v>
      </c>
      <c r="P29" s="9"/>
    </row>
    <row r="30" spans="1:16" ht="15">
      <c r="A30" s="12"/>
      <c r="B30" s="25">
        <v>331.5</v>
      </c>
      <c r="C30" s="20" t="s">
        <v>104</v>
      </c>
      <c r="D30" s="46">
        <v>0</v>
      </c>
      <c r="E30" s="46">
        <v>0</v>
      </c>
      <c r="F30" s="46">
        <v>658459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658459</v>
      </c>
      <c r="O30" s="47">
        <f t="shared" si="1"/>
        <v>16.938287801615477</v>
      </c>
      <c r="P30" s="9"/>
    </row>
    <row r="31" spans="1:16" ht="15">
      <c r="A31" s="12"/>
      <c r="B31" s="25">
        <v>331.7</v>
      </c>
      <c r="C31" s="20" t="s">
        <v>110</v>
      </c>
      <c r="D31" s="46">
        <v>0</v>
      </c>
      <c r="E31" s="46">
        <v>0</v>
      </c>
      <c r="F31" s="46">
        <v>0</v>
      </c>
      <c r="G31" s="46">
        <v>55000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55000</v>
      </c>
      <c r="O31" s="47">
        <f t="shared" si="1"/>
        <v>1.414827391058291</v>
      </c>
      <c r="P31" s="9"/>
    </row>
    <row r="32" spans="1:16" ht="15">
      <c r="A32" s="12"/>
      <c r="B32" s="25">
        <v>331.9</v>
      </c>
      <c r="C32" s="20" t="s">
        <v>28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4502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4502</v>
      </c>
      <c r="O32" s="47">
        <f t="shared" si="1"/>
        <v>0.11581005299171683</v>
      </c>
      <c r="P32" s="9"/>
    </row>
    <row r="33" spans="1:16" ht="15">
      <c r="A33" s="12"/>
      <c r="B33" s="25">
        <v>334.2</v>
      </c>
      <c r="C33" s="20" t="s">
        <v>29</v>
      </c>
      <c r="D33" s="46">
        <v>9344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9344</v>
      </c>
      <c r="O33" s="47">
        <f t="shared" si="1"/>
        <v>0.2403663116736122</v>
      </c>
      <c r="P33" s="9"/>
    </row>
    <row r="34" spans="1:16" ht="15">
      <c r="A34" s="12"/>
      <c r="B34" s="25">
        <v>335.12</v>
      </c>
      <c r="C34" s="20" t="s">
        <v>116</v>
      </c>
      <c r="D34" s="46">
        <v>1021222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39">SUM(D34:M34)</f>
        <v>1021222</v>
      </c>
      <c r="O34" s="47">
        <f t="shared" si="1"/>
        <v>26.270051962751452</v>
      </c>
      <c r="P34" s="9"/>
    </row>
    <row r="35" spans="1:16" ht="15">
      <c r="A35" s="12"/>
      <c r="B35" s="25">
        <v>335.14</v>
      </c>
      <c r="C35" s="20" t="s">
        <v>117</v>
      </c>
      <c r="D35" s="46">
        <v>28464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28464</v>
      </c>
      <c r="O35" s="47">
        <f t="shared" si="1"/>
        <v>0.7322117610742398</v>
      </c>
      <c r="P35" s="9"/>
    </row>
    <row r="36" spans="1:16" ht="15">
      <c r="A36" s="12"/>
      <c r="B36" s="25">
        <v>335.15</v>
      </c>
      <c r="C36" s="20" t="s">
        <v>118</v>
      </c>
      <c r="D36" s="46">
        <v>3255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3255</v>
      </c>
      <c r="O36" s="47">
        <f t="shared" si="1"/>
        <v>0.08373205741626795</v>
      </c>
      <c r="P36" s="9"/>
    </row>
    <row r="37" spans="1:16" ht="15">
      <c r="A37" s="12"/>
      <c r="B37" s="25">
        <v>335.18</v>
      </c>
      <c r="C37" s="20" t="s">
        <v>119</v>
      </c>
      <c r="D37" s="46">
        <v>2389991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2389991</v>
      </c>
      <c r="O37" s="47">
        <f aca="true" t="shared" si="8" ref="O37:O68">(N37/O$83)</f>
        <v>61.48044965786901</v>
      </c>
      <c r="P37" s="9"/>
    </row>
    <row r="38" spans="1:16" ht="15">
      <c r="A38" s="12"/>
      <c r="B38" s="25">
        <v>335.21</v>
      </c>
      <c r="C38" s="20" t="s">
        <v>34</v>
      </c>
      <c r="D38" s="46">
        <v>7400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7400</v>
      </c>
      <c r="O38" s="47">
        <f t="shared" si="8"/>
        <v>0.1903585944332973</v>
      </c>
      <c r="P38" s="9"/>
    </row>
    <row r="39" spans="1:16" ht="15">
      <c r="A39" s="12"/>
      <c r="B39" s="25">
        <v>335.49</v>
      </c>
      <c r="C39" s="20" t="s">
        <v>35</v>
      </c>
      <c r="D39" s="46">
        <v>49935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49935</v>
      </c>
      <c r="O39" s="47">
        <f t="shared" si="8"/>
        <v>1.2845346504090138</v>
      </c>
      <c r="P39" s="9"/>
    </row>
    <row r="40" spans="1:16" ht="15">
      <c r="A40" s="12"/>
      <c r="B40" s="25">
        <v>337.9</v>
      </c>
      <c r="C40" s="20" t="s">
        <v>94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9000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9000</v>
      </c>
      <c r="O40" s="47">
        <f t="shared" si="8"/>
        <v>0.23151720944590215</v>
      </c>
      <c r="P40" s="9"/>
    </row>
    <row r="41" spans="1:16" ht="15">
      <c r="A41" s="12"/>
      <c r="B41" s="25">
        <v>338</v>
      </c>
      <c r="C41" s="20" t="s">
        <v>36</v>
      </c>
      <c r="D41" s="46">
        <v>16884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16884</v>
      </c>
      <c r="O41" s="47">
        <f t="shared" si="8"/>
        <v>0.43432628492051245</v>
      </c>
      <c r="P41" s="9"/>
    </row>
    <row r="42" spans="1:16" ht="15.75">
      <c r="A42" s="29" t="s">
        <v>41</v>
      </c>
      <c r="B42" s="30"/>
      <c r="C42" s="31"/>
      <c r="D42" s="32">
        <f aca="true" t="shared" si="9" ref="D42:M42">SUM(D43:D58)</f>
        <v>2172826</v>
      </c>
      <c r="E42" s="32">
        <f t="shared" si="9"/>
        <v>8670149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26002083</v>
      </c>
      <c r="J42" s="32">
        <f t="shared" si="9"/>
        <v>3473744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40318802</v>
      </c>
      <c r="O42" s="45">
        <f t="shared" si="8"/>
        <v>1037.166280804651</v>
      </c>
      <c r="P42" s="10"/>
    </row>
    <row r="43" spans="1:16" ht="15">
      <c r="A43" s="12"/>
      <c r="B43" s="25">
        <v>341.2</v>
      </c>
      <c r="C43" s="20" t="s">
        <v>120</v>
      </c>
      <c r="D43" s="46">
        <v>135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3473744</v>
      </c>
      <c r="K43" s="46">
        <v>0</v>
      </c>
      <c r="L43" s="46">
        <v>0</v>
      </c>
      <c r="M43" s="46">
        <v>0</v>
      </c>
      <c r="N43" s="46">
        <f aca="true" t="shared" si="10" ref="N43:N58">SUM(D43:M43)</f>
        <v>3473879</v>
      </c>
      <c r="O43" s="47">
        <f t="shared" si="8"/>
        <v>89.3625302258579</v>
      </c>
      <c r="P43" s="9"/>
    </row>
    <row r="44" spans="1:16" ht="15">
      <c r="A44" s="12"/>
      <c r="B44" s="25">
        <v>341.3</v>
      </c>
      <c r="C44" s="20" t="s">
        <v>121</v>
      </c>
      <c r="D44" s="46">
        <v>45131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45131</v>
      </c>
      <c r="O44" s="47">
        <f t="shared" si="8"/>
        <v>1.1609559088336678</v>
      </c>
      <c r="P44" s="9"/>
    </row>
    <row r="45" spans="1:16" ht="15">
      <c r="A45" s="12"/>
      <c r="B45" s="25">
        <v>341.9</v>
      </c>
      <c r="C45" s="20" t="s">
        <v>122</v>
      </c>
      <c r="D45" s="46">
        <v>99223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99223</v>
      </c>
      <c r="O45" s="47">
        <f t="shared" si="8"/>
        <v>2.5524257858723054</v>
      </c>
      <c r="P45" s="9"/>
    </row>
    <row r="46" spans="1:16" ht="15">
      <c r="A46" s="12"/>
      <c r="B46" s="25">
        <v>342.1</v>
      </c>
      <c r="C46" s="20" t="s">
        <v>47</v>
      </c>
      <c r="D46" s="46">
        <v>155623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155623</v>
      </c>
      <c r="O46" s="47">
        <f t="shared" si="8"/>
        <v>4.003266965066626</v>
      </c>
      <c r="P46" s="9"/>
    </row>
    <row r="47" spans="1:16" ht="15">
      <c r="A47" s="12"/>
      <c r="B47" s="25">
        <v>342.6</v>
      </c>
      <c r="C47" s="20" t="s">
        <v>48</v>
      </c>
      <c r="D47" s="46">
        <v>1198210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1198210</v>
      </c>
      <c r="O47" s="47">
        <f t="shared" si="8"/>
        <v>30.82291505890827</v>
      </c>
      <c r="P47" s="9"/>
    </row>
    <row r="48" spans="1:16" ht="15">
      <c r="A48" s="12"/>
      <c r="B48" s="25">
        <v>342.9</v>
      </c>
      <c r="C48" s="20" t="s">
        <v>49</v>
      </c>
      <c r="D48" s="46">
        <v>22584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22584</v>
      </c>
      <c r="O48" s="47">
        <f t="shared" si="8"/>
        <v>0.5809538509029171</v>
      </c>
      <c r="P48" s="9"/>
    </row>
    <row r="49" spans="1:16" ht="15">
      <c r="A49" s="12"/>
      <c r="B49" s="25">
        <v>343.3</v>
      </c>
      <c r="C49" s="20" t="s">
        <v>50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7595492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7595492</v>
      </c>
      <c r="O49" s="47">
        <f t="shared" si="8"/>
        <v>195.3874569120749</v>
      </c>
      <c r="P49" s="9"/>
    </row>
    <row r="50" spans="1:16" ht="15">
      <c r="A50" s="12"/>
      <c r="B50" s="25">
        <v>343.4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8355837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8355837</v>
      </c>
      <c r="O50" s="47">
        <f t="shared" si="8"/>
        <v>214.9466738694243</v>
      </c>
      <c r="P50" s="9"/>
    </row>
    <row r="51" spans="1:16" ht="15">
      <c r="A51" s="12"/>
      <c r="B51" s="25">
        <v>343.5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8350399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8350399</v>
      </c>
      <c r="O51" s="47">
        <f t="shared" si="8"/>
        <v>214.8067860266502</v>
      </c>
      <c r="P51" s="9"/>
    </row>
    <row r="52" spans="1:16" ht="15">
      <c r="A52" s="12"/>
      <c r="B52" s="25">
        <v>343.7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1580340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1580340</v>
      </c>
      <c r="O52" s="47">
        <f t="shared" si="8"/>
        <v>40.652878530637444</v>
      </c>
      <c r="P52" s="9"/>
    </row>
    <row r="53" spans="1:16" ht="15">
      <c r="A53" s="12"/>
      <c r="B53" s="25">
        <v>343.8</v>
      </c>
      <c r="C53" s="20" t="s">
        <v>54</v>
      </c>
      <c r="D53" s="46">
        <v>41123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41123</v>
      </c>
      <c r="O53" s="47">
        <f t="shared" si="8"/>
        <v>1.0578535782270926</v>
      </c>
      <c r="P53" s="9"/>
    </row>
    <row r="54" spans="1:16" ht="15">
      <c r="A54" s="12"/>
      <c r="B54" s="25">
        <v>343.9</v>
      </c>
      <c r="C54" s="20" t="s">
        <v>55</v>
      </c>
      <c r="D54" s="46">
        <v>0</v>
      </c>
      <c r="E54" s="46">
        <v>8670138</v>
      </c>
      <c r="F54" s="46">
        <v>0</v>
      </c>
      <c r="G54" s="46">
        <v>0</v>
      </c>
      <c r="H54" s="46">
        <v>0</v>
      </c>
      <c r="I54" s="46">
        <v>119908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8790046</v>
      </c>
      <c r="O54" s="47">
        <f t="shared" si="8"/>
        <v>226.11632453567938</v>
      </c>
      <c r="P54" s="9"/>
    </row>
    <row r="55" spans="1:16" ht="15">
      <c r="A55" s="12"/>
      <c r="B55" s="25">
        <v>347.2</v>
      </c>
      <c r="C55" s="20" t="s">
        <v>56</v>
      </c>
      <c r="D55" s="46">
        <v>416811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416811</v>
      </c>
      <c r="O55" s="47">
        <f t="shared" si="8"/>
        <v>10.72210217626177</v>
      </c>
      <c r="P55" s="9"/>
    </row>
    <row r="56" spans="1:16" ht="15">
      <c r="A56" s="12"/>
      <c r="B56" s="25">
        <v>347.5</v>
      </c>
      <c r="C56" s="20" t="s">
        <v>57</v>
      </c>
      <c r="D56" s="46">
        <v>172798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172798</v>
      </c>
      <c r="O56" s="47">
        <f t="shared" si="8"/>
        <v>4.4450789730925555</v>
      </c>
      <c r="P56" s="9"/>
    </row>
    <row r="57" spans="1:16" ht="15">
      <c r="A57" s="12"/>
      <c r="B57" s="25">
        <v>347.9</v>
      </c>
      <c r="C57" s="20" t="s">
        <v>58</v>
      </c>
      <c r="D57" s="46">
        <v>17252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17252</v>
      </c>
      <c r="O57" s="47">
        <f t="shared" si="8"/>
        <v>0.44379276637341153</v>
      </c>
      <c r="P57" s="9"/>
    </row>
    <row r="58" spans="1:16" ht="15">
      <c r="A58" s="12"/>
      <c r="B58" s="25">
        <v>349</v>
      </c>
      <c r="C58" s="20" t="s">
        <v>1</v>
      </c>
      <c r="D58" s="46">
        <v>3936</v>
      </c>
      <c r="E58" s="46">
        <v>11</v>
      </c>
      <c r="F58" s="46">
        <v>0</v>
      </c>
      <c r="G58" s="46">
        <v>0</v>
      </c>
      <c r="H58" s="46">
        <v>0</v>
      </c>
      <c r="I58" s="46">
        <v>107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4054</v>
      </c>
      <c r="O58" s="47">
        <f t="shared" si="8"/>
        <v>0.10428564078818747</v>
      </c>
      <c r="P58" s="9"/>
    </row>
    <row r="59" spans="1:16" ht="15.75">
      <c r="A59" s="29" t="s">
        <v>42</v>
      </c>
      <c r="B59" s="30"/>
      <c r="C59" s="31"/>
      <c r="D59" s="32">
        <f aca="true" t="shared" si="11" ref="D59:M59">SUM(D60:D66)</f>
        <v>227982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>SUM(D59:M59)</f>
        <v>227982</v>
      </c>
      <c r="O59" s="45">
        <f t="shared" si="8"/>
        <v>5.864639604877296</v>
      </c>
      <c r="P59" s="10"/>
    </row>
    <row r="60" spans="1:16" ht="15">
      <c r="A60" s="13"/>
      <c r="B60" s="39">
        <v>351.1</v>
      </c>
      <c r="C60" s="21" t="s">
        <v>61</v>
      </c>
      <c r="D60" s="46">
        <v>52478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52478</v>
      </c>
      <c r="O60" s="47">
        <f t="shared" si="8"/>
        <v>1.3499511241446724</v>
      </c>
      <c r="P60" s="9"/>
    </row>
    <row r="61" spans="1:16" ht="15">
      <c r="A61" s="13"/>
      <c r="B61" s="39">
        <v>351.3</v>
      </c>
      <c r="C61" s="21" t="s">
        <v>62</v>
      </c>
      <c r="D61" s="46">
        <v>7314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2" ref="N61:N66">SUM(D61:M61)</f>
        <v>7314</v>
      </c>
      <c r="O61" s="47">
        <f t="shared" si="8"/>
        <v>0.18814631887636982</v>
      </c>
      <c r="P61" s="9"/>
    </row>
    <row r="62" spans="1:16" ht="15">
      <c r="A62" s="13"/>
      <c r="B62" s="39">
        <v>351.5</v>
      </c>
      <c r="C62" s="21" t="s">
        <v>63</v>
      </c>
      <c r="D62" s="46">
        <v>1352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1352</v>
      </c>
      <c r="O62" s="47">
        <f t="shared" si="8"/>
        <v>0.03477902968565108</v>
      </c>
      <c r="P62" s="9"/>
    </row>
    <row r="63" spans="1:16" ht="15">
      <c r="A63" s="13"/>
      <c r="B63" s="39">
        <v>351.9</v>
      </c>
      <c r="C63" s="21" t="s">
        <v>123</v>
      </c>
      <c r="D63" s="46">
        <v>200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200</v>
      </c>
      <c r="O63" s="47">
        <f t="shared" si="8"/>
        <v>0.005144826876575603</v>
      </c>
      <c r="P63" s="9"/>
    </row>
    <row r="64" spans="1:16" ht="15">
      <c r="A64" s="13"/>
      <c r="B64" s="39">
        <v>354</v>
      </c>
      <c r="C64" s="21" t="s">
        <v>64</v>
      </c>
      <c r="D64" s="46">
        <v>160810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160810</v>
      </c>
      <c r="O64" s="47">
        <f t="shared" si="8"/>
        <v>4.136698050110613</v>
      </c>
      <c r="P64" s="9"/>
    </row>
    <row r="65" spans="1:16" ht="15">
      <c r="A65" s="13"/>
      <c r="B65" s="39">
        <v>358.2</v>
      </c>
      <c r="C65" s="21" t="s">
        <v>124</v>
      </c>
      <c r="D65" s="46">
        <v>2580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2580</v>
      </c>
      <c r="O65" s="47">
        <f t="shared" si="8"/>
        <v>0.06636826670782528</v>
      </c>
      <c r="P65" s="9"/>
    </row>
    <row r="66" spans="1:16" ht="15">
      <c r="A66" s="13"/>
      <c r="B66" s="39">
        <v>359</v>
      </c>
      <c r="C66" s="21" t="s">
        <v>97</v>
      </c>
      <c r="D66" s="46">
        <v>3248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3248</v>
      </c>
      <c r="O66" s="47">
        <f t="shared" si="8"/>
        <v>0.0835519884755878</v>
      </c>
      <c r="P66" s="9"/>
    </row>
    <row r="67" spans="1:16" ht="15.75">
      <c r="A67" s="29" t="s">
        <v>4</v>
      </c>
      <c r="B67" s="30"/>
      <c r="C67" s="31"/>
      <c r="D67" s="32">
        <f aca="true" t="shared" si="13" ref="D67:M67">SUM(D68:D75)</f>
        <v>1839673</v>
      </c>
      <c r="E67" s="32">
        <f t="shared" si="13"/>
        <v>576215</v>
      </c>
      <c r="F67" s="32">
        <f t="shared" si="13"/>
        <v>0</v>
      </c>
      <c r="G67" s="32">
        <f t="shared" si="13"/>
        <v>5712</v>
      </c>
      <c r="H67" s="32">
        <f t="shared" si="13"/>
        <v>0</v>
      </c>
      <c r="I67" s="32">
        <f t="shared" si="13"/>
        <v>535617</v>
      </c>
      <c r="J67" s="32">
        <f t="shared" si="13"/>
        <v>35147</v>
      </c>
      <c r="K67" s="32">
        <f t="shared" si="13"/>
        <v>12650041</v>
      </c>
      <c r="L67" s="32">
        <f t="shared" si="13"/>
        <v>0</v>
      </c>
      <c r="M67" s="32">
        <f t="shared" si="13"/>
        <v>527311</v>
      </c>
      <c r="N67" s="32">
        <f>SUM(D67:M67)</f>
        <v>16169716</v>
      </c>
      <c r="O67" s="45">
        <f t="shared" si="8"/>
        <v>415.9519473169728</v>
      </c>
      <c r="P67" s="10"/>
    </row>
    <row r="68" spans="1:16" ht="15">
      <c r="A68" s="12"/>
      <c r="B68" s="25">
        <v>361.1</v>
      </c>
      <c r="C68" s="20" t="s">
        <v>66</v>
      </c>
      <c r="D68" s="46">
        <v>42105</v>
      </c>
      <c r="E68" s="46">
        <v>44909</v>
      </c>
      <c r="F68" s="46">
        <v>0</v>
      </c>
      <c r="G68" s="46">
        <v>5712</v>
      </c>
      <c r="H68" s="46">
        <v>0</v>
      </c>
      <c r="I68" s="46">
        <v>50630</v>
      </c>
      <c r="J68" s="46">
        <v>160</v>
      </c>
      <c r="K68" s="46">
        <v>104774</v>
      </c>
      <c r="L68" s="46">
        <v>0</v>
      </c>
      <c r="M68" s="46">
        <v>2804</v>
      </c>
      <c r="N68" s="46">
        <f>SUM(D68:M68)</f>
        <v>251094</v>
      </c>
      <c r="O68" s="47">
        <f t="shared" si="8"/>
        <v>6.459175798734373</v>
      </c>
      <c r="P68" s="9"/>
    </row>
    <row r="69" spans="1:16" ht="15">
      <c r="A69" s="12"/>
      <c r="B69" s="25">
        <v>361.2</v>
      </c>
      <c r="C69" s="20" t="s">
        <v>67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1619889</v>
      </c>
      <c r="L69" s="46">
        <v>0</v>
      </c>
      <c r="M69" s="46">
        <v>0</v>
      </c>
      <c r="N69" s="46">
        <f aca="true" t="shared" si="14" ref="N69:N75">SUM(D69:M69)</f>
        <v>1619889</v>
      </c>
      <c r="O69" s="47">
        <f aca="true" t="shared" si="15" ref="O69:O81">(N69/O$83)</f>
        <v>41.67024232134589</v>
      </c>
      <c r="P69" s="9"/>
    </row>
    <row r="70" spans="1:16" ht="15">
      <c r="A70" s="12"/>
      <c r="B70" s="25">
        <v>361.3</v>
      </c>
      <c r="C70" s="20" t="s">
        <v>98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5952648</v>
      </c>
      <c r="L70" s="46">
        <v>0</v>
      </c>
      <c r="M70" s="46">
        <v>0</v>
      </c>
      <c r="N70" s="46">
        <f t="shared" si="14"/>
        <v>5952648</v>
      </c>
      <c r="O70" s="47">
        <f t="shared" si="15"/>
        <v>153.12671708597006</v>
      </c>
      <c r="P70" s="9"/>
    </row>
    <row r="71" spans="1:16" ht="15">
      <c r="A71" s="12"/>
      <c r="B71" s="25">
        <v>362</v>
      </c>
      <c r="C71" s="20" t="s">
        <v>68</v>
      </c>
      <c r="D71" s="46">
        <v>407706</v>
      </c>
      <c r="E71" s="46">
        <v>7108</v>
      </c>
      <c r="F71" s="46">
        <v>0</v>
      </c>
      <c r="G71" s="46">
        <v>0</v>
      </c>
      <c r="H71" s="46">
        <v>0</v>
      </c>
      <c r="I71" s="46">
        <v>68043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482857</v>
      </c>
      <c r="O71" s="47">
        <f t="shared" si="15"/>
        <v>12.42107835571333</v>
      </c>
      <c r="P71" s="9"/>
    </row>
    <row r="72" spans="1:16" ht="15">
      <c r="A72" s="12"/>
      <c r="B72" s="25">
        <v>364</v>
      </c>
      <c r="C72" s="20" t="s">
        <v>125</v>
      </c>
      <c r="D72" s="46">
        <v>23158</v>
      </c>
      <c r="E72" s="46">
        <v>19812</v>
      </c>
      <c r="F72" s="46">
        <v>0</v>
      </c>
      <c r="G72" s="46">
        <v>0</v>
      </c>
      <c r="H72" s="46">
        <v>0</v>
      </c>
      <c r="I72" s="46">
        <v>410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43380</v>
      </c>
      <c r="O72" s="47">
        <f t="shared" si="15"/>
        <v>1.1159129495292484</v>
      </c>
      <c r="P72" s="9"/>
    </row>
    <row r="73" spans="1:16" ht="15">
      <c r="A73" s="12"/>
      <c r="B73" s="25">
        <v>366</v>
      </c>
      <c r="C73" s="20" t="s">
        <v>71</v>
      </c>
      <c r="D73" s="46">
        <v>230673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34987</v>
      </c>
      <c r="K73" s="46">
        <v>0</v>
      </c>
      <c r="L73" s="46">
        <v>0</v>
      </c>
      <c r="M73" s="46">
        <v>524507</v>
      </c>
      <c r="N73" s="46">
        <f t="shared" si="14"/>
        <v>790167</v>
      </c>
      <c r="O73" s="47">
        <f t="shared" si="15"/>
        <v>20.326362092915573</v>
      </c>
      <c r="P73" s="9"/>
    </row>
    <row r="74" spans="1:16" ht="15">
      <c r="A74" s="12"/>
      <c r="B74" s="25">
        <v>368</v>
      </c>
      <c r="C74" s="20" t="s">
        <v>72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4920881</v>
      </c>
      <c r="L74" s="46">
        <v>0</v>
      </c>
      <c r="M74" s="46">
        <v>0</v>
      </c>
      <c r="N74" s="46">
        <f t="shared" si="14"/>
        <v>4920881</v>
      </c>
      <c r="O74" s="47">
        <f t="shared" si="15"/>
        <v>126.58540412615116</v>
      </c>
      <c r="P74" s="9"/>
    </row>
    <row r="75" spans="1:16" ht="15">
      <c r="A75" s="12"/>
      <c r="B75" s="25">
        <v>369.9</v>
      </c>
      <c r="C75" s="20" t="s">
        <v>73</v>
      </c>
      <c r="D75" s="46">
        <v>1136031</v>
      </c>
      <c r="E75" s="46">
        <v>504386</v>
      </c>
      <c r="F75" s="46">
        <v>0</v>
      </c>
      <c r="G75" s="46">
        <v>0</v>
      </c>
      <c r="H75" s="46">
        <v>0</v>
      </c>
      <c r="I75" s="46">
        <v>416534</v>
      </c>
      <c r="J75" s="46">
        <v>0</v>
      </c>
      <c r="K75" s="46">
        <v>51849</v>
      </c>
      <c r="L75" s="46">
        <v>0</v>
      </c>
      <c r="M75" s="46">
        <v>0</v>
      </c>
      <c r="N75" s="46">
        <f t="shared" si="14"/>
        <v>2108800</v>
      </c>
      <c r="O75" s="47">
        <f t="shared" si="15"/>
        <v>54.24705458661316</v>
      </c>
      <c r="P75" s="9"/>
    </row>
    <row r="76" spans="1:16" ht="15.75">
      <c r="A76" s="29" t="s">
        <v>43</v>
      </c>
      <c r="B76" s="30"/>
      <c r="C76" s="31"/>
      <c r="D76" s="32">
        <f aca="true" t="shared" si="16" ref="D76:M76">SUM(D77:D80)</f>
        <v>9163208</v>
      </c>
      <c r="E76" s="32">
        <f t="shared" si="16"/>
        <v>0</v>
      </c>
      <c r="F76" s="32">
        <f t="shared" si="16"/>
        <v>4847628</v>
      </c>
      <c r="G76" s="32">
        <f t="shared" si="16"/>
        <v>796681</v>
      </c>
      <c r="H76" s="32">
        <f t="shared" si="16"/>
        <v>0</v>
      </c>
      <c r="I76" s="32">
        <f t="shared" si="16"/>
        <v>7502491</v>
      </c>
      <c r="J76" s="32">
        <f t="shared" si="16"/>
        <v>18875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aca="true" t="shared" si="17" ref="N76:N81">SUM(D76:M76)</f>
        <v>22328883</v>
      </c>
      <c r="O76" s="45">
        <f t="shared" si="15"/>
        <v>574.3911869115605</v>
      </c>
      <c r="P76" s="9"/>
    </row>
    <row r="77" spans="1:16" ht="15">
      <c r="A77" s="12"/>
      <c r="B77" s="25">
        <v>381</v>
      </c>
      <c r="C77" s="20" t="s">
        <v>74</v>
      </c>
      <c r="D77" s="46">
        <v>7114676</v>
      </c>
      <c r="E77" s="46">
        <v>0</v>
      </c>
      <c r="F77" s="46">
        <v>4847628</v>
      </c>
      <c r="G77" s="46">
        <v>796681</v>
      </c>
      <c r="H77" s="46">
        <v>0</v>
      </c>
      <c r="I77" s="46">
        <v>1997526</v>
      </c>
      <c r="J77" s="46">
        <v>18875</v>
      </c>
      <c r="K77" s="46">
        <v>0</v>
      </c>
      <c r="L77" s="46">
        <v>0</v>
      </c>
      <c r="M77" s="46">
        <v>0</v>
      </c>
      <c r="N77" s="46">
        <f t="shared" si="17"/>
        <v>14775386</v>
      </c>
      <c r="O77" s="47">
        <f t="shared" si="15"/>
        <v>380.0840150228945</v>
      </c>
      <c r="P77" s="9"/>
    </row>
    <row r="78" spans="1:16" ht="15">
      <c r="A78" s="12"/>
      <c r="B78" s="25">
        <v>382</v>
      </c>
      <c r="C78" s="20" t="s">
        <v>87</v>
      </c>
      <c r="D78" s="46">
        <v>2038600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2038600</v>
      </c>
      <c r="O78" s="47">
        <f t="shared" si="15"/>
        <v>52.441220352935126</v>
      </c>
      <c r="P78" s="9"/>
    </row>
    <row r="79" spans="1:16" ht="15">
      <c r="A79" s="12"/>
      <c r="B79" s="25">
        <v>388.2</v>
      </c>
      <c r="C79" s="20" t="s">
        <v>99</v>
      </c>
      <c r="D79" s="46">
        <v>9932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9932</v>
      </c>
      <c r="O79" s="47">
        <f t="shared" si="15"/>
        <v>0.25549210269074446</v>
      </c>
      <c r="P79" s="9"/>
    </row>
    <row r="80" spans="1:16" ht="15.75" thickBot="1">
      <c r="A80" s="12"/>
      <c r="B80" s="25">
        <v>389.8</v>
      </c>
      <c r="C80" s="20" t="s">
        <v>126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5504965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5504965</v>
      </c>
      <c r="O80" s="47">
        <f t="shared" si="15"/>
        <v>141.6104594330401</v>
      </c>
      <c r="P80" s="9"/>
    </row>
    <row r="81" spans="1:119" ht="16.5" thickBot="1">
      <c r="A81" s="14" t="s">
        <v>59</v>
      </c>
      <c r="B81" s="23"/>
      <c r="C81" s="22"/>
      <c r="D81" s="15">
        <f aca="true" t="shared" si="18" ref="D81:M81">SUM(D5,D15,D27,D42,D59,D67,D76)</f>
        <v>27231771</v>
      </c>
      <c r="E81" s="15">
        <f t="shared" si="18"/>
        <v>16357998</v>
      </c>
      <c r="F81" s="15">
        <f t="shared" si="18"/>
        <v>5506087</v>
      </c>
      <c r="G81" s="15">
        <f t="shared" si="18"/>
        <v>937738</v>
      </c>
      <c r="H81" s="15">
        <f t="shared" si="18"/>
        <v>0</v>
      </c>
      <c r="I81" s="15">
        <f t="shared" si="18"/>
        <v>38267451</v>
      </c>
      <c r="J81" s="15">
        <f t="shared" si="18"/>
        <v>3527766</v>
      </c>
      <c r="K81" s="15">
        <f t="shared" si="18"/>
        <v>12650041</v>
      </c>
      <c r="L81" s="15">
        <f t="shared" si="18"/>
        <v>0</v>
      </c>
      <c r="M81" s="15">
        <f t="shared" si="18"/>
        <v>1711743</v>
      </c>
      <c r="N81" s="15">
        <f t="shared" si="17"/>
        <v>106190595</v>
      </c>
      <c r="O81" s="38">
        <f t="shared" si="15"/>
        <v>2731.6611359777744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127</v>
      </c>
      <c r="M83" s="48"/>
      <c r="N83" s="48"/>
      <c r="O83" s="43">
        <v>38874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101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2022-07-18T22:07:56Z</cp:lastPrinted>
  <dcterms:created xsi:type="dcterms:W3CDTF">2000-08-31T21:26:31Z</dcterms:created>
  <dcterms:modified xsi:type="dcterms:W3CDTF">2022-07-18T22:07:58Z</dcterms:modified>
  <cp:category/>
  <cp:version/>
  <cp:contentType/>
  <cp:contentStatus/>
</cp:coreProperties>
</file>