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'2007'!$A$1:$O$31</definedName>
    <definedName name="_xlnm.Print_Area" localSheetId="13">'2008'!$A$1:$O$31</definedName>
    <definedName name="_xlnm.Print_Area" localSheetId="12">'2009'!$A$1:$O$32</definedName>
    <definedName name="_xlnm.Print_Area" localSheetId="11">'2010'!$A$1:$O$34</definedName>
    <definedName name="_xlnm.Print_Area" localSheetId="10">'2011'!$A$1:$O$36</definedName>
    <definedName name="_xlnm.Print_Area" localSheetId="9">'2012'!$A$1:$O$36</definedName>
    <definedName name="_xlnm.Print_Area" localSheetId="8">'2013'!$A$1:$O$35</definedName>
    <definedName name="_xlnm.Print_Area" localSheetId="7">'2014'!$A$1:$O$34</definedName>
    <definedName name="_xlnm.Print_Area" localSheetId="6">'2015'!$A$1:$O$34</definedName>
    <definedName name="_xlnm.Print_Area" localSheetId="5">'2016'!$A$1:$O$33</definedName>
    <definedName name="_xlnm.Print_Area" localSheetId="4">'2017'!$A$1:$O$33</definedName>
    <definedName name="_xlnm.Print_Area" localSheetId="3">'2018'!$A$1:$O$34</definedName>
    <definedName name="_xlnm.Print_Area" localSheetId="2">'2019'!$A$1:$O$34</definedName>
    <definedName name="_xlnm.Print_Area" localSheetId="1">'2020'!$A$1:$O$35</definedName>
    <definedName name="_xlnm.Print_Area" localSheetId="0">'2021'!$A$1:$P$35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<sst xmlns="http://schemas.openxmlformats.org/spreadsheetml/2006/main" count="688" uniqueCount="94">
  <si>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</si>
  <si>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</si>
  <si>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</si>
  <si>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</si>
  <si>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</si>
  <si>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</si>
  <si>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</si>
  <si>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</si>
  <si>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</si>
  <si>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</si>
  <si>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</si>
  <si>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</si>
  <si>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</si>
  <si>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</si>
  <si>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</si>
  <si>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</si>
  <si>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</si>
  <si>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</si>
  <si>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</si>
  <si>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</si>
  <si>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</si>
  <si>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</si>
  <si>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</si>
  <si>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</si>
  <si>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</si>
  <si>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</si>
  <si>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</si>
  <si>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</si>
  <si>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</si>
  <si>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</si>
  <si>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</si>
  <si>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</si>
  <si>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Sewer / Wastewater Services</t>
  </si>
  <si>
    <t>Other Physical Environment</t>
  </si>
  <si>
    <t>Transportation</t>
  </si>
  <si>
    <t>Road and Street Facilities</t>
  </si>
  <si>
    <t>Culture / Recreation</t>
  </si>
  <si>
    <t>Libraries</t>
  </si>
  <si>
    <t>Parks and Recreation</t>
  </si>
  <si>
    <t>Inter-Fund Group Transfers Out</t>
  </si>
  <si>
    <t>Other Uses and Non-Operating</t>
  </si>
  <si>
    <t>2009 Municipal Population:</t>
  </si>
  <si>
    <t>St. Pete Beach Expenditures Reported by Account Code and Fund Type</t>
  </si>
  <si>
    <t>Local Fiscal Year Ended September 30, 2010</t>
  </si>
  <si>
    <t>Other General Government Services</t>
  </si>
  <si>
    <t>Water-Sewer Combination Services</t>
  </si>
  <si>
    <t>Flood Control / Stormwater Management</t>
  </si>
  <si>
    <t>Mass Transit Systems</t>
  </si>
  <si>
    <t>2010 Municipal Census Population:</t>
  </si>
  <si>
    <t>Local Fiscal Year Ended September 30, 2011</t>
  </si>
  <si>
    <t>Conservation and Resource Management</t>
  </si>
  <si>
    <t>Parking Facilities</t>
  </si>
  <si>
    <t>Special Events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</si>
  <si>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</si>
  <si>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</si>
  <si>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</si>
  <si>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</si>
  <si>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</si>
  <si>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</si>
  <si>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</si>
  <si>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</si>
  <si>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</si>
  <si>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</si>
  <si>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Conservation / Resource Management</t>
  </si>
  <si>
    <t>Flood Control / Stormwater Control</t>
  </si>
  <si>
    <t>Road / Street Facilities</t>
  </si>
  <si>
    <t>Mass Transit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</si>
  <si>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</si>
  <si>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</si>
  <si>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</si>
  <si>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</si>
  <si>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</si>
  <si>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</si>
  <si>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</si>
  <si>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</si>
  <si>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</si>
  <si>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</si>
  <si>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</si>
  <si>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</si>
  <si>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</si>
  <si>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Special Items (Loss)</t>
  </si>
  <si>
    <t>2018 Municipal Population:</t>
  </si>
  <si>
    <t>Local Fiscal Year Ended September 30, 2019</t>
  </si>
  <si>
    <t>2019 Municipal Population:</t>
  </si>
  <si>
    <t>Local Fiscal Year Ended September 30, 2020</t>
  </si>
  <si>
    <t>Other Non-Operating Disbursements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</si>
  <si>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</si>
  <si>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</si>
  <si>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</si>
  <si>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</si>
  <si>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</si>
  <si>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</si>
  <si>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Proprietary - Other Non-Operating Disbursements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</si>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</sst>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87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88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89</v>
      </c>
      <c r="N4" s="32" t="s">
        <v>5</v>
      </c>
      <c r="O4" s="32" t="s">
        <v>90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SUM(D6:D13)</f>
        <v>4275155</v>
      </c>
      <c r="E5" s="24">
        <f>SUM(E6:E13)</f>
        <v>0</v>
      </c>
      <c r="F5" s="24">
        <f>SUM(F6:F13)</f>
        <v>0</v>
      </c>
      <c r="G5" s="24">
        <f>SUM(G6:G13)</f>
        <v>96358</v>
      </c>
      <c r="H5" s="24">
        <f>SUM(H6:H13)</f>
        <v>0</v>
      </c>
      <c r="I5" s="24">
        <f>SUM(I6:I13)</f>
        <v>0</v>
      </c>
      <c r="J5" s="24">
        <f>SUM(J6:J13)</f>
        <v>0</v>
      </c>
      <c r="K5" s="24">
        <f>SUM(K6:K13)</f>
        <v>1305997</v>
      </c>
      <c r="L5" s="24">
        <f>SUM(L6:L13)</f>
        <v>0</v>
      </c>
      <c r="M5" s="24">
        <f>SUM(M6:M13)</f>
        <v>0</v>
      </c>
      <c r="N5" s="24">
        <f>SUM(N6:N13)</f>
        <v>0</v>
      </c>
      <c r="O5" s="25">
        <f>SUM(D5:N5)</f>
        <v>5677510</v>
      </c>
      <c r="P5" s="30">
        <f>(O5/P$33)</f>
        <v>640.2966053907747</v>
      </c>
      <c r="Q5" s="6"/>
    </row>
    <row r="6" spans="1:17" ht="15">
      <c r="A6" s="12"/>
      <c r="B6" s="42">
        <v>511</v>
      </c>
      <c r="C6" s="19" t="s">
        <v>19</v>
      </c>
      <c r="D6" s="43">
        <v>84982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84982</v>
      </c>
      <c r="P6" s="44">
        <f>(O6/P$33)</f>
        <v>9.584075786624563</v>
      </c>
      <c r="Q6" s="9"/>
    </row>
    <row r="7" spans="1:17" ht="15">
      <c r="A7" s="12"/>
      <c r="B7" s="42">
        <v>512</v>
      </c>
      <c r="C7" s="19" t="s">
        <v>20</v>
      </c>
      <c r="D7" s="43">
        <v>760543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aca="true" t="shared" si="0" ref="O7:O13">SUM(D7:N7)</f>
        <v>760543</v>
      </c>
      <c r="P7" s="44">
        <f>(O7/P$33)</f>
        <v>85.77230179316567</v>
      </c>
      <c r="Q7" s="9"/>
    </row>
    <row r="8" spans="1:17" ht="15">
      <c r="A8" s="12"/>
      <c r="B8" s="42">
        <v>513</v>
      </c>
      <c r="C8" s="19" t="s">
        <v>21</v>
      </c>
      <c r="D8" s="43">
        <v>1051170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1051170</v>
      </c>
      <c r="P8" s="44">
        <f>(O8/P$33)</f>
        <v>118.54855080636067</v>
      </c>
      <c r="Q8" s="9"/>
    </row>
    <row r="9" spans="1:17" ht="15">
      <c r="A9" s="12"/>
      <c r="B9" s="42">
        <v>514</v>
      </c>
      <c r="C9" s="19" t="s">
        <v>22</v>
      </c>
      <c r="D9" s="43">
        <v>476626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476626</v>
      </c>
      <c r="P9" s="44">
        <f>(O9/P$33)</f>
        <v>53.752791248449306</v>
      </c>
      <c r="Q9" s="9"/>
    </row>
    <row r="10" spans="1:17" ht="15">
      <c r="A10" s="12"/>
      <c r="B10" s="42">
        <v>515</v>
      </c>
      <c r="C10" s="19" t="s">
        <v>23</v>
      </c>
      <c r="D10" s="43">
        <v>378995</v>
      </c>
      <c r="E10" s="43">
        <v>0</v>
      </c>
      <c r="F10" s="43">
        <v>0</v>
      </c>
      <c r="G10" s="43">
        <v>96358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475353</v>
      </c>
      <c r="P10" s="44">
        <f>(O10/P$33)</f>
        <v>53.609225217097105</v>
      </c>
      <c r="Q10" s="9"/>
    </row>
    <row r="11" spans="1:17" ht="15">
      <c r="A11" s="12"/>
      <c r="B11" s="42">
        <v>517</v>
      </c>
      <c r="C11" s="19" t="s">
        <v>24</v>
      </c>
      <c r="D11" s="43">
        <v>552704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552704</v>
      </c>
      <c r="P11" s="44">
        <f>(O11/P$33)</f>
        <v>62.3326942596143</v>
      </c>
      <c r="Q11" s="9"/>
    </row>
    <row r="12" spans="1:17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1305997</v>
      </c>
      <c r="L12" s="43">
        <v>0</v>
      </c>
      <c r="M12" s="43">
        <v>0</v>
      </c>
      <c r="N12" s="43">
        <v>0</v>
      </c>
      <c r="O12" s="43">
        <f t="shared" si="0"/>
        <v>1305997</v>
      </c>
      <c r="P12" s="44">
        <f>(O12/P$33)</f>
        <v>147.28735761813465</v>
      </c>
      <c r="Q12" s="9"/>
    </row>
    <row r="13" spans="1:17" ht="15">
      <c r="A13" s="12"/>
      <c r="B13" s="42">
        <v>519</v>
      </c>
      <c r="C13" s="19" t="s">
        <v>44</v>
      </c>
      <c r="D13" s="43">
        <v>970135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0"/>
        <v>970135</v>
      </c>
      <c r="P13" s="44">
        <f>(O13/P$33)</f>
        <v>109.40960866132852</v>
      </c>
      <c r="Q13" s="9"/>
    </row>
    <row r="14" spans="1:17" ht="15.75">
      <c r="A14" s="26" t="s">
        <v>26</v>
      </c>
      <c r="B14" s="27"/>
      <c r="C14" s="28"/>
      <c r="D14" s="29">
        <f>SUM(D15:D17)</f>
        <v>7636280</v>
      </c>
      <c r="E14" s="29">
        <f>SUM(E15:E17)</f>
        <v>661015</v>
      </c>
      <c r="F14" s="29">
        <f>SUM(F15:F17)</f>
        <v>0</v>
      </c>
      <c r="G14" s="29">
        <f>SUM(G15:G17)</f>
        <v>0</v>
      </c>
      <c r="H14" s="29">
        <f>SUM(H15:H17)</f>
        <v>0</v>
      </c>
      <c r="I14" s="29">
        <f>SUM(I15:I17)</f>
        <v>0</v>
      </c>
      <c r="J14" s="29">
        <f>SUM(J15:J17)</f>
        <v>0</v>
      </c>
      <c r="K14" s="29">
        <f>SUM(K15:K17)</f>
        <v>2811908</v>
      </c>
      <c r="L14" s="29">
        <f>SUM(L15:L17)</f>
        <v>0</v>
      </c>
      <c r="M14" s="29">
        <f>SUM(M15:M17)</f>
        <v>0</v>
      </c>
      <c r="N14" s="29">
        <f>SUM(N15:N17)</f>
        <v>0</v>
      </c>
      <c r="O14" s="40">
        <f>SUM(D14:N14)</f>
        <v>11109203</v>
      </c>
      <c r="P14" s="41">
        <f>(O14/P$33)</f>
        <v>1252.8705311830383</v>
      </c>
      <c r="Q14" s="10"/>
    </row>
    <row r="15" spans="1:17" ht="15">
      <c r="A15" s="12"/>
      <c r="B15" s="42">
        <v>521</v>
      </c>
      <c r="C15" s="19" t="s">
        <v>27</v>
      </c>
      <c r="D15" s="43">
        <v>2771473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1387796</v>
      </c>
      <c r="L15" s="43">
        <v>0</v>
      </c>
      <c r="M15" s="43">
        <v>0</v>
      </c>
      <c r="N15" s="43">
        <v>0</v>
      </c>
      <c r="O15" s="43">
        <f>SUM(D15:N15)</f>
        <v>4159269</v>
      </c>
      <c r="P15" s="44">
        <f>(O15/P$33)</f>
        <v>469.07285440396976</v>
      </c>
      <c r="Q15" s="9"/>
    </row>
    <row r="16" spans="1:17" ht="15">
      <c r="A16" s="12"/>
      <c r="B16" s="42">
        <v>522</v>
      </c>
      <c r="C16" s="19" t="s">
        <v>28</v>
      </c>
      <c r="D16" s="43">
        <v>4635167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1424112</v>
      </c>
      <c r="L16" s="43">
        <v>0</v>
      </c>
      <c r="M16" s="43">
        <v>0</v>
      </c>
      <c r="N16" s="43">
        <v>0</v>
      </c>
      <c r="O16" s="43">
        <f>SUM(D16:N16)</f>
        <v>6059279</v>
      </c>
      <c r="P16" s="44">
        <f>(O16/P$33)</f>
        <v>683.3516409157551</v>
      </c>
      <c r="Q16" s="9"/>
    </row>
    <row r="17" spans="1:17" ht="15">
      <c r="A17" s="12"/>
      <c r="B17" s="42">
        <v>524</v>
      </c>
      <c r="C17" s="19" t="s">
        <v>29</v>
      </c>
      <c r="D17" s="43">
        <v>229640</v>
      </c>
      <c r="E17" s="43">
        <v>661015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890655</v>
      </c>
      <c r="P17" s="44">
        <f>(O17/P$33)</f>
        <v>100.44603586331341</v>
      </c>
      <c r="Q17" s="9"/>
    </row>
    <row r="18" spans="1:17" ht="15.75">
      <c r="A18" s="26" t="s">
        <v>30</v>
      </c>
      <c r="B18" s="27"/>
      <c r="C18" s="28"/>
      <c r="D18" s="29">
        <f>SUM(D19:D21)</f>
        <v>0</v>
      </c>
      <c r="E18" s="29">
        <f>SUM(E19:E21)</f>
        <v>0</v>
      </c>
      <c r="F18" s="29">
        <f>SUM(F19:F21)</f>
        <v>0</v>
      </c>
      <c r="G18" s="29">
        <f>SUM(G19:G21)</f>
        <v>0</v>
      </c>
      <c r="H18" s="29">
        <f>SUM(H19:H21)</f>
        <v>0</v>
      </c>
      <c r="I18" s="29">
        <f>SUM(I19:I21)</f>
        <v>7872840</v>
      </c>
      <c r="J18" s="29">
        <f>SUM(J19:J21)</f>
        <v>0</v>
      </c>
      <c r="K18" s="29">
        <f>SUM(K19:K21)</f>
        <v>0</v>
      </c>
      <c r="L18" s="29">
        <f>SUM(L19:L21)</f>
        <v>0</v>
      </c>
      <c r="M18" s="29">
        <f>SUM(M19:M21)</f>
        <v>0</v>
      </c>
      <c r="N18" s="29">
        <f>SUM(N19:N21)</f>
        <v>0</v>
      </c>
      <c r="O18" s="40">
        <f>SUM(D18:N18)</f>
        <v>7872840</v>
      </c>
      <c r="P18" s="41">
        <f>(O18/P$33)</f>
        <v>887.8809067328295</v>
      </c>
      <c r="Q18" s="10"/>
    </row>
    <row r="19" spans="1:17" ht="15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6182325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6182325</v>
      </c>
      <c r="P19" s="44">
        <f>(O19/P$33)</f>
        <v>697.2284876508402</v>
      </c>
      <c r="Q19" s="9"/>
    </row>
    <row r="20" spans="1:17" ht="15">
      <c r="A20" s="12"/>
      <c r="B20" s="42">
        <v>537</v>
      </c>
      <c r="C20" s="19" t="s">
        <v>50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1020562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1020562</v>
      </c>
      <c r="P20" s="44">
        <f>(O20/P$33)</f>
        <v>115.09665050186084</v>
      </c>
      <c r="Q20" s="9"/>
    </row>
    <row r="21" spans="1:17" ht="15">
      <c r="A21" s="12"/>
      <c r="B21" s="42">
        <v>538</v>
      </c>
      <c r="C21" s="19" t="s">
        <v>46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669953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669953</v>
      </c>
      <c r="P21" s="44">
        <f>(O21/P$33)</f>
        <v>75.55576858012857</v>
      </c>
      <c r="Q21" s="9"/>
    </row>
    <row r="22" spans="1:17" ht="15.75">
      <c r="A22" s="26" t="s">
        <v>34</v>
      </c>
      <c r="B22" s="27"/>
      <c r="C22" s="28"/>
      <c r="D22" s="29">
        <f>SUM(D23:D24)</f>
        <v>2352676</v>
      </c>
      <c r="E22" s="29">
        <f>SUM(E23:E24)</f>
        <v>0</v>
      </c>
      <c r="F22" s="29">
        <f>SUM(F23:F24)</f>
        <v>0</v>
      </c>
      <c r="G22" s="29">
        <f>SUM(G23:G24)</f>
        <v>12979698</v>
      </c>
      <c r="H22" s="29">
        <f>SUM(H23:H24)</f>
        <v>0</v>
      </c>
      <c r="I22" s="29">
        <f>SUM(I23:I24)</f>
        <v>0</v>
      </c>
      <c r="J22" s="29">
        <f>SUM(J23:J24)</f>
        <v>0</v>
      </c>
      <c r="K22" s="29">
        <f>SUM(K23:K24)</f>
        <v>0</v>
      </c>
      <c r="L22" s="29">
        <f>SUM(L23:L24)</f>
        <v>0</v>
      </c>
      <c r="M22" s="29">
        <f>SUM(M23:M24)</f>
        <v>0</v>
      </c>
      <c r="N22" s="29">
        <f>SUM(N23:N24)</f>
        <v>0</v>
      </c>
      <c r="O22" s="29">
        <f>SUM(D22:N22)</f>
        <v>15332374</v>
      </c>
      <c r="P22" s="41">
        <f>(O22/P$33)</f>
        <v>1729.1501071388293</v>
      </c>
      <c r="Q22" s="10"/>
    </row>
    <row r="23" spans="1:17" ht="15">
      <c r="A23" s="12"/>
      <c r="B23" s="42">
        <v>541</v>
      </c>
      <c r="C23" s="19" t="s">
        <v>35</v>
      </c>
      <c r="D23" s="43">
        <v>921324</v>
      </c>
      <c r="E23" s="43">
        <v>0</v>
      </c>
      <c r="F23" s="43">
        <v>0</v>
      </c>
      <c r="G23" s="43">
        <v>12979698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13901022</v>
      </c>
      <c r="P23" s="44">
        <f>(O23/P$33)</f>
        <v>1567.7254990413894</v>
      </c>
      <c r="Q23" s="9"/>
    </row>
    <row r="24" spans="1:17" ht="15">
      <c r="A24" s="12"/>
      <c r="B24" s="42">
        <v>545</v>
      </c>
      <c r="C24" s="19" t="s">
        <v>51</v>
      </c>
      <c r="D24" s="43">
        <v>1431352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>SUM(D24:N24)</f>
        <v>1431352</v>
      </c>
      <c r="P24" s="44">
        <f>(O24/P$33)</f>
        <v>161.42460809743994</v>
      </c>
      <c r="Q24" s="9"/>
    </row>
    <row r="25" spans="1:17" ht="15.75">
      <c r="A25" s="26" t="s">
        <v>36</v>
      </c>
      <c r="B25" s="27"/>
      <c r="C25" s="28"/>
      <c r="D25" s="29">
        <f>SUM(D26:D27)</f>
        <v>3763236</v>
      </c>
      <c r="E25" s="29">
        <f>SUM(E26:E27)</f>
        <v>0</v>
      </c>
      <c r="F25" s="29">
        <f>SUM(F26:F27)</f>
        <v>0</v>
      </c>
      <c r="G25" s="29">
        <f>SUM(G26:G27)</f>
        <v>0</v>
      </c>
      <c r="H25" s="29">
        <f>SUM(H26:H27)</f>
        <v>0</v>
      </c>
      <c r="I25" s="29">
        <f>SUM(I26:I27)</f>
        <v>0</v>
      </c>
      <c r="J25" s="29">
        <f>SUM(J26:J27)</f>
        <v>0</v>
      </c>
      <c r="K25" s="29">
        <f>SUM(K26:K27)</f>
        <v>0</v>
      </c>
      <c r="L25" s="29">
        <f>SUM(L26:L27)</f>
        <v>0</v>
      </c>
      <c r="M25" s="29">
        <f>SUM(M26:M27)</f>
        <v>0</v>
      </c>
      <c r="N25" s="29">
        <f>SUM(N26:N27)</f>
        <v>0</v>
      </c>
      <c r="O25" s="29">
        <f>SUM(D25:N25)</f>
        <v>3763236</v>
      </c>
      <c r="P25" s="41">
        <f>(O25/P$33)</f>
        <v>424.409157550468</v>
      </c>
      <c r="Q25" s="9"/>
    </row>
    <row r="26" spans="1:17" ht="15">
      <c r="A26" s="12"/>
      <c r="B26" s="42">
        <v>571</v>
      </c>
      <c r="C26" s="19" t="s">
        <v>37</v>
      </c>
      <c r="D26" s="43">
        <v>628774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628774</v>
      </c>
      <c r="P26" s="44">
        <f>(O26/P$33)</f>
        <v>70.91169504905831</v>
      </c>
      <c r="Q26" s="9"/>
    </row>
    <row r="27" spans="1:17" ht="15">
      <c r="A27" s="12"/>
      <c r="B27" s="42">
        <v>572</v>
      </c>
      <c r="C27" s="19" t="s">
        <v>38</v>
      </c>
      <c r="D27" s="43">
        <v>3134462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3134462</v>
      </c>
      <c r="P27" s="44">
        <f>(O27/P$33)</f>
        <v>353.4974625014097</v>
      </c>
      <c r="Q27" s="9"/>
    </row>
    <row r="28" spans="1:17" ht="15.75">
      <c r="A28" s="26" t="s">
        <v>40</v>
      </c>
      <c r="B28" s="27"/>
      <c r="C28" s="28"/>
      <c r="D28" s="29">
        <f>SUM(D29:D30)</f>
        <v>4775786</v>
      </c>
      <c r="E28" s="29">
        <f>SUM(E29:E30)</f>
        <v>136867</v>
      </c>
      <c r="F28" s="29">
        <f>SUM(F29:F30)</f>
        <v>0</v>
      </c>
      <c r="G28" s="29">
        <f>SUM(G29:G30)</f>
        <v>0</v>
      </c>
      <c r="H28" s="29">
        <f>SUM(H29:H30)</f>
        <v>0</v>
      </c>
      <c r="I28" s="29">
        <f>SUM(I29:I30)</f>
        <v>0</v>
      </c>
      <c r="J28" s="29">
        <f>SUM(J29:J30)</f>
        <v>0</v>
      </c>
      <c r="K28" s="29">
        <f>SUM(K29:K30)</f>
        <v>0</v>
      </c>
      <c r="L28" s="29">
        <f>SUM(L29:L30)</f>
        <v>0</v>
      </c>
      <c r="M28" s="29">
        <f>SUM(M29:M30)</f>
        <v>0</v>
      </c>
      <c r="N28" s="29">
        <f>SUM(N29:N30)</f>
        <v>0</v>
      </c>
      <c r="O28" s="29">
        <f>SUM(D28:N28)</f>
        <v>4912653</v>
      </c>
      <c r="P28" s="41">
        <f>(O28/P$33)</f>
        <v>554.0377805345664</v>
      </c>
      <c r="Q28" s="9"/>
    </row>
    <row r="29" spans="1:17" ht="15">
      <c r="A29" s="12"/>
      <c r="B29" s="42">
        <v>581</v>
      </c>
      <c r="C29" s="19" t="s">
        <v>91</v>
      </c>
      <c r="D29" s="43">
        <v>4775786</v>
      </c>
      <c r="E29" s="43">
        <v>7333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>SUM(D29:N29)</f>
        <v>4783119</v>
      </c>
      <c r="P29" s="44">
        <f>(O29/P$33)</f>
        <v>539.42923198376</v>
      </c>
      <c r="Q29" s="9"/>
    </row>
    <row r="30" spans="1:17" ht="15.75" thickBot="1">
      <c r="A30" s="12"/>
      <c r="B30" s="42">
        <v>590</v>
      </c>
      <c r="C30" s="19" t="s">
        <v>92</v>
      </c>
      <c r="D30" s="43">
        <v>0</v>
      </c>
      <c r="E30" s="43">
        <v>129534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>SUM(D30:N30)</f>
        <v>129534</v>
      </c>
      <c r="P30" s="44">
        <f>(O30/P$33)</f>
        <v>14.608548550806361</v>
      </c>
      <c r="Q30" s="9"/>
    </row>
    <row r="31" spans="1:120" ht="16.5" thickBot="1">
      <c r="A31" s="13" t="s">
        <v>10</v>
      </c>
      <c r="B31" s="21"/>
      <c r="C31" s="20"/>
      <c r="D31" s="14">
        <f>SUM(D5,D14,D18,D22,D25,D28)</f>
        <v>22803133</v>
      </c>
      <c r="E31" s="14">
        <f aca="true" t="shared" si="1" ref="E31:N31">SUM(E5,E14,E18,E22,E25,E28)</f>
        <v>797882</v>
      </c>
      <c r="F31" s="14">
        <f t="shared" si="1"/>
        <v>0</v>
      </c>
      <c r="G31" s="14">
        <f t="shared" si="1"/>
        <v>13076056</v>
      </c>
      <c r="H31" s="14">
        <f t="shared" si="1"/>
        <v>0</v>
      </c>
      <c r="I31" s="14">
        <f t="shared" si="1"/>
        <v>7872840</v>
      </c>
      <c r="J31" s="14">
        <f t="shared" si="1"/>
        <v>0</v>
      </c>
      <c r="K31" s="14">
        <f t="shared" si="1"/>
        <v>4117905</v>
      </c>
      <c r="L31" s="14">
        <f t="shared" si="1"/>
        <v>0</v>
      </c>
      <c r="M31" s="14">
        <f t="shared" si="1"/>
        <v>0</v>
      </c>
      <c r="N31" s="14">
        <f t="shared" si="1"/>
        <v>0</v>
      </c>
      <c r="O31" s="14">
        <f>SUM(D31:N31)</f>
        <v>48667816</v>
      </c>
      <c r="P31" s="35">
        <f>(O31/P$33)</f>
        <v>5488.645088530507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6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/>
    </row>
    <row r="33" spans="1:16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90" t="s">
        <v>93</v>
      </c>
      <c r="N33" s="90"/>
      <c r="O33" s="90"/>
      <c r="P33" s="39">
        <v>8867</v>
      </c>
    </row>
    <row r="34" spans="1:16" ht="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3"/>
    </row>
    <row r="35" spans="1:16" ht="15.75" customHeight="1" thickBot="1">
      <c r="A35" s="94" t="s">
        <v>54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</sheetData>
  <sheetProtection/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2757784</v>
      </c>
      <c r="E5" s="24">
        <f t="shared" si="0"/>
        <v>0</v>
      </c>
      <c r="F5" s="24">
        <f t="shared" si="0"/>
        <v>0</v>
      </c>
      <c r="G5" s="24">
        <f t="shared" si="0"/>
        <v>286664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1118060</v>
      </c>
      <c r="L5" s="24">
        <f t="shared" si="0"/>
        <v>0</v>
      </c>
      <c r="M5" s="24">
        <f t="shared" si="0"/>
        <v>0</v>
      </c>
      <c r="N5" s="25">
        <f>SUM(D5:M5)</f>
        <v>4162508</v>
      </c>
      <c r="O5" s="30">
        <f aca="true" t="shared" si="1" ref="O5:O32">(N5/O$34)</f>
        <v>444.85497488511277</v>
      </c>
      <c r="P5" s="6"/>
    </row>
    <row r="6" spans="1:16" ht="15">
      <c r="A6" s="12"/>
      <c r="B6" s="42">
        <v>511</v>
      </c>
      <c r="C6" s="19" t="s">
        <v>19</v>
      </c>
      <c r="D6" s="43">
        <v>59596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59596</v>
      </c>
      <c r="O6" s="44">
        <f t="shared" si="1"/>
        <v>6.3691354066474295</v>
      </c>
      <c r="P6" s="9"/>
    </row>
    <row r="7" spans="1:16" ht="15">
      <c r="A7" s="12"/>
      <c r="B7" s="42">
        <v>512</v>
      </c>
      <c r="C7" s="19" t="s">
        <v>20</v>
      </c>
      <c r="D7" s="43">
        <v>689912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689912</v>
      </c>
      <c r="O7" s="44">
        <f t="shared" si="1"/>
        <v>73.73217911723843</v>
      </c>
      <c r="P7" s="9"/>
    </row>
    <row r="8" spans="1:16" ht="15">
      <c r="A8" s="12"/>
      <c r="B8" s="42">
        <v>513</v>
      </c>
      <c r="C8" s="19" t="s">
        <v>21</v>
      </c>
      <c r="D8" s="43">
        <v>738237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738237</v>
      </c>
      <c r="O8" s="44">
        <f t="shared" si="1"/>
        <v>78.89676178262263</v>
      </c>
      <c r="P8" s="9"/>
    </row>
    <row r="9" spans="1:16" ht="15">
      <c r="A9" s="12"/>
      <c r="B9" s="42">
        <v>514</v>
      </c>
      <c r="C9" s="19" t="s">
        <v>22</v>
      </c>
      <c r="D9" s="43">
        <v>616057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616057</v>
      </c>
      <c r="O9" s="44">
        <f t="shared" si="1"/>
        <v>65.83915784973816</v>
      </c>
      <c r="P9" s="9"/>
    </row>
    <row r="10" spans="1:16" ht="15">
      <c r="A10" s="12"/>
      <c r="B10" s="42">
        <v>515</v>
      </c>
      <c r="C10" s="19" t="s">
        <v>23</v>
      </c>
      <c r="D10" s="43">
        <v>183968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183968</v>
      </c>
      <c r="O10" s="44">
        <f t="shared" si="1"/>
        <v>19.661002458052796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0</v>
      </c>
      <c r="G11" s="43">
        <v>286219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286219</v>
      </c>
      <c r="O11" s="44">
        <f t="shared" si="1"/>
        <v>30.588757080260766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1118060</v>
      </c>
      <c r="L12" s="43">
        <v>0</v>
      </c>
      <c r="M12" s="43">
        <v>0</v>
      </c>
      <c r="N12" s="43">
        <f t="shared" si="2"/>
        <v>1118060</v>
      </c>
      <c r="O12" s="44">
        <f t="shared" si="1"/>
        <v>119.48915250614513</v>
      </c>
      <c r="P12" s="9"/>
    </row>
    <row r="13" spans="1:16" ht="15">
      <c r="A13" s="12"/>
      <c r="B13" s="42">
        <v>519</v>
      </c>
      <c r="C13" s="19" t="s">
        <v>44</v>
      </c>
      <c r="D13" s="43">
        <v>470014</v>
      </c>
      <c r="E13" s="43">
        <v>0</v>
      </c>
      <c r="F13" s="43">
        <v>0</v>
      </c>
      <c r="G13" s="43">
        <v>445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470459</v>
      </c>
      <c r="O13" s="44">
        <f t="shared" si="1"/>
        <v>50.278828684407394</v>
      </c>
      <c r="P13" s="9"/>
    </row>
    <row r="14" spans="1:16" ht="15.75">
      <c r="A14" s="26" t="s">
        <v>26</v>
      </c>
      <c r="B14" s="27"/>
      <c r="C14" s="28"/>
      <c r="D14" s="29">
        <f aca="true" t="shared" si="3" ref="D14:M14">SUM(D15:D17)</f>
        <v>8329890</v>
      </c>
      <c r="E14" s="29">
        <f t="shared" si="3"/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2799073</v>
      </c>
      <c r="L14" s="29">
        <f t="shared" si="3"/>
        <v>0</v>
      </c>
      <c r="M14" s="29">
        <f t="shared" si="3"/>
        <v>0</v>
      </c>
      <c r="N14" s="40">
        <f aca="true" t="shared" si="4" ref="N14:N32">SUM(D14:M14)</f>
        <v>11128963</v>
      </c>
      <c r="O14" s="41">
        <f t="shared" si="1"/>
        <v>1189.3729827936304</v>
      </c>
      <c r="P14" s="10"/>
    </row>
    <row r="15" spans="1:16" ht="15">
      <c r="A15" s="12"/>
      <c r="B15" s="42">
        <v>521</v>
      </c>
      <c r="C15" s="19" t="s">
        <v>27</v>
      </c>
      <c r="D15" s="43">
        <v>4021299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1715648</v>
      </c>
      <c r="L15" s="43">
        <v>0</v>
      </c>
      <c r="M15" s="43">
        <v>0</v>
      </c>
      <c r="N15" s="43">
        <f t="shared" si="4"/>
        <v>5736947</v>
      </c>
      <c r="O15" s="44">
        <f t="shared" si="1"/>
        <v>613.1182002778669</v>
      </c>
      <c r="P15" s="9"/>
    </row>
    <row r="16" spans="1:16" ht="15">
      <c r="A16" s="12"/>
      <c r="B16" s="42">
        <v>522</v>
      </c>
      <c r="C16" s="19" t="s">
        <v>28</v>
      </c>
      <c r="D16" s="43">
        <v>3926927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1083425</v>
      </c>
      <c r="L16" s="43">
        <v>0</v>
      </c>
      <c r="M16" s="43">
        <v>0</v>
      </c>
      <c r="N16" s="43">
        <f t="shared" si="4"/>
        <v>5010352</v>
      </c>
      <c r="O16" s="44">
        <f t="shared" si="1"/>
        <v>535.4656406968045</v>
      </c>
      <c r="P16" s="9"/>
    </row>
    <row r="17" spans="1:16" ht="15">
      <c r="A17" s="12"/>
      <c r="B17" s="42">
        <v>524</v>
      </c>
      <c r="C17" s="19" t="s">
        <v>29</v>
      </c>
      <c r="D17" s="43">
        <v>381664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381664</v>
      </c>
      <c r="O17" s="44">
        <f t="shared" si="1"/>
        <v>40.78914181895907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SUM(D19:D21)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4899649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4899649</v>
      </c>
      <c r="O18" s="41">
        <f t="shared" si="1"/>
        <v>523.634605108475</v>
      </c>
      <c r="P18" s="10"/>
    </row>
    <row r="19" spans="1:16" ht="15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3756305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3756305</v>
      </c>
      <c r="O19" s="44">
        <f t="shared" si="1"/>
        <v>401.44330447793095</v>
      </c>
      <c r="P19" s="9"/>
    </row>
    <row r="20" spans="1:16" ht="15">
      <c r="A20" s="12"/>
      <c r="B20" s="42">
        <v>537</v>
      </c>
      <c r="C20" s="19" t="s">
        <v>50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884287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884287</v>
      </c>
      <c r="O20" s="44">
        <f t="shared" si="1"/>
        <v>94.50539702896228</v>
      </c>
      <c r="P20" s="9"/>
    </row>
    <row r="21" spans="1:16" ht="15">
      <c r="A21" s="12"/>
      <c r="B21" s="42">
        <v>538</v>
      </c>
      <c r="C21" s="19" t="s">
        <v>46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259057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259057</v>
      </c>
      <c r="O21" s="44">
        <f t="shared" si="1"/>
        <v>27.685903601581703</v>
      </c>
      <c r="P21" s="9"/>
    </row>
    <row r="22" spans="1:16" ht="15.75">
      <c r="A22" s="26" t="s">
        <v>34</v>
      </c>
      <c r="B22" s="27"/>
      <c r="C22" s="28"/>
      <c r="D22" s="29">
        <f aca="true" t="shared" si="6" ref="D22:M22">SUM(D23:D25)</f>
        <v>1492702</v>
      </c>
      <c r="E22" s="29">
        <f t="shared" si="6"/>
        <v>0</v>
      </c>
      <c r="F22" s="29">
        <f t="shared" si="6"/>
        <v>0</v>
      </c>
      <c r="G22" s="29">
        <f t="shared" si="6"/>
        <v>631266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2123968</v>
      </c>
      <c r="O22" s="41">
        <f t="shared" si="1"/>
        <v>226.99241209789463</v>
      </c>
      <c r="P22" s="10"/>
    </row>
    <row r="23" spans="1:16" ht="15">
      <c r="A23" s="12"/>
      <c r="B23" s="42">
        <v>541</v>
      </c>
      <c r="C23" s="19" t="s">
        <v>35</v>
      </c>
      <c r="D23" s="43">
        <v>812050</v>
      </c>
      <c r="E23" s="43">
        <v>0</v>
      </c>
      <c r="F23" s="43">
        <v>0</v>
      </c>
      <c r="G23" s="43">
        <v>631266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1443316</v>
      </c>
      <c r="O23" s="44">
        <f t="shared" si="1"/>
        <v>154.2498664101742</v>
      </c>
      <c r="P23" s="9"/>
    </row>
    <row r="24" spans="1:16" ht="15">
      <c r="A24" s="12"/>
      <c r="B24" s="42">
        <v>544</v>
      </c>
      <c r="C24" s="19" t="s">
        <v>47</v>
      </c>
      <c r="D24" s="43">
        <v>355822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355822</v>
      </c>
      <c r="O24" s="44">
        <f t="shared" si="1"/>
        <v>38.02735919632361</v>
      </c>
      <c r="P24" s="9"/>
    </row>
    <row r="25" spans="1:16" ht="15">
      <c r="A25" s="12"/>
      <c r="B25" s="42">
        <v>545</v>
      </c>
      <c r="C25" s="19" t="s">
        <v>51</v>
      </c>
      <c r="D25" s="43">
        <v>324830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324830</v>
      </c>
      <c r="O25" s="44">
        <f t="shared" si="1"/>
        <v>34.715186491396814</v>
      </c>
      <c r="P25" s="9"/>
    </row>
    <row r="26" spans="1:16" ht="15.75">
      <c r="A26" s="26" t="s">
        <v>36</v>
      </c>
      <c r="B26" s="27"/>
      <c r="C26" s="28"/>
      <c r="D26" s="29">
        <f aca="true" t="shared" si="7" ref="D26:M26">SUM(D27:D29)</f>
        <v>2194055</v>
      </c>
      <c r="E26" s="29">
        <f t="shared" si="7"/>
        <v>0</v>
      </c>
      <c r="F26" s="29">
        <f t="shared" si="7"/>
        <v>0</v>
      </c>
      <c r="G26" s="29">
        <f t="shared" si="7"/>
        <v>480857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2674912</v>
      </c>
      <c r="O26" s="41">
        <f t="shared" si="1"/>
        <v>285.8728224858395</v>
      </c>
      <c r="P26" s="9"/>
    </row>
    <row r="27" spans="1:16" ht="15">
      <c r="A27" s="12"/>
      <c r="B27" s="42">
        <v>571</v>
      </c>
      <c r="C27" s="19" t="s">
        <v>37</v>
      </c>
      <c r="D27" s="43">
        <v>534437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534437</v>
      </c>
      <c r="O27" s="44">
        <f t="shared" si="1"/>
        <v>57.116276584375335</v>
      </c>
      <c r="P27" s="9"/>
    </row>
    <row r="28" spans="1:16" ht="15">
      <c r="A28" s="12"/>
      <c r="B28" s="42">
        <v>572</v>
      </c>
      <c r="C28" s="19" t="s">
        <v>38</v>
      </c>
      <c r="D28" s="43">
        <v>1588998</v>
      </c>
      <c r="E28" s="43">
        <v>0</v>
      </c>
      <c r="F28" s="43">
        <v>0</v>
      </c>
      <c r="G28" s="43">
        <v>480857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2069855</v>
      </c>
      <c r="O28" s="44">
        <f t="shared" si="1"/>
        <v>221.20925510313134</v>
      </c>
      <c r="P28" s="9"/>
    </row>
    <row r="29" spans="1:16" ht="15">
      <c r="A29" s="12"/>
      <c r="B29" s="42">
        <v>574</v>
      </c>
      <c r="C29" s="19" t="s">
        <v>52</v>
      </c>
      <c r="D29" s="43">
        <v>70620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70620</v>
      </c>
      <c r="O29" s="44">
        <f t="shared" si="1"/>
        <v>7.547290798332799</v>
      </c>
      <c r="P29" s="9"/>
    </row>
    <row r="30" spans="1:16" ht="15.75">
      <c r="A30" s="26" t="s">
        <v>40</v>
      </c>
      <c r="B30" s="27"/>
      <c r="C30" s="28"/>
      <c r="D30" s="29">
        <f aca="true" t="shared" si="8" ref="D30:M30">SUM(D31:D31)</f>
        <v>925000</v>
      </c>
      <c r="E30" s="29">
        <f t="shared" si="8"/>
        <v>0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925000</v>
      </c>
      <c r="O30" s="41">
        <f t="shared" si="1"/>
        <v>98.8564710911617</v>
      </c>
      <c r="P30" s="9"/>
    </row>
    <row r="31" spans="1:16" ht="15.75" thickBot="1">
      <c r="A31" s="12"/>
      <c r="B31" s="42">
        <v>581</v>
      </c>
      <c r="C31" s="19" t="s">
        <v>39</v>
      </c>
      <c r="D31" s="43">
        <v>925000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925000</v>
      </c>
      <c r="O31" s="44">
        <f t="shared" si="1"/>
        <v>98.8564710911617</v>
      </c>
      <c r="P31" s="9"/>
    </row>
    <row r="32" spans="1:119" ht="16.5" thickBot="1">
      <c r="A32" s="13" t="s">
        <v>10</v>
      </c>
      <c r="B32" s="21"/>
      <c r="C32" s="20"/>
      <c r="D32" s="14">
        <f>SUM(D5,D14,D18,D22,D26,D30)</f>
        <v>15699431</v>
      </c>
      <c r="E32" s="14">
        <f aca="true" t="shared" si="9" ref="E32:M32">SUM(E5,E14,E18,E22,E26,E30)</f>
        <v>0</v>
      </c>
      <c r="F32" s="14">
        <f t="shared" si="9"/>
        <v>0</v>
      </c>
      <c r="G32" s="14">
        <f t="shared" si="9"/>
        <v>1398787</v>
      </c>
      <c r="H32" s="14">
        <f t="shared" si="9"/>
        <v>0</v>
      </c>
      <c r="I32" s="14">
        <f t="shared" si="9"/>
        <v>4899649</v>
      </c>
      <c r="J32" s="14">
        <f t="shared" si="9"/>
        <v>0</v>
      </c>
      <c r="K32" s="14">
        <f t="shared" si="9"/>
        <v>3917133</v>
      </c>
      <c r="L32" s="14">
        <f t="shared" si="9"/>
        <v>0</v>
      </c>
      <c r="M32" s="14">
        <f t="shared" si="9"/>
        <v>0</v>
      </c>
      <c r="N32" s="14">
        <f t="shared" si="4"/>
        <v>25915000</v>
      </c>
      <c r="O32" s="35">
        <f t="shared" si="1"/>
        <v>2769.584268462114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56</v>
      </c>
      <c r="M34" s="90"/>
      <c r="N34" s="90"/>
      <c r="O34" s="39">
        <v>9357</v>
      </c>
    </row>
    <row r="35" spans="1:15" ht="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54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2461398</v>
      </c>
      <c r="E5" s="24">
        <f t="shared" si="0"/>
        <v>0</v>
      </c>
      <c r="F5" s="24">
        <f t="shared" si="0"/>
        <v>0</v>
      </c>
      <c r="G5" s="24">
        <f t="shared" si="0"/>
        <v>573607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1087769</v>
      </c>
      <c r="L5" s="24">
        <f t="shared" si="0"/>
        <v>0</v>
      </c>
      <c r="M5" s="24">
        <f t="shared" si="0"/>
        <v>0</v>
      </c>
      <c r="N5" s="25">
        <f>SUM(D5:M5)</f>
        <v>4122774</v>
      </c>
      <c r="O5" s="30">
        <f aca="true" t="shared" si="1" ref="O5:O32">(N5/O$34)</f>
        <v>441.694236125991</v>
      </c>
      <c r="P5" s="6"/>
    </row>
    <row r="6" spans="1:16" ht="15">
      <c r="A6" s="12"/>
      <c r="B6" s="42">
        <v>511</v>
      </c>
      <c r="C6" s="19" t="s">
        <v>19</v>
      </c>
      <c r="D6" s="43">
        <v>91689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91689</v>
      </c>
      <c r="O6" s="44">
        <f t="shared" si="1"/>
        <v>9.823119777158775</v>
      </c>
      <c r="P6" s="9"/>
    </row>
    <row r="7" spans="1:16" ht="15">
      <c r="A7" s="12"/>
      <c r="B7" s="42">
        <v>512</v>
      </c>
      <c r="C7" s="19" t="s">
        <v>20</v>
      </c>
      <c r="D7" s="43">
        <v>657152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657152</v>
      </c>
      <c r="O7" s="44">
        <f t="shared" si="1"/>
        <v>70.40411399185773</v>
      </c>
      <c r="P7" s="9"/>
    </row>
    <row r="8" spans="1:16" ht="15">
      <c r="A8" s="12"/>
      <c r="B8" s="42">
        <v>513</v>
      </c>
      <c r="C8" s="19" t="s">
        <v>21</v>
      </c>
      <c r="D8" s="43">
        <v>654107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654107</v>
      </c>
      <c r="O8" s="44">
        <f t="shared" si="1"/>
        <v>70.07788729376473</v>
      </c>
      <c r="P8" s="9"/>
    </row>
    <row r="9" spans="1:16" ht="15">
      <c r="A9" s="12"/>
      <c r="B9" s="42">
        <v>514</v>
      </c>
      <c r="C9" s="19" t="s">
        <v>22</v>
      </c>
      <c r="D9" s="43">
        <v>404116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404116</v>
      </c>
      <c r="O9" s="44">
        <f t="shared" si="1"/>
        <v>43.29505035354617</v>
      </c>
      <c r="P9" s="9"/>
    </row>
    <row r="10" spans="1:16" ht="15">
      <c r="A10" s="12"/>
      <c r="B10" s="42">
        <v>515</v>
      </c>
      <c r="C10" s="19" t="s">
        <v>23</v>
      </c>
      <c r="D10" s="43">
        <v>215285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215285</v>
      </c>
      <c r="O10" s="44">
        <f t="shared" si="1"/>
        <v>23.06460252839083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0</v>
      </c>
      <c r="G11" s="43">
        <v>293413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293413</v>
      </c>
      <c r="O11" s="44">
        <f t="shared" si="1"/>
        <v>31.43486179558603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1087769</v>
      </c>
      <c r="L12" s="43">
        <v>0</v>
      </c>
      <c r="M12" s="43">
        <v>0</v>
      </c>
      <c r="N12" s="43">
        <f t="shared" si="2"/>
        <v>1087769</v>
      </c>
      <c r="O12" s="44">
        <f t="shared" si="1"/>
        <v>116.5383544032569</v>
      </c>
      <c r="P12" s="9"/>
    </row>
    <row r="13" spans="1:16" ht="15">
      <c r="A13" s="12"/>
      <c r="B13" s="42">
        <v>519</v>
      </c>
      <c r="C13" s="19" t="s">
        <v>44</v>
      </c>
      <c r="D13" s="43">
        <v>439049</v>
      </c>
      <c r="E13" s="43">
        <v>0</v>
      </c>
      <c r="F13" s="43">
        <v>0</v>
      </c>
      <c r="G13" s="43">
        <v>280194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719243</v>
      </c>
      <c r="O13" s="44">
        <f t="shared" si="1"/>
        <v>77.05624598242983</v>
      </c>
      <c r="P13" s="9"/>
    </row>
    <row r="14" spans="1:16" ht="15.75">
      <c r="A14" s="26" t="s">
        <v>26</v>
      </c>
      <c r="B14" s="27"/>
      <c r="C14" s="28"/>
      <c r="D14" s="29">
        <f aca="true" t="shared" si="3" ref="D14:M14">SUM(D15:D17)</f>
        <v>7265520</v>
      </c>
      <c r="E14" s="29">
        <f t="shared" si="3"/>
        <v>0</v>
      </c>
      <c r="F14" s="29">
        <f t="shared" si="3"/>
        <v>0</v>
      </c>
      <c r="G14" s="29">
        <f t="shared" si="3"/>
        <v>104867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1983585</v>
      </c>
      <c r="L14" s="29">
        <f t="shared" si="3"/>
        <v>0</v>
      </c>
      <c r="M14" s="29">
        <f t="shared" si="3"/>
        <v>0</v>
      </c>
      <c r="N14" s="40">
        <f aca="true" t="shared" si="4" ref="N14:N32">SUM(D14:M14)</f>
        <v>9353972</v>
      </c>
      <c r="O14" s="41">
        <f t="shared" si="1"/>
        <v>1002.1397043068353</v>
      </c>
      <c r="P14" s="10"/>
    </row>
    <row r="15" spans="1:16" ht="15">
      <c r="A15" s="12"/>
      <c r="B15" s="42">
        <v>521</v>
      </c>
      <c r="C15" s="19" t="s">
        <v>27</v>
      </c>
      <c r="D15" s="43">
        <v>3981044</v>
      </c>
      <c r="E15" s="43">
        <v>0</v>
      </c>
      <c r="F15" s="43">
        <v>0</v>
      </c>
      <c r="G15" s="43">
        <v>104867</v>
      </c>
      <c r="H15" s="43">
        <v>0</v>
      </c>
      <c r="I15" s="43">
        <v>0</v>
      </c>
      <c r="J15" s="43">
        <v>0</v>
      </c>
      <c r="K15" s="43">
        <v>842045</v>
      </c>
      <c r="L15" s="43">
        <v>0</v>
      </c>
      <c r="M15" s="43">
        <v>0</v>
      </c>
      <c r="N15" s="43">
        <f t="shared" si="4"/>
        <v>4927956</v>
      </c>
      <c r="O15" s="44">
        <f t="shared" si="1"/>
        <v>527.9575744589672</v>
      </c>
      <c r="P15" s="9"/>
    </row>
    <row r="16" spans="1:16" ht="15">
      <c r="A16" s="12"/>
      <c r="B16" s="42">
        <v>522</v>
      </c>
      <c r="C16" s="19" t="s">
        <v>28</v>
      </c>
      <c r="D16" s="43">
        <v>2923635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1141540</v>
      </c>
      <c r="L16" s="43">
        <v>0</v>
      </c>
      <c r="M16" s="43">
        <v>0</v>
      </c>
      <c r="N16" s="43">
        <f t="shared" si="4"/>
        <v>4065175</v>
      </c>
      <c r="O16" s="44">
        <f t="shared" si="1"/>
        <v>435.52335547460893</v>
      </c>
      <c r="P16" s="9"/>
    </row>
    <row r="17" spans="1:16" ht="15">
      <c r="A17" s="12"/>
      <c r="B17" s="42">
        <v>524</v>
      </c>
      <c r="C17" s="19" t="s">
        <v>29</v>
      </c>
      <c r="D17" s="43">
        <v>360841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360841</v>
      </c>
      <c r="O17" s="44">
        <f t="shared" si="1"/>
        <v>38.65877437325905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SUM(D19:D21)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4025476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4025476</v>
      </c>
      <c r="O18" s="41">
        <f t="shared" si="1"/>
        <v>431.2701949860724</v>
      </c>
      <c r="P18" s="10"/>
    </row>
    <row r="19" spans="1:16" ht="15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3052904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3052904</v>
      </c>
      <c r="O19" s="44">
        <f t="shared" si="1"/>
        <v>327.07349475037495</v>
      </c>
      <c r="P19" s="9"/>
    </row>
    <row r="20" spans="1:16" ht="15">
      <c r="A20" s="12"/>
      <c r="B20" s="42">
        <v>537</v>
      </c>
      <c r="C20" s="19" t="s">
        <v>50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819844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819844</v>
      </c>
      <c r="O20" s="44">
        <f t="shared" si="1"/>
        <v>87.83415470323548</v>
      </c>
      <c r="P20" s="9"/>
    </row>
    <row r="21" spans="1:16" ht="15">
      <c r="A21" s="12"/>
      <c r="B21" s="42">
        <v>538</v>
      </c>
      <c r="C21" s="19" t="s">
        <v>46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152728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152728</v>
      </c>
      <c r="O21" s="44">
        <f t="shared" si="1"/>
        <v>16.36254553246197</v>
      </c>
      <c r="P21" s="9"/>
    </row>
    <row r="22" spans="1:16" ht="15.75">
      <c r="A22" s="26" t="s">
        <v>34</v>
      </c>
      <c r="B22" s="27"/>
      <c r="C22" s="28"/>
      <c r="D22" s="29">
        <f aca="true" t="shared" si="6" ref="D22:M22">SUM(D23:D25)</f>
        <v>1611451</v>
      </c>
      <c r="E22" s="29">
        <f t="shared" si="6"/>
        <v>0</v>
      </c>
      <c r="F22" s="29">
        <f t="shared" si="6"/>
        <v>0</v>
      </c>
      <c r="G22" s="29">
        <f t="shared" si="6"/>
        <v>490172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2101623</v>
      </c>
      <c r="O22" s="41">
        <f t="shared" si="1"/>
        <v>225.1578101564174</v>
      </c>
      <c r="P22" s="10"/>
    </row>
    <row r="23" spans="1:16" ht="15">
      <c r="A23" s="12"/>
      <c r="B23" s="42">
        <v>541</v>
      </c>
      <c r="C23" s="19" t="s">
        <v>35</v>
      </c>
      <c r="D23" s="43">
        <v>884446</v>
      </c>
      <c r="E23" s="43">
        <v>0</v>
      </c>
      <c r="F23" s="43">
        <v>0</v>
      </c>
      <c r="G23" s="43">
        <v>490172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1374618</v>
      </c>
      <c r="O23" s="44">
        <f t="shared" si="1"/>
        <v>147.26998071566317</v>
      </c>
      <c r="P23" s="9"/>
    </row>
    <row r="24" spans="1:16" ht="15">
      <c r="A24" s="12"/>
      <c r="B24" s="42">
        <v>544</v>
      </c>
      <c r="C24" s="19" t="s">
        <v>47</v>
      </c>
      <c r="D24" s="43">
        <v>403579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403579</v>
      </c>
      <c r="O24" s="44">
        <f t="shared" si="1"/>
        <v>43.23751874866081</v>
      </c>
      <c r="P24" s="9"/>
    </row>
    <row r="25" spans="1:16" ht="15">
      <c r="A25" s="12"/>
      <c r="B25" s="42">
        <v>545</v>
      </c>
      <c r="C25" s="19" t="s">
        <v>51</v>
      </c>
      <c r="D25" s="43">
        <v>323426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323426</v>
      </c>
      <c r="O25" s="44">
        <f t="shared" si="1"/>
        <v>34.65031069209342</v>
      </c>
      <c r="P25" s="9"/>
    </row>
    <row r="26" spans="1:16" ht="15.75">
      <c r="A26" s="26" t="s">
        <v>36</v>
      </c>
      <c r="B26" s="27"/>
      <c r="C26" s="28"/>
      <c r="D26" s="29">
        <f aca="true" t="shared" si="7" ref="D26:M26">SUM(D27:D29)</f>
        <v>1972783</v>
      </c>
      <c r="E26" s="29">
        <f t="shared" si="7"/>
        <v>0</v>
      </c>
      <c r="F26" s="29">
        <f t="shared" si="7"/>
        <v>0</v>
      </c>
      <c r="G26" s="29">
        <f t="shared" si="7"/>
        <v>1010038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2982821</v>
      </c>
      <c r="O26" s="41">
        <f t="shared" si="1"/>
        <v>319.565138204414</v>
      </c>
      <c r="P26" s="9"/>
    </row>
    <row r="27" spans="1:16" ht="15">
      <c r="A27" s="12"/>
      <c r="B27" s="42">
        <v>571</v>
      </c>
      <c r="C27" s="19" t="s">
        <v>37</v>
      </c>
      <c r="D27" s="43">
        <v>545858</v>
      </c>
      <c r="E27" s="43">
        <v>0</v>
      </c>
      <c r="F27" s="43">
        <v>0</v>
      </c>
      <c r="G27" s="43">
        <v>9809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555667</v>
      </c>
      <c r="O27" s="44">
        <f t="shared" si="1"/>
        <v>59.5314977501607</v>
      </c>
      <c r="P27" s="9"/>
    </row>
    <row r="28" spans="1:16" ht="15">
      <c r="A28" s="12"/>
      <c r="B28" s="42">
        <v>572</v>
      </c>
      <c r="C28" s="19" t="s">
        <v>38</v>
      </c>
      <c r="D28" s="43">
        <v>1372497</v>
      </c>
      <c r="E28" s="43">
        <v>0</v>
      </c>
      <c r="F28" s="43">
        <v>0</v>
      </c>
      <c r="G28" s="43">
        <v>1000229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2372726</v>
      </c>
      <c r="O28" s="44">
        <f t="shared" si="1"/>
        <v>254.2024855367474</v>
      </c>
      <c r="P28" s="9"/>
    </row>
    <row r="29" spans="1:16" ht="15">
      <c r="A29" s="12"/>
      <c r="B29" s="42">
        <v>574</v>
      </c>
      <c r="C29" s="19" t="s">
        <v>52</v>
      </c>
      <c r="D29" s="43">
        <v>54428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54428</v>
      </c>
      <c r="O29" s="44">
        <f t="shared" si="1"/>
        <v>5.831154917505892</v>
      </c>
      <c r="P29" s="9"/>
    </row>
    <row r="30" spans="1:16" ht="15.75">
      <c r="A30" s="26" t="s">
        <v>40</v>
      </c>
      <c r="B30" s="27"/>
      <c r="C30" s="28"/>
      <c r="D30" s="29">
        <f aca="true" t="shared" si="8" ref="D30:M30">SUM(D31:D31)</f>
        <v>475000</v>
      </c>
      <c r="E30" s="29">
        <f t="shared" si="8"/>
        <v>17000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492000</v>
      </c>
      <c r="O30" s="41">
        <f t="shared" si="1"/>
        <v>52.71052067709449</v>
      </c>
      <c r="P30" s="9"/>
    </row>
    <row r="31" spans="1:16" ht="15.75" thickBot="1">
      <c r="A31" s="12"/>
      <c r="B31" s="42">
        <v>581</v>
      </c>
      <c r="C31" s="19" t="s">
        <v>39</v>
      </c>
      <c r="D31" s="43">
        <v>475000</v>
      </c>
      <c r="E31" s="43">
        <v>17000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492000</v>
      </c>
      <c r="O31" s="44">
        <f t="shared" si="1"/>
        <v>52.71052067709449</v>
      </c>
      <c r="P31" s="9"/>
    </row>
    <row r="32" spans="1:119" ht="16.5" thickBot="1">
      <c r="A32" s="13" t="s">
        <v>10</v>
      </c>
      <c r="B32" s="21"/>
      <c r="C32" s="20"/>
      <c r="D32" s="14">
        <f>SUM(D5,D14,D18,D22,D26,D30)</f>
        <v>13786152</v>
      </c>
      <c r="E32" s="14">
        <f aca="true" t="shared" si="9" ref="E32:M32">SUM(E5,E14,E18,E22,E26,E30)</f>
        <v>17000</v>
      </c>
      <c r="F32" s="14">
        <f t="shared" si="9"/>
        <v>0</v>
      </c>
      <c r="G32" s="14">
        <f t="shared" si="9"/>
        <v>2178684</v>
      </c>
      <c r="H32" s="14">
        <f t="shared" si="9"/>
        <v>0</v>
      </c>
      <c r="I32" s="14">
        <f t="shared" si="9"/>
        <v>4025476</v>
      </c>
      <c r="J32" s="14">
        <f t="shared" si="9"/>
        <v>0</v>
      </c>
      <c r="K32" s="14">
        <f t="shared" si="9"/>
        <v>3071354</v>
      </c>
      <c r="L32" s="14">
        <f t="shared" si="9"/>
        <v>0</v>
      </c>
      <c r="M32" s="14">
        <f t="shared" si="9"/>
        <v>0</v>
      </c>
      <c r="N32" s="14">
        <f t="shared" si="4"/>
        <v>23078666</v>
      </c>
      <c r="O32" s="35">
        <f t="shared" si="1"/>
        <v>2472.5376044568247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53</v>
      </c>
      <c r="M34" s="90"/>
      <c r="N34" s="90"/>
      <c r="O34" s="39">
        <v>9334</v>
      </c>
    </row>
    <row r="35" spans="1:15" ht="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54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SUM(D6:D13)</f>
        <v>2865997</v>
      </c>
      <c r="E5" s="24">
        <f aca="true" t="shared" si="0" ref="E5:M5">SUM(E6:E13)</f>
        <v>12</v>
      </c>
      <c r="F5" s="24">
        <f t="shared" si="0"/>
        <v>0</v>
      </c>
      <c r="G5" s="24">
        <f t="shared" si="0"/>
        <v>290148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929968</v>
      </c>
      <c r="L5" s="24">
        <f t="shared" si="0"/>
        <v>0</v>
      </c>
      <c r="M5" s="24">
        <f t="shared" si="0"/>
        <v>0</v>
      </c>
      <c r="N5" s="25">
        <f>SUM(D5:M5)</f>
        <v>4086125</v>
      </c>
      <c r="O5" s="30">
        <f aca="true" t="shared" si="1" ref="O5:O30">(N5/O$32)</f>
        <v>437.2057564733576</v>
      </c>
      <c r="P5" s="6"/>
    </row>
    <row r="6" spans="1:16" ht="15">
      <c r="A6" s="12"/>
      <c r="B6" s="42">
        <v>511</v>
      </c>
      <c r="C6" s="19" t="s">
        <v>19</v>
      </c>
      <c r="D6" s="43">
        <v>121956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121956</v>
      </c>
      <c r="O6" s="44">
        <f t="shared" si="1"/>
        <v>13.049004921891719</v>
      </c>
      <c r="P6" s="9"/>
    </row>
    <row r="7" spans="1:16" ht="15">
      <c r="A7" s="12"/>
      <c r="B7" s="42">
        <v>512</v>
      </c>
      <c r="C7" s="19" t="s">
        <v>20</v>
      </c>
      <c r="D7" s="43">
        <v>825456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825456</v>
      </c>
      <c r="O7" s="44">
        <f t="shared" si="1"/>
        <v>88.32184891932377</v>
      </c>
      <c r="P7" s="9"/>
    </row>
    <row r="8" spans="1:16" ht="15">
      <c r="A8" s="12"/>
      <c r="B8" s="42">
        <v>513</v>
      </c>
      <c r="C8" s="19" t="s">
        <v>21</v>
      </c>
      <c r="D8" s="43">
        <v>620746</v>
      </c>
      <c r="E8" s="43">
        <v>12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620758</v>
      </c>
      <c r="O8" s="44">
        <f t="shared" si="1"/>
        <v>66.41964476781511</v>
      </c>
      <c r="P8" s="9"/>
    </row>
    <row r="9" spans="1:16" ht="15">
      <c r="A9" s="12"/>
      <c r="B9" s="42">
        <v>514</v>
      </c>
      <c r="C9" s="19" t="s">
        <v>22</v>
      </c>
      <c r="D9" s="43">
        <v>549177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549177</v>
      </c>
      <c r="O9" s="44">
        <f t="shared" si="1"/>
        <v>58.76064626578215</v>
      </c>
      <c r="P9" s="9"/>
    </row>
    <row r="10" spans="1:16" ht="15">
      <c r="A10" s="12"/>
      <c r="B10" s="42">
        <v>515</v>
      </c>
      <c r="C10" s="19" t="s">
        <v>23</v>
      </c>
      <c r="D10" s="43">
        <v>215628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215628</v>
      </c>
      <c r="O10" s="44">
        <f t="shared" si="1"/>
        <v>23.0716884228547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0</v>
      </c>
      <c r="G11" s="43">
        <v>290148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290148</v>
      </c>
      <c r="O11" s="44">
        <f t="shared" si="1"/>
        <v>31.045153006633853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929968</v>
      </c>
      <c r="L12" s="43">
        <v>0</v>
      </c>
      <c r="M12" s="43">
        <v>0</v>
      </c>
      <c r="N12" s="43">
        <f t="shared" si="2"/>
        <v>929968</v>
      </c>
      <c r="O12" s="44">
        <f t="shared" si="1"/>
        <v>99.50438690348813</v>
      </c>
      <c r="P12" s="9"/>
    </row>
    <row r="13" spans="1:16" ht="15">
      <c r="A13" s="12"/>
      <c r="B13" s="42">
        <v>519</v>
      </c>
      <c r="C13" s="19" t="s">
        <v>44</v>
      </c>
      <c r="D13" s="43">
        <v>533034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533034</v>
      </c>
      <c r="O13" s="44">
        <f t="shared" si="1"/>
        <v>57.033383265568155</v>
      </c>
      <c r="P13" s="9"/>
    </row>
    <row r="14" spans="1:16" ht="15.75">
      <c r="A14" s="26" t="s">
        <v>26</v>
      </c>
      <c r="B14" s="27"/>
      <c r="C14" s="28"/>
      <c r="D14" s="29">
        <f aca="true" t="shared" si="3" ref="D14:M14">SUM(D15:D17)</f>
        <v>7548918</v>
      </c>
      <c r="E14" s="29">
        <f t="shared" si="3"/>
        <v>1188</v>
      </c>
      <c r="F14" s="29">
        <f t="shared" si="3"/>
        <v>0</v>
      </c>
      <c r="G14" s="29">
        <f t="shared" si="3"/>
        <v>160490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1871642</v>
      </c>
      <c r="L14" s="29">
        <f t="shared" si="3"/>
        <v>0</v>
      </c>
      <c r="M14" s="29">
        <f t="shared" si="3"/>
        <v>0</v>
      </c>
      <c r="N14" s="40">
        <f aca="true" t="shared" si="4" ref="N14:N30">SUM(D14:M14)</f>
        <v>9582238</v>
      </c>
      <c r="O14" s="41">
        <f t="shared" si="1"/>
        <v>1025.276909907982</v>
      </c>
      <c r="P14" s="10"/>
    </row>
    <row r="15" spans="1:16" ht="15">
      <c r="A15" s="12"/>
      <c r="B15" s="42">
        <v>521</v>
      </c>
      <c r="C15" s="19" t="s">
        <v>27</v>
      </c>
      <c r="D15" s="43">
        <v>4156468</v>
      </c>
      <c r="E15" s="43">
        <v>1188</v>
      </c>
      <c r="F15" s="43">
        <v>0</v>
      </c>
      <c r="G15" s="43">
        <v>160490</v>
      </c>
      <c r="H15" s="43">
        <v>0</v>
      </c>
      <c r="I15" s="43">
        <v>0</v>
      </c>
      <c r="J15" s="43">
        <v>0</v>
      </c>
      <c r="K15" s="43">
        <v>766871</v>
      </c>
      <c r="L15" s="43">
        <v>0</v>
      </c>
      <c r="M15" s="43">
        <v>0</v>
      </c>
      <c r="N15" s="43">
        <f t="shared" si="4"/>
        <v>5085017</v>
      </c>
      <c r="O15" s="44">
        <f t="shared" si="1"/>
        <v>544.084849133319</v>
      </c>
      <c r="P15" s="9"/>
    </row>
    <row r="16" spans="1:16" ht="15">
      <c r="A16" s="12"/>
      <c r="B16" s="42">
        <v>522</v>
      </c>
      <c r="C16" s="19" t="s">
        <v>28</v>
      </c>
      <c r="D16" s="43">
        <v>3026582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1104771</v>
      </c>
      <c r="L16" s="43">
        <v>0</v>
      </c>
      <c r="M16" s="43">
        <v>0</v>
      </c>
      <c r="N16" s="43">
        <f t="shared" si="4"/>
        <v>4131353</v>
      </c>
      <c r="O16" s="44">
        <f t="shared" si="1"/>
        <v>442.0450460089878</v>
      </c>
      <c r="P16" s="9"/>
    </row>
    <row r="17" spans="1:16" ht="15">
      <c r="A17" s="12"/>
      <c r="B17" s="42">
        <v>524</v>
      </c>
      <c r="C17" s="19" t="s">
        <v>29</v>
      </c>
      <c r="D17" s="43">
        <v>365868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365868</v>
      </c>
      <c r="O17" s="44">
        <f t="shared" si="1"/>
        <v>39.14701476567515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SUM(D19:D21)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4356675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4356675</v>
      </c>
      <c r="O18" s="41">
        <f t="shared" si="1"/>
        <v>466.1539696126685</v>
      </c>
      <c r="P18" s="10"/>
    </row>
    <row r="19" spans="1:16" ht="15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3467822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3467822</v>
      </c>
      <c r="O19" s="44">
        <f t="shared" si="1"/>
        <v>371.0487909265996</v>
      </c>
      <c r="P19" s="9"/>
    </row>
    <row r="20" spans="1:16" ht="15">
      <c r="A20" s="12"/>
      <c r="B20" s="42">
        <v>536</v>
      </c>
      <c r="C20" s="19" t="s">
        <v>45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778626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778626</v>
      </c>
      <c r="O20" s="44">
        <f t="shared" si="1"/>
        <v>83.31114915471859</v>
      </c>
      <c r="P20" s="9"/>
    </row>
    <row r="21" spans="1:16" ht="15">
      <c r="A21" s="12"/>
      <c r="B21" s="42">
        <v>538</v>
      </c>
      <c r="C21" s="19" t="s">
        <v>46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110227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110227</v>
      </c>
      <c r="O21" s="44">
        <f t="shared" si="1"/>
        <v>11.79402953135031</v>
      </c>
      <c r="P21" s="9"/>
    </row>
    <row r="22" spans="1:16" ht="15.75">
      <c r="A22" s="26" t="s">
        <v>34</v>
      </c>
      <c r="B22" s="27"/>
      <c r="C22" s="28"/>
      <c r="D22" s="29">
        <f aca="true" t="shared" si="6" ref="D22:M22">SUM(D23:D24)</f>
        <v>1243237</v>
      </c>
      <c r="E22" s="29">
        <f t="shared" si="6"/>
        <v>0</v>
      </c>
      <c r="F22" s="29">
        <f t="shared" si="6"/>
        <v>0</v>
      </c>
      <c r="G22" s="29">
        <f t="shared" si="6"/>
        <v>204783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1448020</v>
      </c>
      <c r="O22" s="41">
        <f t="shared" si="1"/>
        <v>154.93473143590842</v>
      </c>
      <c r="P22" s="10"/>
    </row>
    <row r="23" spans="1:16" ht="15">
      <c r="A23" s="12"/>
      <c r="B23" s="42">
        <v>541</v>
      </c>
      <c r="C23" s="19" t="s">
        <v>35</v>
      </c>
      <c r="D23" s="43">
        <v>822004</v>
      </c>
      <c r="E23" s="43">
        <v>0</v>
      </c>
      <c r="F23" s="43">
        <v>0</v>
      </c>
      <c r="G23" s="43">
        <v>204783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1026787</v>
      </c>
      <c r="O23" s="44">
        <f t="shared" si="1"/>
        <v>109.86379199657607</v>
      </c>
      <c r="P23" s="9"/>
    </row>
    <row r="24" spans="1:16" ht="15">
      <c r="A24" s="12"/>
      <c r="B24" s="42">
        <v>544</v>
      </c>
      <c r="C24" s="19" t="s">
        <v>47</v>
      </c>
      <c r="D24" s="43">
        <v>421233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421233</v>
      </c>
      <c r="O24" s="44">
        <f t="shared" si="1"/>
        <v>45.070939439332335</v>
      </c>
      <c r="P24" s="9"/>
    </row>
    <row r="25" spans="1:16" ht="15.75">
      <c r="A25" s="26" t="s">
        <v>36</v>
      </c>
      <c r="B25" s="27"/>
      <c r="C25" s="28"/>
      <c r="D25" s="29">
        <f aca="true" t="shared" si="7" ref="D25:M25">SUM(D26:D27)</f>
        <v>1848363</v>
      </c>
      <c r="E25" s="29">
        <f t="shared" si="7"/>
        <v>0</v>
      </c>
      <c r="F25" s="29">
        <f t="shared" si="7"/>
        <v>0</v>
      </c>
      <c r="G25" s="29">
        <f t="shared" si="7"/>
        <v>1891600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3739963</v>
      </c>
      <c r="O25" s="41">
        <f t="shared" si="1"/>
        <v>400.16723732077895</v>
      </c>
      <c r="P25" s="9"/>
    </row>
    <row r="26" spans="1:16" ht="15">
      <c r="A26" s="12"/>
      <c r="B26" s="42">
        <v>571</v>
      </c>
      <c r="C26" s="19" t="s">
        <v>37</v>
      </c>
      <c r="D26" s="43">
        <v>534198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534198</v>
      </c>
      <c r="O26" s="44">
        <f t="shared" si="1"/>
        <v>57.15792852557244</v>
      </c>
      <c r="P26" s="9"/>
    </row>
    <row r="27" spans="1:16" ht="15">
      <c r="A27" s="12"/>
      <c r="B27" s="42">
        <v>572</v>
      </c>
      <c r="C27" s="19" t="s">
        <v>38</v>
      </c>
      <c r="D27" s="43">
        <v>1314165</v>
      </c>
      <c r="E27" s="43">
        <v>0</v>
      </c>
      <c r="F27" s="43">
        <v>0</v>
      </c>
      <c r="G27" s="43">
        <v>1891600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3205765</v>
      </c>
      <c r="O27" s="44">
        <f t="shared" si="1"/>
        <v>343.0093087952065</v>
      </c>
      <c r="P27" s="9"/>
    </row>
    <row r="28" spans="1:16" ht="15.75">
      <c r="A28" s="26" t="s">
        <v>40</v>
      </c>
      <c r="B28" s="27"/>
      <c r="C28" s="28"/>
      <c r="D28" s="29">
        <f aca="true" t="shared" si="8" ref="D28:M28">SUM(D29:D29)</f>
        <v>475000</v>
      </c>
      <c r="E28" s="29">
        <f t="shared" si="8"/>
        <v>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475000</v>
      </c>
      <c r="O28" s="41">
        <f t="shared" si="1"/>
        <v>50.82388187459876</v>
      </c>
      <c r="P28" s="9"/>
    </row>
    <row r="29" spans="1:16" ht="15.75" thickBot="1">
      <c r="A29" s="12"/>
      <c r="B29" s="42">
        <v>581</v>
      </c>
      <c r="C29" s="19" t="s">
        <v>39</v>
      </c>
      <c r="D29" s="43">
        <v>475000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475000</v>
      </c>
      <c r="O29" s="44">
        <f t="shared" si="1"/>
        <v>50.82388187459876</v>
      </c>
      <c r="P29" s="9"/>
    </row>
    <row r="30" spans="1:119" ht="16.5" thickBot="1">
      <c r="A30" s="13" t="s">
        <v>10</v>
      </c>
      <c r="B30" s="21"/>
      <c r="C30" s="20"/>
      <c r="D30" s="14">
        <f>SUM(D5,D14,D18,D22,D25,D28)</f>
        <v>13981515</v>
      </c>
      <c r="E30" s="14">
        <f aca="true" t="shared" si="9" ref="E30:M30">SUM(E5,E14,E18,E22,E25,E28)</f>
        <v>1200</v>
      </c>
      <c r="F30" s="14">
        <f t="shared" si="9"/>
        <v>0</v>
      </c>
      <c r="G30" s="14">
        <f t="shared" si="9"/>
        <v>2547021</v>
      </c>
      <c r="H30" s="14">
        <f t="shared" si="9"/>
        <v>0</v>
      </c>
      <c r="I30" s="14">
        <f t="shared" si="9"/>
        <v>4356675</v>
      </c>
      <c r="J30" s="14">
        <f t="shared" si="9"/>
        <v>0</v>
      </c>
      <c r="K30" s="14">
        <f t="shared" si="9"/>
        <v>2801610</v>
      </c>
      <c r="L30" s="14">
        <f t="shared" si="9"/>
        <v>0</v>
      </c>
      <c r="M30" s="14">
        <f t="shared" si="9"/>
        <v>0</v>
      </c>
      <c r="N30" s="14">
        <f t="shared" si="4"/>
        <v>23688021</v>
      </c>
      <c r="O30" s="35">
        <f t="shared" si="1"/>
        <v>2534.5624866252942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48</v>
      </c>
      <c r="M32" s="90"/>
      <c r="N32" s="90"/>
      <c r="O32" s="39">
        <v>9346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thickBot="1">
      <c r="A34" s="94" t="s">
        <v>54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A34:O34"/>
    <mergeCell ref="L32:N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2330422</v>
      </c>
      <c r="E5" s="24">
        <f t="shared" si="0"/>
        <v>0</v>
      </c>
      <c r="F5" s="24">
        <f t="shared" si="0"/>
        <v>0</v>
      </c>
      <c r="G5" s="24">
        <f t="shared" si="0"/>
        <v>288441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993348</v>
      </c>
      <c r="L5" s="24">
        <f t="shared" si="0"/>
        <v>0</v>
      </c>
      <c r="M5" s="24">
        <f t="shared" si="0"/>
        <v>0</v>
      </c>
      <c r="N5" s="25">
        <f>SUM(D5:M5)</f>
        <v>3612211</v>
      </c>
      <c r="O5" s="30">
        <f aca="true" t="shared" si="1" ref="O5:O28">(N5/O$30)</f>
        <v>367.7673589900224</v>
      </c>
      <c r="P5" s="6"/>
    </row>
    <row r="6" spans="1:16" ht="15">
      <c r="A6" s="12"/>
      <c r="B6" s="42">
        <v>511</v>
      </c>
      <c r="C6" s="19" t="s">
        <v>19</v>
      </c>
      <c r="D6" s="43">
        <v>123254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123254</v>
      </c>
      <c r="O6" s="44">
        <f t="shared" si="1"/>
        <v>12.54876807167583</v>
      </c>
      <c r="P6" s="9"/>
    </row>
    <row r="7" spans="1:16" ht="15">
      <c r="A7" s="12"/>
      <c r="B7" s="42">
        <v>512</v>
      </c>
      <c r="C7" s="19" t="s">
        <v>20</v>
      </c>
      <c r="D7" s="43">
        <v>893787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893787</v>
      </c>
      <c r="O7" s="44">
        <f t="shared" si="1"/>
        <v>90.99847281612706</v>
      </c>
      <c r="P7" s="9"/>
    </row>
    <row r="8" spans="1:16" ht="15">
      <c r="A8" s="12"/>
      <c r="B8" s="42">
        <v>513</v>
      </c>
      <c r="C8" s="19" t="s">
        <v>21</v>
      </c>
      <c r="D8" s="43">
        <v>645553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645553</v>
      </c>
      <c r="O8" s="44">
        <f t="shared" si="1"/>
        <v>65.7252087151293</v>
      </c>
      <c r="P8" s="9"/>
    </row>
    <row r="9" spans="1:16" ht="15">
      <c r="A9" s="12"/>
      <c r="B9" s="42">
        <v>514</v>
      </c>
      <c r="C9" s="19" t="s">
        <v>22</v>
      </c>
      <c r="D9" s="43">
        <v>360263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360263</v>
      </c>
      <c r="O9" s="44">
        <f t="shared" si="1"/>
        <v>36.67918957442476</v>
      </c>
      <c r="P9" s="9"/>
    </row>
    <row r="10" spans="1:16" ht="15">
      <c r="A10" s="12"/>
      <c r="B10" s="42">
        <v>515</v>
      </c>
      <c r="C10" s="19" t="s">
        <v>23</v>
      </c>
      <c r="D10" s="43">
        <v>307565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307565</v>
      </c>
      <c r="O10" s="44">
        <f t="shared" si="1"/>
        <v>31.31388719201792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0</v>
      </c>
      <c r="G11" s="43">
        <v>288441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288441</v>
      </c>
      <c r="O11" s="44">
        <f t="shared" si="1"/>
        <v>29.36682956627978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993348</v>
      </c>
      <c r="L12" s="43">
        <v>0</v>
      </c>
      <c r="M12" s="43">
        <v>0</v>
      </c>
      <c r="N12" s="43">
        <f t="shared" si="2"/>
        <v>993348</v>
      </c>
      <c r="O12" s="44">
        <f t="shared" si="1"/>
        <v>101.13500305436774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7296669</v>
      </c>
      <c r="E13" s="29">
        <f t="shared" si="3"/>
        <v>0</v>
      </c>
      <c r="F13" s="29">
        <f t="shared" si="3"/>
        <v>169133</v>
      </c>
      <c r="G13" s="29">
        <f t="shared" si="3"/>
        <v>47346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1313321</v>
      </c>
      <c r="L13" s="29">
        <f t="shared" si="3"/>
        <v>0</v>
      </c>
      <c r="M13" s="29">
        <f t="shared" si="3"/>
        <v>0</v>
      </c>
      <c r="N13" s="40">
        <f aca="true" t="shared" si="4" ref="N13:N28">SUM(D13:M13)</f>
        <v>8826469</v>
      </c>
      <c r="O13" s="41">
        <f t="shared" si="1"/>
        <v>898.6427407859907</v>
      </c>
      <c r="P13" s="10"/>
    </row>
    <row r="14" spans="1:16" ht="15">
      <c r="A14" s="12"/>
      <c r="B14" s="42">
        <v>521</v>
      </c>
      <c r="C14" s="19" t="s">
        <v>27</v>
      </c>
      <c r="D14" s="43">
        <v>4042874</v>
      </c>
      <c r="E14" s="43">
        <v>0</v>
      </c>
      <c r="F14" s="43">
        <v>169133</v>
      </c>
      <c r="G14" s="43">
        <v>47346</v>
      </c>
      <c r="H14" s="43">
        <v>0</v>
      </c>
      <c r="I14" s="43">
        <v>0</v>
      </c>
      <c r="J14" s="43">
        <v>0</v>
      </c>
      <c r="K14" s="43">
        <v>795033</v>
      </c>
      <c r="L14" s="43">
        <v>0</v>
      </c>
      <c r="M14" s="43">
        <v>0</v>
      </c>
      <c r="N14" s="43">
        <f t="shared" si="4"/>
        <v>5054386</v>
      </c>
      <c r="O14" s="44">
        <f t="shared" si="1"/>
        <v>514.5984524536755</v>
      </c>
      <c r="P14" s="9"/>
    </row>
    <row r="15" spans="1:16" ht="15">
      <c r="A15" s="12"/>
      <c r="B15" s="42">
        <v>522</v>
      </c>
      <c r="C15" s="19" t="s">
        <v>28</v>
      </c>
      <c r="D15" s="43">
        <v>2944529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518288</v>
      </c>
      <c r="L15" s="43">
        <v>0</v>
      </c>
      <c r="M15" s="43">
        <v>0</v>
      </c>
      <c r="N15" s="43">
        <f t="shared" si="4"/>
        <v>3462817</v>
      </c>
      <c r="O15" s="44">
        <f t="shared" si="1"/>
        <v>352.5572184891061</v>
      </c>
      <c r="P15" s="9"/>
    </row>
    <row r="16" spans="1:16" ht="15">
      <c r="A16" s="12"/>
      <c r="B16" s="42">
        <v>524</v>
      </c>
      <c r="C16" s="19" t="s">
        <v>29</v>
      </c>
      <c r="D16" s="43">
        <v>309266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309266</v>
      </c>
      <c r="O16" s="44">
        <f t="shared" si="1"/>
        <v>31.487069843209124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SUM(D18:D20)</f>
        <v>935056</v>
      </c>
      <c r="E17" s="29">
        <f t="shared" si="5"/>
        <v>4097876</v>
      </c>
      <c r="F17" s="29">
        <f t="shared" si="5"/>
        <v>584642</v>
      </c>
      <c r="G17" s="29">
        <f t="shared" si="5"/>
        <v>274086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5891660</v>
      </c>
      <c r="O17" s="41">
        <f t="shared" si="1"/>
        <v>599.8432091223783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522347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522347</v>
      </c>
      <c r="O18" s="44">
        <f t="shared" si="1"/>
        <v>53.18132763184688</v>
      </c>
      <c r="P18" s="9"/>
    </row>
    <row r="19" spans="1:16" ht="15">
      <c r="A19" s="12"/>
      <c r="B19" s="42">
        <v>535</v>
      </c>
      <c r="C19" s="19" t="s">
        <v>32</v>
      </c>
      <c r="D19" s="43">
        <v>0</v>
      </c>
      <c r="E19" s="43">
        <v>3575529</v>
      </c>
      <c r="F19" s="43">
        <v>584642</v>
      </c>
      <c r="G19" s="43">
        <v>274086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4434257</v>
      </c>
      <c r="O19" s="44">
        <f t="shared" si="1"/>
        <v>451.46171859091834</v>
      </c>
      <c r="P19" s="9"/>
    </row>
    <row r="20" spans="1:16" ht="15">
      <c r="A20" s="12"/>
      <c r="B20" s="42">
        <v>539</v>
      </c>
      <c r="C20" s="19" t="s">
        <v>33</v>
      </c>
      <c r="D20" s="43">
        <v>935056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935056</v>
      </c>
      <c r="O20" s="44">
        <f t="shared" si="1"/>
        <v>95.20016289961312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SUM(D22:D22)</f>
        <v>762005</v>
      </c>
      <c r="E21" s="29">
        <f t="shared" si="6"/>
        <v>0</v>
      </c>
      <c r="F21" s="29">
        <f t="shared" si="6"/>
        <v>0</v>
      </c>
      <c r="G21" s="29">
        <f t="shared" si="6"/>
        <v>120221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882226</v>
      </c>
      <c r="O21" s="41">
        <f t="shared" si="1"/>
        <v>89.82142129912441</v>
      </c>
      <c r="P21" s="10"/>
    </row>
    <row r="22" spans="1:16" ht="15">
      <c r="A22" s="12"/>
      <c r="B22" s="42">
        <v>541</v>
      </c>
      <c r="C22" s="19" t="s">
        <v>35</v>
      </c>
      <c r="D22" s="43">
        <v>762005</v>
      </c>
      <c r="E22" s="43">
        <v>0</v>
      </c>
      <c r="F22" s="43">
        <v>0</v>
      </c>
      <c r="G22" s="43">
        <v>120221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882226</v>
      </c>
      <c r="O22" s="44">
        <f t="shared" si="1"/>
        <v>89.82142129912441</v>
      </c>
      <c r="P22" s="9"/>
    </row>
    <row r="23" spans="1:16" ht="15.75">
      <c r="A23" s="26" t="s">
        <v>36</v>
      </c>
      <c r="B23" s="27"/>
      <c r="C23" s="28"/>
      <c r="D23" s="29">
        <f aca="true" t="shared" si="7" ref="D23:M23">SUM(D24:D25)</f>
        <v>2078072</v>
      </c>
      <c r="E23" s="29">
        <f t="shared" si="7"/>
        <v>0</v>
      </c>
      <c r="F23" s="29">
        <f t="shared" si="7"/>
        <v>0</v>
      </c>
      <c r="G23" s="29">
        <f t="shared" si="7"/>
        <v>499196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2577268</v>
      </c>
      <c r="O23" s="41">
        <f t="shared" si="1"/>
        <v>262.3974750559967</v>
      </c>
      <c r="P23" s="9"/>
    </row>
    <row r="24" spans="1:16" ht="15">
      <c r="A24" s="12"/>
      <c r="B24" s="42">
        <v>571</v>
      </c>
      <c r="C24" s="19" t="s">
        <v>37</v>
      </c>
      <c r="D24" s="43">
        <v>587952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587952</v>
      </c>
      <c r="O24" s="44">
        <f t="shared" si="1"/>
        <v>59.860720830788026</v>
      </c>
      <c r="P24" s="9"/>
    </row>
    <row r="25" spans="1:16" ht="15">
      <c r="A25" s="12"/>
      <c r="B25" s="42">
        <v>572</v>
      </c>
      <c r="C25" s="19" t="s">
        <v>38</v>
      </c>
      <c r="D25" s="43">
        <v>1490120</v>
      </c>
      <c r="E25" s="43">
        <v>0</v>
      </c>
      <c r="F25" s="43">
        <v>0</v>
      </c>
      <c r="G25" s="43">
        <v>499196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1989316</v>
      </c>
      <c r="O25" s="44">
        <f t="shared" si="1"/>
        <v>202.5367542252087</v>
      </c>
      <c r="P25" s="9"/>
    </row>
    <row r="26" spans="1:16" ht="15.75">
      <c r="A26" s="26" t="s">
        <v>40</v>
      </c>
      <c r="B26" s="27"/>
      <c r="C26" s="28"/>
      <c r="D26" s="29">
        <f aca="true" t="shared" si="8" ref="D26:M26">SUM(D27:D27)</f>
        <v>400000</v>
      </c>
      <c r="E26" s="29">
        <f t="shared" si="8"/>
        <v>97101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497101</v>
      </c>
      <c r="O26" s="41">
        <f t="shared" si="1"/>
        <v>50.61097536143352</v>
      </c>
      <c r="P26" s="9"/>
    </row>
    <row r="27" spans="1:16" ht="15.75" thickBot="1">
      <c r="A27" s="12"/>
      <c r="B27" s="42">
        <v>581</v>
      </c>
      <c r="C27" s="19" t="s">
        <v>39</v>
      </c>
      <c r="D27" s="43">
        <v>400000</v>
      </c>
      <c r="E27" s="43">
        <v>97101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497101</v>
      </c>
      <c r="O27" s="44">
        <f t="shared" si="1"/>
        <v>50.61097536143352</v>
      </c>
      <c r="P27" s="9"/>
    </row>
    <row r="28" spans="1:119" ht="16.5" thickBot="1">
      <c r="A28" s="13" t="s">
        <v>10</v>
      </c>
      <c r="B28" s="21"/>
      <c r="C28" s="20"/>
      <c r="D28" s="14">
        <f>SUM(D5,D13,D17,D21,D23,D26)</f>
        <v>13802224</v>
      </c>
      <c r="E28" s="14">
        <f aca="true" t="shared" si="9" ref="E28:M28">SUM(E5,E13,E17,E21,E23,E26)</f>
        <v>4194977</v>
      </c>
      <c r="F28" s="14">
        <f t="shared" si="9"/>
        <v>753775</v>
      </c>
      <c r="G28" s="14">
        <f t="shared" si="9"/>
        <v>1229290</v>
      </c>
      <c r="H28" s="14">
        <f t="shared" si="9"/>
        <v>0</v>
      </c>
      <c r="I28" s="14">
        <f t="shared" si="9"/>
        <v>0</v>
      </c>
      <c r="J28" s="14">
        <f t="shared" si="9"/>
        <v>0</v>
      </c>
      <c r="K28" s="14">
        <f t="shared" si="9"/>
        <v>2306669</v>
      </c>
      <c r="L28" s="14">
        <f t="shared" si="9"/>
        <v>0</v>
      </c>
      <c r="M28" s="14">
        <f t="shared" si="9"/>
        <v>0</v>
      </c>
      <c r="N28" s="14">
        <f t="shared" si="4"/>
        <v>22286935</v>
      </c>
      <c r="O28" s="35">
        <f t="shared" si="1"/>
        <v>2269.083180614946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41</v>
      </c>
      <c r="M30" s="90"/>
      <c r="N30" s="90"/>
      <c r="O30" s="39">
        <v>9822</v>
      </c>
    </row>
    <row r="31" spans="1:15" ht="15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5.75" thickBot="1">
      <c r="A32" s="94" t="s">
        <v>54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sheetProtection/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2380097</v>
      </c>
      <c r="E5" s="24">
        <f t="shared" si="0"/>
        <v>0</v>
      </c>
      <c r="F5" s="24">
        <f t="shared" si="0"/>
        <v>0</v>
      </c>
      <c r="G5" s="24">
        <f t="shared" si="0"/>
        <v>291315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948448</v>
      </c>
      <c r="L5" s="24">
        <f t="shared" si="0"/>
        <v>0</v>
      </c>
      <c r="M5" s="24">
        <f t="shared" si="0"/>
        <v>0</v>
      </c>
      <c r="N5" s="25">
        <f>SUM(D5:M5)</f>
        <v>3619860</v>
      </c>
      <c r="O5" s="30">
        <f aca="true" t="shared" si="1" ref="O5:O27">(N5/O$29)</f>
        <v>357.2347774597849</v>
      </c>
      <c r="P5" s="6"/>
    </row>
    <row r="6" spans="1:16" ht="15">
      <c r="A6" s="12"/>
      <c r="B6" s="42">
        <v>511</v>
      </c>
      <c r="C6" s="19" t="s">
        <v>19</v>
      </c>
      <c r="D6" s="43">
        <v>105909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105909</v>
      </c>
      <c r="O6" s="44">
        <f t="shared" si="1"/>
        <v>10.451889864798185</v>
      </c>
      <c r="P6" s="9"/>
    </row>
    <row r="7" spans="1:16" ht="15">
      <c r="A7" s="12"/>
      <c r="B7" s="42">
        <v>512</v>
      </c>
      <c r="C7" s="19" t="s">
        <v>20</v>
      </c>
      <c r="D7" s="43">
        <v>985910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985910</v>
      </c>
      <c r="O7" s="44">
        <f t="shared" si="1"/>
        <v>97.29695055758413</v>
      </c>
      <c r="P7" s="9"/>
    </row>
    <row r="8" spans="1:16" ht="15">
      <c r="A8" s="12"/>
      <c r="B8" s="42">
        <v>513</v>
      </c>
      <c r="C8" s="19" t="s">
        <v>21</v>
      </c>
      <c r="D8" s="43">
        <v>741929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741929</v>
      </c>
      <c r="O8" s="44">
        <f t="shared" si="1"/>
        <v>73.2190861541498</v>
      </c>
      <c r="P8" s="9"/>
    </row>
    <row r="9" spans="1:16" ht="15">
      <c r="A9" s="12"/>
      <c r="B9" s="42">
        <v>514</v>
      </c>
      <c r="C9" s="19" t="s">
        <v>22</v>
      </c>
      <c r="D9" s="43">
        <v>255977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255977</v>
      </c>
      <c r="O9" s="44">
        <f t="shared" si="1"/>
        <v>25.261719135497877</v>
      </c>
      <c r="P9" s="9"/>
    </row>
    <row r="10" spans="1:16" ht="15">
      <c r="A10" s="12"/>
      <c r="B10" s="42">
        <v>515</v>
      </c>
      <c r="C10" s="19" t="s">
        <v>23</v>
      </c>
      <c r="D10" s="43">
        <v>290372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290372</v>
      </c>
      <c r="O10" s="44">
        <f t="shared" si="1"/>
        <v>28.656074212967532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0</v>
      </c>
      <c r="G11" s="43">
        <v>291315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291315</v>
      </c>
      <c r="O11" s="44">
        <f t="shared" si="1"/>
        <v>28.74913648475279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948448</v>
      </c>
      <c r="L12" s="43">
        <v>0</v>
      </c>
      <c r="M12" s="43">
        <v>0</v>
      </c>
      <c r="N12" s="43">
        <f t="shared" si="2"/>
        <v>948448</v>
      </c>
      <c r="O12" s="44">
        <f t="shared" si="1"/>
        <v>93.59992105003454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7977186</v>
      </c>
      <c r="E13" s="29">
        <f t="shared" si="3"/>
        <v>0</v>
      </c>
      <c r="F13" s="29">
        <f t="shared" si="3"/>
        <v>170383</v>
      </c>
      <c r="G13" s="29">
        <f t="shared" si="3"/>
        <v>147094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1247147</v>
      </c>
      <c r="L13" s="29">
        <f t="shared" si="3"/>
        <v>0</v>
      </c>
      <c r="M13" s="29">
        <f t="shared" si="3"/>
        <v>0</v>
      </c>
      <c r="N13" s="40">
        <f aca="true" t="shared" si="4" ref="N13:N27">SUM(D13:M13)</f>
        <v>9541810</v>
      </c>
      <c r="O13" s="41">
        <f t="shared" si="1"/>
        <v>941.6569624000789</v>
      </c>
      <c r="P13" s="10"/>
    </row>
    <row r="14" spans="1:16" ht="15">
      <c r="A14" s="12"/>
      <c r="B14" s="42">
        <v>521</v>
      </c>
      <c r="C14" s="19" t="s">
        <v>27</v>
      </c>
      <c r="D14" s="43">
        <v>4395942</v>
      </c>
      <c r="E14" s="43">
        <v>0</v>
      </c>
      <c r="F14" s="43">
        <v>170383</v>
      </c>
      <c r="G14" s="43">
        <v>147094</v>
      </c>
      <c r="H14" s="43">
        <v>0</v>
      </c>
      <c r="I14" s="43">
        <v>0</v>
      </c>
      <c r="J14" s="43">
        <v>0</v>
      </c>
      <c r="K14" s="43">
        <v>725593</v>
      </c>
      <c r="L14" s="43">
        <v>0</v>
      </c>
      <c r="M14" s="43">
        <v>0</v>
      </c>
      <c r="N14" s="43">
        <f t="shared" si="4"/>
        <v>5439012</v>
      </c>
      <c r="O14" s="44">
        <f t="shared" si="1"/>
        <v>536.7622619165104</v>
      </c>
      <c r="P14" s="9"/>
    </row>
    <row r="15" spans="1:16" ht="15">
      <c r="A15" s="12"/>
      <c r="B15" s="42">
        <v>522</v>
      </c>
      <c r="C15" s="19" t="s">
        <v>28</v>
      </c>
      <c r="D15" s="43">
        <v>3152238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521554</v>
      </c>
      <c r="L15" s="43">
        <v>0</v>
      </c>
      <c r="M15" s="43">
        <v>0</v>
      </c>
      <c r="N15" s="43">
        <f t="shared" si="4"/>
        <v>3673792</v>
      </c>
      <c r="O15" s="44">
        <f t="shared" si="1"/>
        <v>362.55718938122965</v>
      </c>
      <c r="P15" s="9"/>
    </row>
    <row r="16" spans="1:16" ht="15">
      <c r="A16" s="12"/>
      <c r="B16" s="42">
        <v>524</v>
      </c>
      <c r="C16" s="19" t="s">
        <v>29</v>
      </c>
      <c r="D16" s="43">
        <v>429006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429006</v>
      </c>
      <c r="O16" s="44">
        <f t="shared" si="1"/>
        <v>42.337511102338894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SUM(D18:D19)</f>
        <v>885635</v>
      </c>
      <c r="E17" s="29">
        <f t="shared" si="5"/>
        <v>4045769</v>
      </c>
      <c r="F17" s="29">
        <f t="shared" si="5"/>
        <v>585070</v>
      </c>
      <c r="G17" s="29">
        <f t="shared" si="5"/>
        <v>159555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5676029</v>
      </c>
      <c r="O17" s="41">
        <f t="shared" si="1"/>
        <v>560.1528668706208</v>
      </c>
      <c r="P17" s="10"/>
    </row>
    <row r="18" spans="1:16" ht="15">
      <c r="A18" s="12"/>
      <c r="B18" s="42">
        <v>535</v>
      </c>
      <c r="C18" s="19" t="s">
        <v>32</v>
      </c>
      <c r="D18" s="43">
        <v>0</v>
      </c>
      <c r="E18" s="43">
        <v>4045769</v>
      </c>
      <c r="F18" s="43">
        <v>585070</v>
      </c>
      <c r="G18" s="43">
        <v>157538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4788377</v>
      </c>
      <c r="O18" s="44">
        <f t="shared" si="1"/>
        <v>472.55274844567253</v>
      </c>
      <c r="P18" s="9"/>
    </row>
    <row r="19" spans="1:16" ht="15">
      <c r="A19" s="12"/>
      <c r="B19" s="42">
        <v>539</v>
      </c>
      <c r="C19" s="19" t="s">
        <v>33</v>
      </c>
      <c r="D19" s="43">
        <v>885635</v>
      </c>
      <c r="E19" s="43">
        <v>0</v>
      </c>
      <c r="F19" s="43">
        <v>0</v>
      </c>
      <c r="G19" s="43">
        <v>2017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887652</v>
      </c>
      <c r="O19" s="44">
        <f t="shared" si="1"/>
        <v>87.60011842494819</v>
      </c>
      <c r="P19" s="9"/>
    </row>
    <row r="20" spans="1:16" ht="15.75">
      <c r="A20" s="26" t="s">
        <v>34</v>
      </c>
      <c r="B20" s="27"/>
      <c r="C20" s="28"/>
      <c r="D20" s="29">
        <f aca="true" t="shared" si="6" ref="D20:M20">SUM(D21:D21)</f>
        <v>876728</v>
      </c>
      <c r="E20" s="29">
        <f t="shared" si="6"/>
        <v>0</v>
      </c>
      <c r="F20" s="29">
        <f t="shared" si="6"/>
        <v>0</v>
      </c>
      <c r="G20" s="29">
        <f t="shared" si="6"/>
        <v>166467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1043195</v>
      </c>
      <c r="O20" s="41">
        <f t="shared" si="1"/>
        <v>102.95026152176058</v>
      </c>
      <c r="P20" s="10"/>
    </row>
    <row r="21" spans="1:16" ht="15">
      <c r="A21" s="12"/>
      <c r="B21" s="42">
        <v>541</v>
      </c>
      <c r="C21" s="19" t="s">
        <v>35</v>
      </c>
      <c r="D21" s="43">
        <v>876728</v>
      </c>
      <c r="E21" s="43">
        <v>0</v>
      </c>
      <c r="F21" s="43">
        <v>0</v>
      </c>
      <c r="G21" s="43">
        <v>166467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1043195</v>
      </c>
      <c r="O21" s="44">
        <f t="shared" si="1"/>
        <v>102.95026152176058</v>
      </c>
      <c r="P21" s="9"/>
    </row>
    <row r="22" spans="1:16" ht="15.75">
      <c r="A22" s="26" t="s">
        <v>36</v>
      </c>
      <c r="B22" s="27"/>
      <c r="C22" s="28"/>
      <c r="D22" s="29">
        <f aca="true" t="shared" si="7" ref="D22:M22">SUM(D23:D24)</f>
        <v>2272263</v>
      </c>
      <c r="E22" s="29">
        <f t="shared" si="7"/>
        <v>0</v>
      </c>
      <c r="F22" s="29">
        <f t="shared" si="7"/>
        <v>0</v>
      </c>
      <c r="G22" s="29">
        <f t="shared" si="7"/>
        <v>646640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2918903</v>
      </c>
      <c r="O22" s="41">
        <f t="shared" si="1"/>
        <v>288.05911378663774</v>
      </c>
      <c r="P22" s="9"/>
    </row>
    <row r="23" spans="1:16" ht="15">
      <c r="A23" s="12"/>
      <c r="B23" s="42">
        <v>571</v>
      </c>
      <c r="C23" s="19" t="s">
        <v>37</v>
      </c>
      <c r="D23" s="43">
        <v>571361</v>
      </c>
      <c r="E23" s="43">
        <v>0</v>
      </c>
      <c r="F23" s="43">
        <v>0</v>
      </c>
      <c r="G23" s="43">
        <v>163251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734612</v>
      </c>
      <c r="O23" s="44">
        <f t="shared" si="1"/>
        <v>72.49699003256686</v>
      </c>
      <c r="P23" s="9"/>
    </row>
    <row r="24" spans="1:16" ht="15">
      <c r="A24" s="12"/>
      <c r="B24" s="42">
        <v>572</v>
      </c>
      <c r="C24" s="19" t="s">
        <v>38</v>
      </c>
      <c r="D24" s="43">
        <v>1700902</v>
      </c>
      <c r="E24" s="43">
        <v>0</v>
      </c>
      <c r="F24" s="43">
        <v>0</v>
      </c>
      <c r="G24" s="43">
        <v>483389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2184291</v>
      </c>
      <c r="O24" s="44">
        <f t="shared" si="1"/>
        <v>215.56212375407085</v>
      </c>
      <c r="P24" s="9"/>
    </row>
    <row r="25" spans="1:16" ht="15.75">
      <c r="A25" s="26" t="s">
        <v>40</v>
      </c>
      <c r="B25" s="27"/>
      <c r="C25" s="28"/>
      <c r="D25" s="29">
        <f aca="true" t="shared" si="8" ref="D25:M25">SUM(D26:D26)</f>
        <v>450000</v>
      </c>
      <c r="E25" s="29">
        <f t="shared" si="8"/>
        <v>97101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547101</v>
      </c>
      <c r="O25" s="41">
        <f t="shared" si="1"/>
        <v>53.99200631599724</v>
      </c>
      <c r="P25" s="9"/>
    </row>
    <row r="26" spans="1:16" ht="15.75" thickBot="1">
      <c r="A26" s="12"/>
      <c r="B26" s="42">
        <v>581</v>
      </c>
      <c r="C26" s="19" t="s">
        <v>39</v>
      </c>
      <c r="D26" s="43">
        <v>450000</v>
      </c>
      <c r="E26" s="43">
        <v>97101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547101</v>
      </c>
      <c r="O26" s="44">
        <f t="shared" si="1"/>
        <v>53.99200631599724</v>
      </c>
      <c r="P26" s="9"/>
    </row>
    <row r="27" spans="1:119" ht="16.5" thickBot="1">
      <c r="A27" s="13" t="s">
        <v>10</v>
      </c>
      <c r="B27" s="21"/>
      <c r="C27" s="20"/>
      <c r="D27" s="14">
        <f>SUM(D5,D13,D17,D20,D22,D25)</f>
        <v>14841909</v>
      </c>
      <c r="E27" s="14">
        <f aca="true" t="shared" si="9" ref="E27:M27">SUM(E5,E13,E17,E20,E22,E25)</f>
        <v>4142870</v>
      </c>
      <c r="F27" s="14">
        <f t="shared" si="9"/>
        <v>755453</v>
      </c>
      <c r="G27" s="14">
        <f t="shared" si="9"/>
        <v>1411071</v>
      </c>
      <c r="H27" s="14">
        <f t="shared" si="9"/>
        <v>0</v>
      </c>
      <c r="I27" s="14">
        <f t="shared" si="9"/>
        <v>0</v>
      </c>
      <c r="J27" s="14">
        <f t="shared" si="9"/>
        <v>0</v>
      </c>
      <c r="K27" s="14">
        <f t="shared" si="9"/>
        <v>2195595</v>
      </c>
      <c r="L27" s="14">
        <f t="shared" si="9"/>
        <v>0</v>
      </c>
      <c r="M27" s="14">
        <f t="shared" si="9"/>
        <v>0</v>
      </c>
      <c r="N27" s="14">
        <f t="shared" si="4"/>
        <v>23346898</v>
      </c>
      <c r="O27" s="35">
        <f t="shared" si="1"/>
        <v>2304.04598835488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60</v>
      </c>
      <c r="M29" s="90"/>
      <c r="N29" s="90"/>
      <c r="O29" s="39">
        <v>10133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customHeight="1" thickBot="1">
      <c r="A31" s="94" t="s">
        <v>54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2434363</v>
      </c>
      <c r="E5" s="24">
        <f t="shared" si="0"/>
        <v>0</v>
      </c>
      <c r="F5" s="24">
        <f t="shared" si="0"/>
        <v>0</v>
      </c>
      <c r="G5" s="24">
        <f t="shared" si="0"/>
        <v>291552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770881</v>
      </c>
      <c r="L5" s="24">
        <f t="shared" si="0"/>
        <v>0</v>
      </c>
      <c r="M5" s="24">
        <f t="shared" si="0"/>
        <v>0</v>
      </c>
      <c r="N5" s="25">
        <f>SUM(D5:M5)</f>
        <v>3496796</v>
      </c>
      <c r="O5" s="30">
        <f aca="true" t="shared" si="1" ref="O5:O27">(N5/O$29)</f>
        <v>346.69799722387467</v>
      </c>
      <c r="P5" s="6"/>
    </row>
    <row r="6" spans="1:16" ht="15">
      <c r="A6" s="12"/>
      <c r="B6" s="42">
        <v>511</v>
      </c>
      <c r="C6" s="19" t="s">
        <v>19</v>
      </c>
      <c r="D6" s="43">
        <v>63204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63204</v>
      </c>
      <c r="O6" s="44">
        <f t="shared" si="1"/>
        <v>6.266508030933968</v>
      </c>
      <c r="P6" s="9"/>
    </row>
    <row r="7" spans="1:16" ht="15">
      <c r="A7" s="12"/>
      <c r="B7" s="42">
        <v>512</v>
      </c>
      <c r="C7" s="19" t="s">
        <v>20</v>
      </c>
      <c r="D7" s="43">
        <v>1120255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1120255</v>
      </c>
      <c r="O7" s="44">
        <f t="shared" si="1"/>
        <v>111.07029545905215</v>
      </c>
      <c r="P7" s="9"/>
    </row>
    <row r="8" spans="1:16" ht="15">
      <c r="A8" s="12"/>
      <c r="B8" s="42">
        <v>513</v>
      </c>
      <c r="C8" s="19" t="s">
        <v>21</v>
      </c>
      <c r="D8" s="43">
        <v>693499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693499</v>
      </c>
      <c r="O8" s="44">
        <f t="shared" si="1"/>
        <v>68.75857624429902</v>
      </c>
      <c r="P8" s="9"/>
    </row>
    <row r="9" spans="1:16" ht="15">
      <c r="A9" s="12"/>
      <c r="B9" s="42">
        <v>514</v>
      </c>
      <c r="C9" s="19" t="s">
        <v>22</v>
      </c>
      <c r="D9" s="43">
        <v>209353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209353</v>
      </c>
      <c r="O9" s="44">
        <f t="shared" si="1"/>
        <v>20.75679159230617</v>
      </c>
      <c r="P9" s="9"/>
    </row>
    <row r="10" spans="1:16" ht="15">
      <c r="A10" s="12"/>
      <c r="B10" s="42">
        <v>515</v>
      </c>
      <c r="C10" s="19" t="s">
        <v>23</v>
      </c>
      <c r="D10" s="43">
        <v>348052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348052</v>
      </c>
      <c r="O10" s="44">
        <f t="shared" si="1"/>
        <v>34.50842752329962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0</v>
      </c>
      <c r="G11" s="43">
        <v>291552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291552</v>
      </c>
      <c r="O11" s="44">
        <f t="shared" si="1"/>
        <v>28.906603212373586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770881</v>
      </c>
      <c r="L12" s="43">
        <v>0</v>
      </c>
      <c r="M12" s="43">
        <v>0</v>
      </c>
      <c r="N12" s="43">
        <f t="shared" si="2"/>
        <v>770881</v>
      </c>
      <c r="O12" s="44">
        <f t="shared" si="1"/>
        <v>76.43079516161015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7752090</v>
      </c>
      <c r="E13" s="29">
        <f t="shared" si="3"/>
        <v>3500</v>
      </c>
      <c r="F13" s="29">
        <f t="shared" si="3"/>
        <v>170575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1331718</v>
      </c>
      <c r="L13" s="29">
        <f t="shared" si="3"/>
        <v>0</v>
      </c>
      <c r="M13" s="29">
        <f t="shared" si="3"/>
        <v>0</v>
      </c>
      <c r="N13" s="40">
        <f aca="true" t="shared" si="4" ref="N13:N27">SUM(D13:M13)</f>
        <v>9257883</v>
      </c>
      <c r="O13" s="41">
        <f t="shared" si="1"/>
        <v>917.8944080904224</v>
      </c>
      <c r="P13" s="10"/>
    </row>
    <row r="14" spans="1:16" ht="15">
      <c r="A14" s="12"/>
      <c r="B14" s="42">
        <v>521</v>
      </c>
      <c r="C14" s="19" t="s">
        <v>27</v>
      </c>
      <c r="D14" s="43">
        <v>4214070</v>
      </c>
      <c r="E14" s="43">
        <v>3500</v>
      </c>
      <c r="F14" s="43">
        <v>170575</v>
      </c>
      <c r="G14" s="43">
        <v>0</v>
      </c>
      <c r="H14" s="43">
        <v>0</v>
      </c>
      <c r="I14" s="43">
        <v>0</v>
      </c>
      <c r="J14" s="43">
        <v>0</v>
      </c>
      <c r="K14" s="43">
        <v>714420</v>
      </c>
      <c r="L14" s="43">
        <v>0</v>
      </c>
      <c r="M14" s="43">
        <v>0</v>
      </c>
      <c r="N14" s="43">
        <f t="shared" si="4"/>
        <v>5102565</v>
      </c>
      <c r="O14" s="44">
        <f t="shared" si="1"/>
        <v>505.90571088637716</v>
      </c>
      <c r="P14" s="9"/>
    </row>
    <row r="15" spans="1:16" ht="15">
      <c r="A15" s="12"/>
      <c r="B15" s="42">
        <v>522</v>
      </c>
      <c r="C15" s="19" t="s">
        <v>28</v>
      </c>
      <c r="D15" s="43">
        <v>2993646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617298</v>
      </c>
      <c r="L15" s="43">
        <v>0</v>
      </c>
      <c r="M15" s="43">
        <v>0</v>
      </c>
      <c r="N15" s="43">
        <f t="shared" si="4"/>
        <v>3610944</v>
      </c>
      <c r="O15" s="44">
        <f t="shared" si="1"/>
        <v>358.01546698393815</v>
      </c>
      <c r="P15" s="9"/>
    </row>
    <row r="16" spans="1:16" ht="15">
      <c r="A16" s="12"/>
      <c r="B16" s="42">
        <v>524</v>
      </c>
      <c r="C16" s="19" t="s">
        <v>29</v>
      </c>
      <c r="D16" s="43">
        <v>544374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544374</v>
      </c>
      <c r="O16" s="44">
        <f t="shared" si="1"/>
        <v>53.97323022010708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SUM(D18:D19)</f>
        <v>1121193</v>
      </c>
      <c r="E17" s="29">
        <f t="shared" si="5"/>
        <v>4605522</v>
      </c>
      <c r="F17" s="29">
        <f t="shared" si="5"/>
        <v>586291</v>
      </c>
      <c r="G17" s="29">
        <f t="shared" si="5"/>
        <v>2072913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8385919</v>
      </c>
      <c r="O17" s="41">
        <f t="shared" si="1"/>
        <v>831.4415030735673</v>
      </c>
      <c r="P17" s="10"/>
    </row>
    <row r="18" spans="1:16" ht="15">
      <c r="A18" s="12"/>
      <c r="B18" s="42">
        <v>535</v>
      </c>
      <c r="C18" s="19" t="s">
        <v>32</v>
      </c>
      <c r="D18" s="43">
        <v>0</v>
      </c>
      <c r="E18" s="43">
        <v>4605522</v>
      </c>
      <c r="F18" s="43">
        <v>586291</v>
      </c>
      <c r="G18" s="43">
        <v>1310418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6502231</v>
      </c>
      <c r="O18" s="44">
        <f t="shared" si="1"/>
        <v>644.6788617886178</v>
      </c>
      <c r="P18" s="9"/>
    </row>
    <row r="19" spans="1:16" ht="15">
      <c r="A19" s="12"/>
      <c r="B19" s="42">
        <v>539</v>
      </c>
      <c r="C19" s="19" t="s">
        <v>33</v>
      </c>
      <c r="D19" s="43">
        <v>1121193</v>
      </c>
      <c r="E19" s="43">
        <v>0</v>
      </c>
      <c r="F19" s="43">
        <v>0</v>
      </c>
      <c r="G19" s="43">
        <v>762495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1883688</v>
      </c>
      <c r="O19" s="44">
        <f t="shared" si="1"/>
        <v>186.76264128494944</v>
      </c>
      <c r="P19" s="9"/>
    </row>
    <row r="20" spans="1:16" ht="15.75">
      <c r="A20" s="26" t="s">
        <v>34</v>
      </c>
      <c r="B20" s="27"/>
      <c r="C20" s="28"/>
      <c r="D20" s="29">
        <f aca="true" t="shared" si="6" ref="D20:M20">SUM(D21:D21)</f>
        <v>1018475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1018475</v>
      </c>
      <c r="O20" s="41">
        <f t="shared" si="1"/>
        <v>100.97907991275035</v>
      </c>
      <c r="P20" s="10"/>
    </row>
    <row r="21" spans="1:16" ht="15">
      <c r="A21" s="12"/>
      <c r="B21" s="42">
        <v>541</v>
      </c>
      <c r="C21" s="19" t="s">
        <v>35</v>
      </c>
      <c r="D21" s="43">
        <v>1018475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1018475</v>
      </c>
      <c r="O21" s="44">
        <f t="shared" si="1"/>
        <v>100.97907991275035</v>
      </c>
      <c r="P21" s="9"/>
    </row>
    <row r="22" spans="1:16" ht="15.75">
      <c r="A22" s="26" t="s">
        <v>36</v>
      </c>
      <c r="B22" s="27"/>
      <c r="C22" s="28"/>
      <c r="D22" s="29">
        <f aca="true" t="shared" si="7" ref="D22:M22">SUM(D23:D24)</f>
        <v>2200069</v>
      </c>
      <c r="E22" s="29">
        <f t="shared" si="7"/>
        <v>0</v>
      </c>
      <c r="F22" s="29">
        <f t="shared" si="7"/>
        <v>0</v>
      </c>
      <c r="G22" s="29">
        <f t="shared" si="7"/>
        <v>7083255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9283324</v>
      </c>
      <c r="O22" s="41">
        <f t="shared" si="1"/>
        <v>920.416815387666</v>
      </c>
      <c r="P22" s="9"/>
    </row>
    <row r="23" spans="1:16" ht="15">
      <c r="A23" s="12"/>
      <c r="B23" s="42">
        <v>571</v>
      </c>
      <c r="C23" s="19" t="s">
        <v>37</v>
      </c>
      <c r="D23" s="43">
        <v>639950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639950</v>
      </c>
      <c r="O23" s="44">
        <f t="shared" si="1"/>
        <v>63.44933571286932</v>
      </c>
      <c r="P23" s="9"/>
    </row>
    <row r="24" spans="1:16" ht="15">
      <c r="A24" s="12"/>
      <c r="B24" s="42">
        <v>572</v>
      </c>
      <c r="C24" s="19" t="s">
        <v>38</v>
      </c>
      <c r="D24" s="43">
        <v>1560119</v>
      </c>
      <c r="E24" s="43">
        <v>0</v>
      </c>
      <c r="F24" s="43">
        <v>0</v>
      </c>
      <c r="G24" s="43">
        <v>7083255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8643374</v>
      </c>
      <c r="O24" s="44">
        <f t="shared" si="1"/>
        <v>856.9674796747968</v>
      </c>
      <c r="P24" s="9"/>
    </row>
    <row r="25" spans="1:16" ht="15.75">
      <c r="A25" s="26" t="s">
        <v>40</v>
      </c>
      <c r="B25" s="27"/>
      <c r="C25" s="28"/>
      <c r="D25" s="29">
        <f aca="true" t="shared" si="8" ref="D25:M25">SUM(D26:D26)</f>
        <v>604500</v>
      </c>
      <c r="E25" s="29">
        <f t="shared" si="8"/>
        <v>330101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934601</v>
      </c>
      <c r="O25" s="41">
        <f t="shared" si="1"/>
        <v>92.66319651001388</v>
      </c>
      <c r="P25" s="9"/>
    </row>
    <row r="26" spans="1:16" ht="15.75" thickBot="1">
      <c r="A26" s="12"/>
      <c r="B26" s="42">
        <v>581</v>
      </c>
      <c r="C26" s="19" t="s">
        <v>39</v>
      </c>
      <c r="D26" s="43">
        <v>604500</v>
      </c>
      <c r="E26" s="43">
        <v>330101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934601</v>
      </c>
      <c r="O26" s="44">
        <f t="shared" si="1"/>
        <v>92.66319651001388</v>
      </c>
      <c r="P26" s="9"/>
    </row>
    <row r="27" spans="1:119" ht="16.5" thickBot="1">
      <c r="A27" s="13" t="s">
        <v>10</v>
      </c>
      <c r="B27" s="21"/>
      <c r="C27" s="20"/>
      <c r="D27" s="14">
        <f>SUM(D5,D13,D17,D20,D22,D25)</f>
        <v>15130690</v>
      </c>
      <c r="E27" s="14">
        <f aca="true" t="shared" si="9" ref="E27:M27">SUM(E5,E13,E17,E20,E22,E25)</f>
        <v>4939123</v>
      </c>
      <c r="F27" s="14">
        <f t="shared" si="9"/>
        <v>756866</v>
      </c>
      <c r="G27" s="14">
        <f t="shared" si="9"/>
        <v>9447720</v>
      </c>
      <c r="H27" s="14">
        <f t="shared" si="9"/>
        <v>0</v>
      </c>
      <c r="I27" s="14">
        <f t="shared" si="9"/>
        <v>0</v>
      </c>
      <c r="J27" s="14">
        <f t="shared" si="9"/>
        <v>0</v>
      </c>
      <c r="K27" s="14">
        <f t="shared" si="9"/>
        <v>2102599</v>
      </c>
      <c r="L27" s="14">
        <f t="shared" si="9"/>
        <v>0</v>
      </c>
      <c r="M27" s="14">
        <f t="shared" si="9"/>
        <v>0</v>
      </c>
      <c r="N27" s="14">
        <f t="shared" si="4"/>
        <v>32376998</v>
      </c>
      <c r="O27" s="35">
        <f t="shared" si="1"/>
        <v>3210.0930001982947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72</v>
      </c>
      <c r="M29" s="90"/>
      <c r="N29" s="90"/>
      <c r="O29" s="39">
        <v>10086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customHeight="1" thickBot="1">
      <c r="A31" s="94" t="s">
        <v>54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7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84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3910118</v>
      </c>
      <c r="E5" s="24">
        <f t="shared" si="0"/>
        <v>0</v>
      </c>
      <c r="F5" s="24">
        <f t="shared" si="0"/>
        <v>0</v>
      </c>
      <c r="G5" s="24">
        <f t="shared" si="0"/>
        <v>329249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1326502</v>
      </c>
      <c r="L5" s="24">
        <f t="shared" si="0"/>
        <v>0</v>
      </c>
      <c r="M5" s="24">
        <f t="shared" si="0"/>
        <v>0</v>
      </c>
      <c r="N5" s="25">
        <f>SUM(D5:M5)</f>
        <v>5565869</v>
      </c>
      <c r="O5" s="30">
        <f aca="true" t="shared" si="1" ref="O5:O31">(N5/O$33)</f>
        <v>583.9753436155703</v>
      </c>
      <c r="P5" s="6"/>
    </row>
    <row r="6" spans="1:16" ht="15">
      <c r="A6" s="12"/>
      <c r="B6" s="42">
        <v>511</v>
      </c>
      <c r="C6" s="19" t="s">
        <v>19</v>
      </c>
      <c r="D6" s="43">
        <v>91799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91799</v>
      </c>
      <c r="O6" s="44">
        <f t="shared" si="1"/>
        <v>9.63162312454097</v>
      </c>
      <c r="P6" s="9"/>
    </row>
    <row r="7" spans="1:16" ht="15">
      <c r="A7" s="12"/>
      <c r="B7" s="42">
        <v>512</v>
      </c>
      <c r="C7" s="19" t="s">
        <v>20</v>
      </c>
      <c r="D7" s="43">
        <v>767289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767289</v>
      </c>
      <c r="O7" s="44">
        <f t="shared" si="1"/>
        <v>80.50456405413912</v>
      </c>
      <c r="P7" s="9"/>
    </row>
    <row r="8" spans="1:16" ht="15">
      <c r="A8" s="12"/>
      <c r="B8" s="42">
        <v>513</v>
      </c>
      <c r="C8" s="19" t="s">
        <v>21</v>
      </c>
      <c r="D8" s="43">
        <v>1015746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1015746</v>
      </c>
      <c r="O8" s="44">
        <f t="shared" si="1"/>
        <v>106.57286748504879</v>
      </c>
      <c r="P8" s="9"/>
    </row>
    <row r="9" spans="1:16" ht="15">
      <c r="A9" s="12"/>
      <c r="B9" s="42">
        <v>514</v>
      </c>
      <c r="C9" s="19" t="s">
        <v>22</v>
      </c>
      <c r="D9" s="43">
        <v>449468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449468</v>
      </c>
      <c r="O9" s="44">
        <f t="shared" si="1"/>
        <v>47.15853530584409</v>
      </c>
      <c r="P9" s="9"/>
    </row>
    <row r="10" spans="1:16" ht="15">
      <c r="A10" s="12"/>
      <c r="B10" s="42">
        <v>515</v>
      </c>
      <c r="C10" s="19" t="s">
        <v>23</v>
      </c>
      <c r="D10" s="43">
        <v>445348</v>
      </c>
      <c r="E10" s="43">
        <v>0</v>
      </c>
      <c r="F10" s="43">
        <v>0</v>
      </c>
      <c r="G10" s="43">
        <v>329249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774597</v>
      </c>
      <c r="O10" s="44">
        <f t="shared" si="1"/>
        <v>81.27132514951212</v>
      </c>
      <c r="P10" s="9"/>
    </row>
    <row r="11" spans="1:16" ht="15">
      <c r="A11" s="12"/>
      <c r="B11" s="42">
        <v>517</v>
      </c>
      <c r="C11" s="19" t="s">
        <v>24</v>
      </c>
      <c r="D11" s="43">
        <v>157874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157874</v>
      </c>
      <c r="O11" s="44">
        <f t="shared" si="1"/>
        <v>16.564263980694577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1326502</v>
      </c>
      <c r="L12" s="43">
        <v>0</v>
      </c>
      <c r="M12" s="43">
        <v>0</v>
      </c>
      <c r="N12" s="43">
        <f t="shared" si="2"/>
        <v>1326502</v>
      </c>
      <c r="O12" s="44">
        <f t="shared" si="1"/>
        <v>139.17763088867903</v>
      </c>
      <c r="P12" s="9"/>
    </row>
    <row r="13" spans="1:16" ht="15">
      <c r="A13" s="12"/>
      <c r="B13" s="42">
        <v>519</v>
      </c>
      <c r="C13" s="19" t="s">
        <v>62</v>
      </c>
      <c r="D13" s="43">
        <v>982594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982594</v>
      </c>
      <c r="O13" s="44">
        <f t="shared" si="1"/>
        <v>103.09453362711153</v>
      </c>
      <c r="P13" s="9"/>
    </row>
    <row r="14" spans="1:16" ht="15.75">
      <c r="A14" s="26" t="s">
        <v>26</v>
      </c>
      <c r="B14" s="27"/>
      <c r="C14" s="28"/>
      <c r="D14" s="29">
        <f aca="true" t="shared" si="3" ref="D14:M14">SUM(D15:D17)</f>
        <v>13170192</v>
      </c>
      <c r="E14" s="29">
        <f t="shared" si="3"/>
        <v>580520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2688600</v>
      </c>
      <c r="L14" s="29">
        <f t="shared" si="3"/>
        <v>0</v>
      </c>
      <c r="M14" s="29">
        <f t="shared" si="3"/>
        <v>0</v>
      </c>
      <c r="N14" s="40">
        <f aca="true" t="shared" si="4" ref="N14:N31">SUM(D14:M14)</f>
        <v>16439312</v>
      </c>
      <c r="O14" s="41">
        <f t="shared" si="1"/>
        <v>1724.8255167348652</v>
      </c>
      <c r="P14" s="10"/>
    </row>
    <row r="15" spans="1:16" ht="15">
      <c r="A15" s="12"/>
      <c r="B15" s="42">
        <v>521</v>
      </c>
      <c r="C15" s="19" t="s">
        <v>27</v>
      </c>
      <c r="D15" s="43">
        <v>8618752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1354704</v>
      </c>
      <c r="L15" s="43">
        <v>0</v>
      </c>
      <c r="M15" s="43">
        <v>0</v>
      </c>
      <c r="N15" s="43">
        <f t="shared" si="4"/>
        <v>9973456</v>
      </c>
      <c r="O15" s="44">
        <f t="shared" si="1"/>
        <v>1046.422830762774</v>
      </c>
      <c r="P15" s="9"/>
    </row>
    <row r="16" spans="1:16" ht="15">
      <c r="A16" s="12"/>
      <c r="B16" s="42">
        <v>522</v>
      </c>
      <c r="C16" s="19" t="s">
        <v>28</v>
      </c>
      <c r="D16" s="43">
        <v>4345299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1333896</v>
      </c>
      <c r="L16" s="43">
        <v>0</v>
      </c>
      <c r="M16" s="43">
        <v>0</v>
      </c>
      <c r="N16" s="43">
        <f t="shared" si="4"/>
        <v>5679195</v>
      </c>
      <c r="O16" s="44">
        <f t="shared" si="1"/>
        <v>595.8655964746616</v>
      </c>
      <c r="P16" s="9"/>
    </row>
    <row r="17" spans="1:16" ht="15">
      <c r="A17" s="12"/>
      <c r="B17" s="42">
        <v>524</v>
      </c>
      <c r="C17" s="19" t="s">
        <v>29</v>
      </c>
      <c r="D17" s="43">
        <v>206141</v>
      </c>
      <c r="E17" s="43">
        <v>580520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786661</v>
      </c>
      <c r="O17" s="44">
        <f t="shared" si="1"/>
        <v>82.53708949742943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SUM(D19:D21)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6369368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6369368</v>
      </c>
      <c r="O18" s="41">
        <f t="shared" si="1"/>
        <v>668.2790892875879</v>
      </c>
      <c r="P18" s="10"/>
    </row>
    <row r="19" spans="1:16" ht="15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4803321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4803321</v>
      </c>
      <c r="O19" s="44">
        <f t="shared" si="1"/>
        <v>503.9682090022033</v>
      </c>
      <c r="P19" s="9"/>
    </row>
    <row r="20" spans="1:16" ht="15">
      <c r="A20" s="12"/>
      <c r="B20" s="42">
        <v>537</v>
      </c>
      <c r="C20" s="19" t="s">
        <v>63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786299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786299</v>
      </c>
      <c r="O20" s="44">
        <f t="shared" si="1"/>
        <v>82.49910817332913</v>
      </c>
      <c r="P20" s="9"/>
    </row>
    <row r="21" spans="1:16" ht="15">
      <c r="A21" s="12"/>
      <c r="B21" s="42">
        <v>538</v>
      </c>
      <c r="C21" s="19" t="s">
        <v>64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779748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779748</v>
      </c>
      <c r="O21" s="44">
        <f t="shared" si="1"/>
        <v>81.8117721120554</v>
      </c>
      <c r="P21" s="9"/>
    </row>
    <row r="22" spans="1:16" ht="15.75">
      <c r="A22" s="26" t="s">
        <v>34</v>
      </c>
      <c r="B22" s="27"/>
      <c r="C22" s="28"/>
      <c r="D22" s="29">
        <f aca="true" t="shared" si="6" ref="D22:M22">SUM(D23:D24)</f>
        <v>2016357</v>
      </c>
      <c r="E22" s="29">
        <f t="shared" si="6"/>
        <v>0</v>
      </c>
      <c r="F22" s="29">
        <f t="shared" si="6"/>
        <v>0</v>
      </c>
      <c r="G22" s="29">
        <f t="shared" si="6"/>
        <v>6864333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8880690</v>
      </c>
      <c r="O22" s="41">
        <f t="shared" si="1"/>
        <v>931.768964431854</v>
      </c>
      <c r="P22" s="10"/>
    </row>
    <row r="23" spans="1:16" ht="15">
      <c r="A23" s="12"/>
      <c r="B23" s="42">
        <v>541</v>
      </c>
      <c r="C23" s="19" t="s">
        <v>65</v>
      </c>
      <c r="D23" s="43">
        <v>769896</v>
      </c>
      <c r="E23" s="43">
        <v>0</v>
      </c>
      <c r="F23" s="43">
        <v>0</v>
      </c>
      <c r="G23" s="43">
        <v>6864333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7634229</v>
      </c>
      <c r="O23" s="44">
        <f t="shared" si="1"/>
        <v>800.9892980799497</v>
      </c>
      <c r="P23" s="9"/>
    </row>
    <row r="24" spans="1:16" ht="15">
      <c r="A24" s="12"/>
      <c r="B24" s="42">
        <v>545</v>
      </c>
      <c r="C24" s="19" t="s">
        <v>51</v>
      </c>
      <c r="D24" s="43">
        <v>1246461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1246461</v>
      </c>
      <c r="O24" s="44">
        <f t="shared" si="1"/>
        <v>130.77966635190432</v>
      </c>
      <c r="P24" s="9"/>
    </row>
    <row r="25" spans="1:16" ht="15.75">
      <c r="A25" s="26" t="s">
        <v>36</v>
      </c>
      <c r="B25" s="27"/>
      <c r="C25" s="28"/>
      <c r="D25" s="29">
        <f aca="true" t="shared" si="7" ref="D25:M25">SUM(D26:D27)</f>
        <v>3293120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3293120</v>
      </c>
      <c r="O25" s="41">
        <f t="shared" si="1"/>
        <v>345.5167348651768</v>
      </c>
      <c r="P25" s="9"/>
    </row>
    <row r="26" spans="1:16" ht="15">
      <c r="A26" s="12"/>
      <c r="B26" s="42">
        <v>571</v>
      </c>
      <c r="C26" s="19" t="s">
        <v>37</v>
      </c>
      <c r="D26" s="43">
        <v>586443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586443</v>
      </c>
      <c r="O26" s="44">
        <f t="shared" si="1"/>
        <v>61.53005980484734</v>
      </c>
      <c r="P26" s="9"/>
    </row>
    <row r="27" spans="1:16" ht="15">
      <c r="A27" s="12"/>
      <c r="B27" s="42">
        <v>572</v>
      </c>
      <c r="C27" s="19" t="s">
        <v>67</v>
      </c>
      <c r="D27" s="43">
        <v>2706677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2706677</v>
      </c>
      <c r="O27" s="44">
        <f t="shared" si="1"/>
        <v>283.98667506032945</v>
      </c>
      <c r="P27" s="9"/>
    </row>
    <row r="28" spans="1:16" ht="15.75">
      <c r="A28" s="26" t="s">
        <v>68</v>
      </c>
      <c r="B28" s="27"/>
      <c r="C28" s="28"/>
      <c r="D28" s="29">
        <f aca="true" t="shared" si="8" ref="D28:M28">SUM(D29:D30)</f>
        <v>5659264</v>
      </c>
      <c r="E28" s="29">
        <f t="shared" si="8"/>
        <v>163811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5823075</v>
      </c>
      <c r="O28" s="41">
        <f t="shared" si="1"/>
        <v>610.9615989927605</v>
      </c>
      <c r="P28" s="9"/>
    </row>
    <row r="29" spans="1:16" ht="15">
      <c r="A29" s="12"/>
      <c r="B29" s="42">
        <v>581</v>
      </c>
      <c r="C29" s="19" t="s">
        <v>69</v>
      </c>
      <c r="D29" s="43">
        <v>5659264</v>
      </c>
      <c r="E29" s="43">
        <v>3500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5662764</v>
      </c>
      <c r="O29" s="44">
        <f t="shared" si="1"/>
        <v>594.1416430594901</v>
      </c>
      <c r="P29" s="9"/>
    </row>
    <row r="30" spans="1:16" ht="15.75" thickBot="1">
      <c r="A30" s="12"/>
      <c r="B30" s="42">
        <v>590</v>
      </c>
      <c r="C30" s="19" t="s">
        <v>85</v>
      </c>
      <c r="D30" s="43">
        <v>0</v>
      </c>
      <c r="E30" s="43">
        <v>160311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160311</v>
      </c>
      <c r="O30" s="44">
        <f t="shared" si="1"/>
        <v>16.819955933270382</v>
      </c>
      <c r="P30" s="9"/>
    </row>
    <row r="31" spans="1:119" ht="16.5" thickBot="1">
      <c r="A31" s="13" t="s">
        <v>10</v>
      </c>
      <c r="B31" s="21"/>
      <c r="C31" s="20"/>
      <c r="D31" s="14">
        <f>SUM(D5,D14,D18,D22,D25,D28)</f>
        <v>28049051</v>
      </c>
      <c r="E31" s="14">
        <f aca="true" t="shared" si="9" ref="E31:M31">SUM(E5,E14,E18,E22,E25,E28)</f>
        <v>744331</v>
      </c>
      <c r="F31" s="14">
        <f t="shared" si="9"/>
        <v>0</v>
      </c>
      <c r="G31" s="14">
        <f t="shared" si="9"/>
        <v>7193582</v>
      </c>
      <c r="H31" s="14">
        <f t="shared" si="9"/>
        <v>0</v>
      </c>
      <c r="I31" s="14">
        <f t="shared" si="9"/>
        <v>6369368</v>
      </c>
      <c r="J31" s="14">
        <f t="shared" si="9"/>
        <v>0</v>
      </c>
      <c r="K31" s="14">
        <f t="shared" si="9"/>
        <v>4015102</v>
      </c>
      <c r="L31" s="14">
        <f t="shared" si="9"/>
        <v>0</v>
      </c>
      <c r="M31" s="14">
        <f t="shared" si="9"/>
        <v>0</v>
      </c>
      <c r="N31" s="14">
        <f t="shared" si="4"/>
        <v>46371434</v>
      </c>
      <c r="O31" s="35">
        <f t="shared" si="1"/>
        <v>4865.327247927815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86</v>
      </c>
      <c r="M33" s="90"/>
      <c r="N33" s="90"/>
      <c r="O33" s="39">
        <v>9531</v>
      </c>
    </row>
    <row r="34" spans="1:15" ht="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54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3696461</v>
      </c>
      <c r="E5" s="24">
        <f t="shared" si="0"/>
        <v>0</v>
      </c>
      <c r="F5" s="24">
        <f t="shared" si="0"/>
        <v>0</v>
      </c>
      <c r="G5" s="24">
        <f t="shared" si="0"/>
        <v>234633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1347142</v>
      </c>
      <c r="L5" s="24">
        <f t="shared" si="0"/>
        <v>0</v>
      </c>
      <c r="M5" s="24">
        <f t="shared" si="0"/>
        <v>0</v>
      </c>
      <c r="N5" s="25">
        <f>SUM(D5:M5)</f>
        <v>5278236</v>
      </c>
      <c r="O5" s="30">
        <f aca="true" t="shared" si="1" ref="O5:O30">(N5/O$32)</f>
        <v>554.3201008191556</v>
      </c>
      <c r="P5" s="6"/>
    </row>
    <row r="6" spans="1:16" ht="15">
      <c r="A6" s="12"/>
      <c r="B6" s="42">
        <v>511</v>
      </c>
      <c r="C6" s="19" t="s">
        <v>19</v>
      </c>
      <c r="D6" s="43">
        <v>107850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107850</v>
      </c>
      <c r="O6" s="44">
        <f t="shared" si="1"/>
        <v>11.326402016383113</v>
      </c>
      <c r="P6" s="9"/>
    </row>
    <row r="7" spans="1:16" ht="15">
      <c r="A7" s="12"/>
      <c r="B7" s="42">
        <v>512</v>
      </c>
      <c r="C7" s="19" t="s">
        <v>20</v>
      </c>
      <c r="D7" s="43">
        <v>685421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685421</v>
      </c>
      <c r="O7" s="44">
        <f t="shared" si="1"/>
        <v>71.98288174753203</v>
      </c>
      <c r="P7" s="9"/>
    </row>
    <row r="8" spans="1:16" ht="15">
      <c r="A8" s="12"/>
      <c r="B8" s="42">
        <v>513</v>
      </c>
      <c r="C8" s="19" t="s">
        <v>21</v>
      </c>
      <c r="D8" s="43">
        <v>809454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809454</v>
      </c>
      <c r="O8" s="44">
        <f t="shared" si="1"/>
        <v>85.00882167611846</v>
      </c>
      <c r="P8" s="9"/>
    </row>
    <row r="9" spans="1:16" ht="15">
      <c r="A9" s="12"/>
      <c r="B9" s="42">
        <v>514</v>
      </c>
      <c r="C9" s="19" t="s">
        <v>22</v>
      </c>
      <c r="D9" s="43">
        <v>431161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431161</v>
      </c>
      <c r="O9" s="44">
        <f t="shared" si="1"/>
        <v>45.28050829657635</v>
      </c>
      <c r="P9" s="9"/>
    </row>
    <row r="10" spans="1:16" ht="15">
      <c r="A10" s="12"/>
      <c r="B10" s="42">
        <v>515</v>
      </c>
      <c r="C10" s="19" t="s">
        <v>23</v>
      </c>
      <c r="D10" s="43">
        <v>284101</v>
      </c>
      <c r="E10" s="43">
        <v>0</v>
      </c>
      <c r="F10" s="43">
        <v>0</v>
      </c>
      <c r="G10" s="43">
        <v>234633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518734</v>
      </c>
      <c r="O10" s="44">
        <f t="shared" si="1"/>
        <v>54.47742070993489</v>
      </c>
      <c r="P10" s="9"/>
    </row>
    <row r="11" spans="1:16" ht="15">
      <c r="A11" s="12"/>
      <c r="B11" s="42">
        <v>518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1347142</v>
      </c>
      <c r="L11" s="43">
        <v>0</v>
      </c>
      <c r="M11" s="43">
        <v>0</v>
      </c>
      <c r="N11" s="43">
        <f t="shared" si="2"/>
        <v>1347142</v>
      </c>
      <c r="O11" s="44">
        <f t="shared" si="1"/>
        <v>141.47679059021215</v>
      </c>
      <c r="P11" s="9"/>
    </row>
    <row r="12" spans="1:16" ht="15">
      <c r="A12" s="12"/>
      <c r="B12" s="42">
        <v>519</v>
      </c>
      <c r="C12" s="19" t="s">
        <v>62</v>
      </c>
      <c r="D12" s="43">
        <v>1378474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1378474</v>
      </c>
      <c r="O12" s="44">
        <f t="shared" si="1"/>
        <v>144.76727578239866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7856105</v>
      </c>
      <c r="E13" s="29">
        <f t="shared" si="3"/>
        <v>589244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2453720</v>
      </c>
      <c r="L13" s="29">
        <f t="shared" si="3"/>
        <v>0</v>
      </c>
      <c r="M13" s="29">
        <f t="shared" si="3"/>
        <v>0</v>
      </c>
      <c r="N13" s="40">
        <f aca="true" t="shared" si="4" ref="N13:N30">SUM(D13:M13)</f>
        <v>10899069</v>
      </c>
      <c r="O13" s="41">
        <f t="shared" si="1"/>
        <v>1144.619722747322</v>
      </c>
      <c r="P13" s="10"/>
    </row>
    <row r="14" spans="1:16" ht="15">
      <c r="A14" s="12"/>
      <c r="B14" s="42">
        <v>521</v>
      </c>
      <c r="C14" s="19" t="s">
        <v>27</v>
      </c>
      <c r="D14" s="43">
        <v>3168070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1312996</v>
      </c>
      <c r="L14" s="43">
        <v>0</v>
      </c>
      <c r="M14" s="43">
        <v>0</v>
      </c>
      <c r="N14" s="43">
        <f t="shared" si="4"/>
        <v>4481066</v>
      </c>
      <c r="O14" s="44">
        <f t="shared" si="1"/>
        <v>470.60134425540855</v>
      </c>
      <c r="P14" s="9"/>
    </row>
    <row r="15" spans="1:16" ht="15">
      <c r="A15" s="12"/>
      <c r="B15" s="42">
        <v>522</v>
      </c>
      <c r="C15" s="19" t="s">
        <v>28</v>
      </c>
      <c r="D15" s="43">
        <v>4480370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1140724</v>
      </c>
      <c r="L15" s="43">
        <v>0</v>
      </c>
      <c r="M15" s="43">
        <v>0</v>
      </c>
      <c r="N15" s="43">
        <f t="shared" si="4"/>
        <v>5621094</v>
      </c>
      <c r="O15" s="44">
        <f t="shared" si="1"/>
        <v>590.3270321361059</v>
      </c>
      <c r="P15" s="9"/>
    </row>
    <row r="16" spans="1:16" ht="15">
      <c r="A16" s="12"/>
      <c r="B16" s="42">
        <v>524</v>
      </c>
      <c r="C16" s="19" t="s">
        <v>29</v>
      </c>
      <c r="D16" s="43">
        <v>207665</v>
      </c>
      <c r="E16" s="43">
        <v>589244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796909</v>
      </c>
      <c r="O16" s="44">
        <f t="shared" si="1"/>
        <v>83.69134635580761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6404995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6404995</v>
      </c>
      <c r="O17" s="41">
        <f t="shared" si="1"/>
        <v>672.6522789329973</v>
      </c>
      <c r="P17" s="10"/>
    </row>
    <row r="18" spans="1:16" ht="15">
      <c r="A18" s="12"/>
      <c r="B18" s="42">
        <v>535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5005765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5005765</v>
      </c>
      <c r="O18" s="44">
        <f t="shared" si="1"/>
        <v>525.705208989708</v>
      </c>
      <c r="P18" s="9"/>
    </row>
    <row r="19" spans="1:16" ht="15">
      <c r="A19" s="12"/>
      <c r="B19" s="42">
        <v>537</v>
      </c>
      <c r="C19" s="19" t="s">
        <v>63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764551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764551</v>
      </c>
      <c r="O19" s="44">
        <f t="shared" si="1"/>
        <v>80.2931106910313</v>
      </c>
      <c r="P19" s="9"/>
    </row>
    <row r="20" spans="1:16" ht="15">
      <c r="A20" s="12"/>
      <c r="B20" s="42">
        <v>538</v>
      </c>
      <c r="C20" s="19" t="s">
        <v>64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634679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634679</v>
      </c>
      <c r="O20" s="44">
        <f t="shared" si="1"/>
        <v>66.65395925225793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SUM(D22:D23)</f>
        <v>1286546</v>
      </c>
      <c r="E21" s="29">
        <f t="shared" si="6"/>
        <v>0</v>
      </c>
      <c r="F21" s="29">
        <f t="shared" si="6"/>
        <v>0</v>
      </c>
      <c r="G21" s="29">
        <f t="shared" si="6"/>
        <v>14764013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16050559</v>
      </c>
      <c r="O21" s="41">
        <f t="shared" si="1"/>
        <v>1685.6289645032557</v>
      </c>
      <c r="P21" s="10"/>
    </row>
    <row r="22" spans="1:16" ht="15">
      <c r="A22" s="12"/>
      <c r="B22" s="42">
        <v>541</v>
      </c>
      <c r="C22" s="19" t="s">
        <v>65</v>
      </c>
      <c r="D22" s="43">
        <v>736309</v>
      </c>
      <c r="E22" s="43">
        <v>0</v>
      </c>
      <c r="F22" s="43">
        <v>0</v>
      </c>
      <c r="G22" s="43">
        <v>14764013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15500322</v>
      </c>
      <c r="O22" s="44">
        <f t="shared" si="1"/>
        <v>1627.843100189036</v>
      </c>
      <c r="P22" s="9"/>
    </row>
    <row r="23" spans="1:16" ht="15">
      <c r="A23" s="12"/>
      <c r="B23" s="42">
        <v>545</v>
      </c>
      <c r="C23" s="19" t="s">
        <v>51</v>
      </c>
      <c r="D23" s="43">
        <v>550237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550237</v>
      </c>
      <c r="O23" s="44">
        <f t="shared" si="1"/>
        <v>57.7858643142197</v>
      </c>
      <c r="P23" s="9"/>
    </row>
    <row r="24" spans="1:16" ht="15.75">
      <c r="A24" s="26" t="s">
        <v>36</v>
      </c>
      <c r="B24" s="27"/>
      <c r="C24" s="28"/>
      <c r="D24" s="29">
        <f aca="true" t="shared" si="7" ref="D24:M24">SUM(D25:D26)</f>
        <v>4103292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4103292</v>
      </c>
      <c r="O24" s="41">
        <f t="shared" si="1"/>
        <v>430.92753623188406</v>
      </c>
      <c r="P24" s="9"/>
    </row>
    <row r="25" spans="1:16" ht="15">
      <c r="A25" s="12"/>
      <c r="B25" s="42">
        <v>571</v>
      </c>
      <c r="C25" s="19" t="s">
        <v>37</v>
      </c>
      <c r="D25" s="43">
        <v>569033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569033</v>
      </c>
      <c r="O25" s="44">
        <f t="shared" si="1"/>
        <v>59.759819365679476</v>
      </c>
      <c r="P25" s="9"/>
    </row>
    <row r="26" spans="1:16" ht="15">
      <c r="A26" s="12"/>
      <c r="B26" s="42">
        <v>572</v>
      </c>
      <c r="C26" s="19" t="s">
        <v>67</v>
      </c>
      <c r="D26" s="43">
        <v>3534259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3534259</v>
      </c>
      <c r="O26" s="44">
        <f t="shared" si="1"/>
        <v>371.16771686620456</v>
      </c>
      <c r="P26" s="9"/>
    </row>
    <row r="27" spans="1:16" ht="15.75">
      <c r="A27" s="26" t="s">
        <v>68</v>
      </c>
      <c r="B27" s="27"/>
      <c r="C27" s="28"/>
      <c r="D27" s="29">
        <f aca="true" t="shared" si="8" ref="D27:M27">SUM(D28:D29)</f>
        <v>5926048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5926048</v>
      </c>
      <c r="O27" s="41">
        <f t="shared" si="1"/>
        <v>622.3532871245536</v>
      </c>
      <c r="P27" s="9"/>
    </row>
    <row r="28" spans="1:16" ht="15">
      <c r="A28" s="12"/>
      <c r="B28" s="42">
        <v>581</v>
      </c>
      <c r="C28" s="19" t="s">
        <v>69</v>
      </c>
      <c r="D28" s="43">
        <v>4758057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4758057</v>
      </c>
      <c r="O28" s="44">
        <f t="shared" si="1"/>
        <v>499.6909262759924</v>
      </c>
      <c r="P28" s="9"/>
    </row>
    <row r="29" spans="1:16" ht="15.75" thickBot="1">
      <c r="A29" s="12"/>
      <c r="B29" s="42">
        <v>593</v>
      </c>
      <c r="C29" s="19" t="s">
        <v>80</v>
      </c>
      <c r="D29" s="43">
        <v>1167991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1167991</v>
      </c>
      <c r="O29" s="44">
        <f t="shared" si="1"/>
        <v>122.66236084856122</v>
      </c>
      <c r="P29" s="9"/>
    </row>
    <row r="30" spans="1:119" ht="16.5" thickBot="1">
      <c r="A30" s="13" t="s">
        <v>10</v>
      </c>
      <c r="B30" s="21"/>
      <c r="C30" s="20"/>
      <c r="D30" s="14">
        <f>SUM(D5,D13,D17,D21,D24,D27)</f>
        <v>22868452</v>
      </c>
      <c r="E30" s="14">
        <f aca="true" t="shared" si="9" ref="E30:M30">SUM(E5,E13,E17,E21,E24,E27)</f>
        <v>589244</v>
      </c>
      <c r="F30" s="14">
        <f t="shared" si="9"/>
        <v>0</v>
      </c>
      <c r="G30" s="14">
        <f t="shared" si="9"/>
        <v>14998646</v>
      </c>
      <c r="H30" s="14">
        <f t="shared" si="9"/>
        <v>0</v>
      </c>
      <c r="I30" s="14">
        <f t="shared" si="9"/>
        <v>6404995</v>
      </c>
      <c r="J30" s="14">
        <f t="shared" si="9"/>
        <v>0</v>
      </c>
      <c r="K30" s="14">
        <f t="shared" si="9"/>
        <v>3800862</v>
      </c>
      <c r="L30" s="14">
        <f t="shared" si="9"/>
        <v>0</v>
      </c>
      <c r="M30" s="14">
        <f t="shared" si="9"/>
        <v>0</v>
      </c>
      <c r="N30" s="14">
        <f t="shared" si="4"/>
        <v>48662199</v>
      </c>
      <c r="O30" s="35">
        <f t="shared" si="1"/>
        <v>5110.501890359168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83</v>
      </c>
      <c r="M32" s="90"/>
      <c r="N32" s="90"/>
      <c r="O32" s="39">
        <v>9522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54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3254710</v>
      </c>
      <c r="E5" s="24">
        <f t="shared" si="0"/>
        <v>0</v>
      </c>
      <c r="F5" s="24">
        <f t="shared" si="0"/>
        <v>0</v>
      </c>
      <c r="G5" s="24">
        <f t="shared" si="0"/>
        <v>161968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1213541</v>
      </c>
      <c r="L5" s="24">
        <f t="shared" si="0"/>
        <v>0</v>
      </c>
      <c r="M5" s="24">
        <f t="shared" si="0"/>
        <v>0</v>
      </c>
      <c r="N5" s="25">
        <f>SUM(D5:M5)</f>
        <v>4630219</v>
      </c>
      <c r="O5" s="30">
        <f aca="true" t="shared" si="1" ref="O5:O30">(N5/O$32)</f>
        <v>486.8789695057834</v>
      </c>
      <c r="P5" s="6"/>
    </row>
    <row r="6" spans="1:16" ht="15">
      <c r="A6" s="12"/>
      <c r="B6" s="42">
        <v>511</v>
      </c>
      <c r="C6" s="19" t="s">
        <v>19</v>
      </c>
      <c r="D6" s="43">
        <v>57437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57437</v>
      </c>
      <c r="O6" s="44">
        <f t="shared" si="1"/>
        <v>6.039642481598317</v>
      </c>
      <c r="P6" s="9"/>
    </row>
    <row r="7" spans="1:16" ht="15">
      <c r="A7" s="12"/>
      <c r="B7" s="42">
        <v>512</v>
      </c>
      <c r="C7" s="19" t="s">
        <v>20</v>
      </c>
      <c r="D7" s="43">
        <v>712208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712208</v>
      </c>
      <c r="O7" s="44">
        <f t="shared" si="1"/>
        <v>74.89043112513144</v>
      </c>
      <c r="P7" s="9"/>
    </row>
    <row r="8" spans="1:16" ht="15">
      <c r="A8" s="12"/>
      <c r="B8" s="42">
        <v>513</v>
      </c>
      <c r="C8" s="19" t="s">
        <v>21</v>
      </c>
      <c r="D8" s="43">
        <v>626736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626736</v>
      </c>
      <c r="O8" s="44">
        <f t="shared" si="1"/>
        <v>65.90283911671925</v>
      </c>
      <c r="P8" s="9"/>
    </row>
    <row r="9" spans="1:16" ht="15">
      <c r="A9" s="12"/>
      <c r="B9" s="42">
        <v>514</v>
      </c>
      <c r="C9" s="19" t="s">
        <v>22</v>
      </c>
      <c r="D9" s="43">
        <v>314394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314394</v>
      </c>
      <c r="O9" s="44">
        <f t="shared" si="1"/>
        <v>33.05930599369085</v>
      </c>
      <c r="P9" s="9"/>
    </row>
    <row r="10" spans="1:16" ht="15">
      <c r="A10" s="12"/>
      <c r="B10" s="42">
        <v>515</v>
      </c>
      <c r="C10" s="19" t="s">
        <v>23</v>
      </c>
      <c r="D10" s="43">
        <v>214950</v>
      </c>
      <c r="E10" s="43">
        <v>0</v>
      </c>
      <c r="F10" s="43">
        <v>0</v>
      </c>
      <c r="G10" s="43">
        <v>161968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376918</v>
      </c>
      <c r="O10" s="44">
        <f t="shared" si="1"/>
        <v>39.63385909568875</v>
      </c>
      <c r="P10" s="9"/>
    </row>
    <row r="11" spans="1:16" ht="15">
      <c r="A11" s="12"/>
      <c r="B11" s="42">
        <v>518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1213541</v>
      </c>
      <c r="L11" s="43">
        <v>0</v>
      </c>
      <c r="M11" s="43">
        <v>0</v>
      </c>
      <c r="N11" s="43">
        <f t="shared" si="2"/>
        <v>1213541</v>
      </c>
      <c r="O11" s="44">
        <f t="shared" si="1"/>
        <v>127.60683491062039</v>
      </c>
      <c r="P11" s="9"/>
    </row>
    <row r="12" spans="1:16" ht="15">
      <c r="A12" s="12"/>
      <c r="B12" s="42">
        <v>519</v>
      </c>
      <c r="C12" s="19" t="s">
        <v>62</v>
      </c>
      <c r="D12" s="43">
        <v>1328985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1328985</v>
      </c>
      <c r="O12" s="44">
        <f t="shared" si="1"/>
        <v>139.7460567823344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7643470</v>
      </c>
      <c r="E13" s="29">
        <f t="shared" si="3"/>
        <v>576227</v>
      </c>
      <c r="F13" s="29">
        <f t="shared" si="3"/>
        <v>0</v>
      </c>
      <c r="G13" s="29">
        <f t="shared" si="3"/>
        <v>80001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2405677</v>
      </c>
      <c r="L13" s="29">
        <f t="shared" si="3"/>
        <v>0</v>
      </c>
      <c r="M13" s="29">
        <f t="shared" si="3"/>
        <v>0</v>
      </c>
      <c r="N13" s="40">
        <f aca="true" t="shared" si="4" ref="N13:N30">SUM(D13:M13)</f>
        <v>10705375</v>
      </c>
      <c r="O13" s="41">
        <f t="shared" si="1"/>
        <v>1125.6966351209253</v>
      </c>
      <c r="P13" s="10"/>
    </row>
    <row r="14" spans="1:16" ht="15">
      <c r="A14" s="12"/>
      <c r="B14" s="42">
        <v>521</v>
      </c>
      <c r="C14" s="19" t="s">
        <v>27</v>
      </c>
      <c r="D14" s="43">
        <v>3030358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1329606</v>
      </c>
      <c r="L14" s="43">
        <v>0</v>
      </c>
      <c r="M14" s="43">
        <v>0</v>
      </c>
      <c r="N14" s="43">
        <f t="shared" si="4"/>
        <v>4359964</v>
      </c>
      <c r="O14" s="44">
        <f t="shared" si="1"/>
        <v>458.4609884332282</v>
      </c>
      <c r="P14" s="9"/>
    </row>
    <row r="15" spans="1:16" ht="15">
      <c r="A15" s="12"/>
      <c r="B15" s="42">
        <v>522</v>
      </c>
      <c r="C15" s="19" t="s">
        <v>28</v>
      </c>
      <c r="D15" s="43">
        <v>4411715</v>
      </c>
      <c r="E15" s="43">
        <v>0</v>
      </c>
      <c r="F15" s="43">
        <v>0</v>
      </c>
      <c r="G15" s="43">
        <v>80001</v>
      </c>
      <c r="H15" s="43">
        <v>0</v>
      </c>
      <c r="I15" s="43">
        <v>0</v>
      </c>
      <c r="J15" s="43">
        <v>0</v>
      </c>
      <c r="K15" s="43">
        <v>1076071</v>
      </c>
      <c r="L15" s="43">
        <v>0</v>
      </c>
      <c r="M15" s="43">
        <v>0</v>
      </c>
      <c r="N15" s="43">
        <f t="shared" si="4"/>
        <v>5567787</v>
      </c>
      <c r="O15" s="44">
        <f t="shared" si="1"/>
        <v>585.4665615141956</v>
      </c>
      <c r="P15" s="9"/>
    </row>
    <row r="16" spans="1:16" ht="15">
      <c r="A16" s="12"/>
      <c r="B16" s="42">
        <v>524</v>
      </c>
      <c r="C16" s="19" t="s">
        <v>29</v>
      </c>
      <c r="D16" s="43">
        <v>201397</v>
      </c>
      <c r="E16" s="43">
        <v>576227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777624</v>
      </c>
      <c r="O16" s="44">
        <f t="shared" si="1"/>
        <v>81.76908517350158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9596458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9596458</v>
      </c>
      <c r="O17" s="41">
        <f t="shared" si="1"/>
        <v>1009.0912723449001</v>
      </c>
      <c r="P17" s="10"/>
    </row>
    <row r="18" spans="1:16" ht="15">
      <c r="A18" s="12"/>
      <c r="B18" s="42">
        <v>535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7784525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7784525</v>
      </c>
      <c r="O18" s="44">
        <f t="shared" si="1"/>
        <v>818.562039957939</v>
      </c>
      <c r="P18" s="9"/>
    </row>
    <row r="19" spans="1:16" ht="15">
      <c r="A19" s="12"/>
      <c r="B19" s="42">
        <v>537</v>
      </c>
      <c r="C19" s="19" t="s">
        <v>63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755705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755705</v>
      </c>
      <c r="O19" s="44">
        <f t="shared" si="1"/>
        <v>79.46424815983175</v>
      </c>
      <c r="P19" s="9"/>
    </row>
    <row r="20" spans="1:16" ht="15">
      <c r="A20" s="12"/>
      <c r="B20" s="42">
        <v>538</v>
      </c>
      <c r="C20" s="19" t="s">
        <v>64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1056228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1056228</v>
      </c>
      <c r="O20" s="44">
        <f t="shared" si="1"/>
        <v>111.06498422712934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SUM(D22:D23)</f>
        <v>1440235</v>
      </c>
      <c r="E21" s="29">
        <f t="shared" si="6"/>
        <v>0</v>
      </c>
      <c r="F21" s="29">
        <f t="shared" si="6"/>
        <v>0</v>
      </c>
      <c r="G21" s="29">
        <f t="shared" si="6"/>
        <v>11791957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13232192</v>
      </c>
      <c r="O21" s="41">
        <f t="shared" si="1"/>
        <v>1391.3976866456362</v>
      </c>
      <c r="P21" s="10"/>
    </row>
    <row r="22" spans="1:16" ht="15">
      <c r="A22" s="12"/>
      <c r="B22" s="42">
        <v>541</v>
      </c>
      <c r="C22" s="19" t="s">
        <v>65</v>
      </c>
      <c r="D22" s="43">
        <v>852293</v>
      </c>
      <c r="E22" s="43">
        <v>0</v>
      </c>
      <c r="F22" s="43">
        <v>0</v>
      </c>
      <c r="G22" s="43">
        <v>11791957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12644250</v>
      </c>
      <c r="O22" s="44">
        <f t="shared" si="1"/>
        <v>1329.5741324921137</v>
      </c>
      <c r="P22" s="9"/>
    </row>
    <row r="23" spans="1:16" ht="15">
      <c r="A23" s="12"/>
      <c r="B23" s="42">
        <v>545</v>
      </c>
      <c r="C23" s="19" t="s">
        <v>51</v>
      </c>
      <c r="D23" s="43">
        <v>587942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587942</v>
      </c>
      <c r="O23" s="44">
        <f t="shared" si="1"/>
        <v>61.82355415352261</v>
      </c>
      <c r="P23" s="9"/>
    </row>
    <row r="24" spans="1:16" ht="15.75">
      <c r="A24" s="26" t="s">
        <v>36</v>
      </c>
      <c r="B24" s="27"/>
      <c r="C24" s="28"/>
      <c r="D24" s="29">
        <f aca="true" t="shared" si="7" ref="D24:M24">SUM(D25:D26)</f>
        <v>3313469</v>
      </c>
      <c r="E24" s="29">
        <f t="shared" si="7"/>
        <v>0</v>
      </c>
      <c r="F24" s="29">
        <f t="shared" si="7"/>
        <v>0</v>
      </c>
      <c r="G24" s="29">
        <f t="shared" si="7"/>
        <v>441297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3754766</v>
      </c>
      <c r="O24" s="41">
        <f t="shared" si="1"/>
        <v>394.8229232386961</v>
      </c>
      <c r="P24" s="9"/>
    </row>
    <row r="25" spans="1:16" ht="15">
      <c r="A25" s="12"/>
      <c r="B25" s="42">
        <v>571</v>
      </c>
      <c r="C25" s="19" t="s">
        <v>37</v>
      </c>
      <c r="D25" s="43">
        <v>595042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595042</v>
      </c>
      <c r="O25" s="44">
        <f t="shared" si="1"/>
        <v>62.57013669821241</v>
      </c>
      <c r="P25" s="9"/>
    </row>
    <row r="26" spans="1:16" ht="15">
      <c r="A26" s="12"/>
      <c r="B26" s="42">
        <v>572</v>
      </c>
      <c r="C26" s="19" t="s">
        <v>67</v>
      </c>
      <c r="D26" s="43">
        <v>2718427</v>
      </c>
      <c r="E26" s="43">
        <v>0</v>
      </c>
      <c r="F26" s="43">
        <v>0</v>
      </c>
      <c r="G26" s="43">
        <v>441297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3159724</v>
      </c>
      <c r="O26" s="44">
        <f t="shared" si="1"/>
        <v>332.2527865404837</v>
      </c>
      <c r="P26" s="9"/>
    </row>
    <row r="27" spans="1:16" ht="15.75">
      <c r="A27" s="26" t="s">
        <v>68</v>
      </c>
      <c r="B27" s="27"/>
      <c r="C27" s="28"/>
      <c r="D27" s="29">
        <f aca="true" t="shared" si="8" ref="D27:M27">SUM(D28:D29)</f>
        <v>4974270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1710479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6684749</v>
      </c>
      <c r="O27" s="41">
        <f t="shared" si="1"/>
        <v>702.9178759200842</v>
      </c>
      <c r="P27" s="9"/>
    </row>
    <row r="28" spans="1:16" ht="15">
      <c r="A28" s="12"/>
      <c r="B28" s="42">
        <v>581</v>
      </c>
      <c r="C28" s="19" t="s">
        <v>69</v>
      </c>
      <c r="D28" s="43">
        <v>2809075</v>
      </c>
      <c r="E28" s="43">
        <v>0</v>
      </c>
      <c r="F28" s="43">
        <v>0</v>
      </c>
      <c r="G28" s="43">
        <v>0</v>
      </c>
      <c r="H28" s="43">
        <v>0</v>
      </c>
      <c r="I28" s="43">
        <v>1710479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4519554</v>
      </c>
      <c r="O28" s="44">
        <f t="shared" si="1"/>
        <v>475.2422712933754</v>
      </c>
      <c r="P28" s="9"/>
    </row>
    <row r="29" spans="1:16" ht="15.75" thickBot="1">
      <c r="A29" s="12"/>
      <c r="B29" s="42">
        <v>593</v>
      </c>
      <c r="C29" s="19" t="s">
        <v>80</v>
      </c>
      <c r="D29" s="43">
        <v>2165195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2165195</v>
      </c>
      <c r="O29" s="44">
        <f t="shared" si="1"/>
        <v>227.67560462670872</v>
      </c>
      <c r="P29" s="9"/>
    </row>
    <row r="30" spans="1:119" ht="16.5" thickBot="1">
      <c r="A30" s="13" t="s">
        <v>10</v>
      </c>
      <c r="B30" s="21"/>
      <c r="C30" s="20"/>
      <c r="D30" s="14">
        <f>SUM(D5,D13,D17,D21,D24,D27)</f>
        <v>20626154</v>
      </c>
      <c r="E30" s="14">
        <f aca="true" t="shared" si="9" ref="E30:M30">SUM(E5,E13,E17,E21,E24,E27)</f>
        <v>576227</v>
      </c>
      <c r="F30" s="14">
        <f t="shared" si="9"/>
        <v>0</v>
      </c>
      <c r="G30" s="14">
        <f t="shared" si="9"/>
        <v>12475223</v>
      </c>
      <c r="H30" s="14">
        <f t="shared" si="9"/>
        <v>0</v>
      </c>
      <c r="I30" s="14">
        <f t="shared" si="9"/>
        <v>11306937</v>
      </c>
      <c r="J30" s="14">
        <f t="shared" si="9"/>
        <v>0</v>
      </c>
      <c r="K30" s="14">
        <f t="shared" si="9"/>
        <v>3619218</v>
      </c>
      <c r="L30" s="14">
        <f t="shared" si="9"/>
        <v>0</v>
      </c>
      <c r="M30" s="14">
        <f t="shared" si="9"/>
        <v>0</v>
      </c>
      <c r="N30" s="14">
        <f t="shared" si="4"/>
        <v>48603759</v>
      </c>
      <c r="O30" s="35">
        <f t="shared" si="1"/>
        <v>5110.8053627760255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81</v>
      </c>
      <c r="M32" s="90"/>
      <c r="N32" s="90"/>
      <c r="O32" s="39">
        <v>9510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54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3183059</v>
      </c>
      <c r="E5" s="24">
        <f t="shared" si="0"/>
        <v>0</v>
      </c>
      <c r="F5" s="24">
        <f t="shared" si="0"/>
        <v>0</v>
      </c>
      <c r="G5" s="24">
        <f t="shared" si="0"/>
        <v>22650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1160550</v>
      </c>
      <c r="L5" s="24">
        <f t="shared" si="0"/>
        <v>0</v>
      </c>
      <c r="M5" s="24">
        <f t="shared" si="0"/>
        <v>0</v>
      </c>
      <c r="N5" s="25">
        <f>SUM(D5:M5)</f>
        <v>4366259</v>
      </c>
      <c r="O5" s="30">
        <f aca="true" t="shared" si="1" ref="O5:O29">(N5/O$31)</f>
        <v>460.1875</v>
      </c>
      <c r="P5" s="6"/>
    </row>
    <row r="6" spans="1:16" ht="15">
      <c r="A6" s="12"/>
      <c r="B6" s="42">
        <v>511</v>
      </c>
      <c r="C6" s="19" t="s">
        <v>19</v>
      </c>
      <c r="D6" s="43">
        <v>71805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71805</v>
      </c>
      <c r="O6" s="44">
        <f t="shared" si="1"/>
        <v>7.567980607082631</v>
      </c>
      <c r="P6" s="9"/>
    </row>
    <row r="7" spans="1:16" ht="15">
      <c r="A7" s="12"/>
      <c r="B7" s="42">
        <v>512</v>
      </c>
      <c r="C7" s="19" t="s">
        <v>20</v>
      </c>
      <c r="D7" s="43">
        <v>682497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682497</v>
      </c>
      <c r="O7" s="44">
        <f t="shared" si="1"/>
        <v>71.93265177065767</v>
      </c>
      <c r="P7" s="9"/>
    </row>
    <row r="8" spans="1:16" ht="15">
      <c r="A8" s="12"/>
      <c r="B8" s="42">
        <v>513</v>
      </c>
      <c r="C8" s="19" t="s">
        <v>21</v>
      </c>
      <c r="D8" s="43">
        <v>591356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591356</v>
      </c>
      <c r="O8" s="44">
        <f t="shared" si="1"/>
        <v>62.32672849915683</v>
      </c>
      <c r="P8" s="9"/>
    </row>
    <row r="9" spans="1:16" ht="15">
      <c r="A9" s="12"/>
      <c r="B9" s="42">
        <v>514</v>
      </c>
      <c r="C9" s="19" t="s">
        <v>22</v>
      </c>
      <c r="D9" s="43">
        <v>432650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432650</v>
      </c>
      <c r="O9" s="44">
        <f t="shared" si="1"/>
        <v>45.599704890387855</v>
      </c>
      <c r="P9" s="9"/>
    </row>
    <row r="10" spans="1:16" ht="15">
      <c r="A10" s="12"/>
      <c r="B10" s="42">
        <v>515</v>
      </c>
      <c r="C10" s="19" t="s">
        <v>23</v>
      </c>
      <c r="D10" s="43">
        <v>270802</v>
      </c>
      <c r="E10" s="43">
        <v>0</v>
      </c>
      <c r="F10" s="43">
        <v>0</v>
      </c>
      <c r="G10" s="43">
        <v>22650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293452</v>
      </c>
      <c r="O10" s="44">
        <f t="shared" si="1"/>
        <v>30.928752107925803</v>
      </c>
      <c r="P10" s="9"/>
    </row>
    <row r="11" spans="1:16" ht="15">
      <c r="A11" s="12"/>
      <c r="B11" s="42">
        <v>518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1160550</v>
      </c>
      <c r="L11" s="43">
        <v>0</v>
      </c>
      <c r="M11" s="43">
        <v>0</v>
      </c>
      <c r="N11" s="43">
        <f t="shared" si="2"/>
        <v>1160550</v>
      </c>
      <c r="O11" s="44">
        <f t="shared" si="1"/>
        <v>122.31766441821247</v>
      </c>
      <c r="P11" s="9"/>
    </row>
    <row r="12" spans="1:16" ht="15">
      <c r="A12" s="12"/>
      <c r="B12" s="42">
        <v>519</v>
      </c>
      <c r="C12" s="19" t="s">
        <v>62</v>
      </c>
      <c r="D12" s="43">
        <v>1133949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1133949</v>
      </c>
      <c r="O12" s="44">
        <f t="shared" si="1"/>
        <v>119.51401770657672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7772447</v>
      </c>
      <c r="E13" s="29">
        <f t="shared" si="3"/>
        <v>0</v>
      </c>
      <c r="F13" s="29">
        <f t="shared" si="3"/>
        <v>0</v>
      </c>
      <c r="G13" s="29">
        <f t="shared" si="3"/>
        <v>80000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2399049</v>
      </c>
      <c r="L13" s="29">
        <f t="shared" si="3"/>
        <v>0</v>
      </c>
      <c r="M13" s="29">
        <f t="shared" si="3"/>
        <v>0</v>
      </c>
      <c r="N13" s="40">
        <f aca="true" t="shared" si="4" ref="N13:N29">SUM(D13:M13)</f>
        <v>10251496</v>
      </c>
      <c r="O13" s="41">
        <f t="shared" si="1"/>
        <v>1080.4696458684655</v>
      </c>
      <c r="P13" s="10"/>
    </row>
    <row r="14" spans="1:16" ht="15">
      <c r="A14" s="12"/>
      <c r="B14" s="42">
        <v>521</v>
      </c>
      <c r="C14" s="19" t="s">
        <v>27</v>
      </c>
      <c r="D14" s="43">
        <v>2830499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1289197</v>
      </c>
      <c r="L14" s="43">
        <v>0</v>
      </c>
      <c r="M14" s="43">
        <v>0</v>
      </c>
      <c r="N14" s="43">
        <f t="shared" si="4"/>
        <v>4119696</v>
      </c>
      <c r="O14" s="44">
        <f t="shared" si="1"/>
        <v>434.2006745362563</v>
      </c>
      <c r="P14" s="9"/>
    </row>
    <row r="15" spans="1:16" ht="15">
      <c r="A15" s="12"/>
      <c r="B15" s="42">
        <v>522</v>
      </c>
      <c r="C15" s="19" t="s">
        <v>28</v>
      </c>
      <c r="D15" s="43">
        <v>4333802</v>
      </c>
      <c r="E15" s="43">
        <v>0</v>
      </c>
      <c r="F15" s="43">
        <v>0</v>
      </c>
      <c r="G15" s="43">
        <v>80000</v>
      </c>
      <c r="H15" s="43">
        <v>0</v>
      </c>
      <c r="I15" s="43">
        <v>0</v>
      </c>
      <c r="J15" s="43">
        <v>0</v>
      </c>
      <c r="K15" s="43">
        <v>1109852</v>
      </c>
      <c r="L15" s="43">
        <v>0</v>
      </c>
      <c r="M15" s="43">
        <v>0</v>
      </c>
      <c r="N15" s="43">
        <f t="shared" si="4"/>
        <v>5523654</v>
      </c>
      <c r="O15" s="44">
        <f t="shared" si="1"/>
        <v>582.1726391231028</v>
      </c>
      <c r="P15" s="9"/>
    </row>
    <row r="16" spans="1:16" ht="15">
      <c r="A16" s="12"/>
      <c r="B16" s="42">
        <v>524</v>
      </c>
      <c r="C16" s="19" t="s">
        <v>29</v>
      </c>
      <c r="D16" s="43">
        <v>608146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608146</v>
      </c>
      <c r="O16" s="44">
        <f t="shared" si="1"/>
        <v>64.09633220910624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8580163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8580163</v>
      </c>
      <c r="O17" s="41">
        <f t="shared" si="1"/>
        <v>904.3173482293423</v>
      </c>
      <c r="P17" s="10"/>
    </row>
    <row r="18" spans="1:16" ht="15">
      <c r="A18" s="12"/>
      <c r="B18" s="42">
        <v>535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7039362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7039362</v>
      </c>
      <c r="O18" s="44">
        <f t="shared" si="1"/>
        <v>741.9226391231028</v>
      </c>
      <c r="P18" s="9"/>
    </row>
    <row r="19" spans="1:16" ht="15">
      <c r="A19" s="12"/>
      <c r="B19" s="42">
        <v>537</v>
      </c>
      <c r="C19" s="19" t="s">
        <v>63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841137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841137</v>
      </c>
      <c r="O19" s="44">
        <f t="shared" si="1"/>
        <v>88.6527192242833</v>
      </c>
      <c r="P19" s="9"/>
    </row>
    <row r="20" spans="1:16" ht="15">
      <c r="A20" s="12"/>
      <c r="B20" s="42">
        <v>538</v>
      </c>
      <c r="C20" s="19" t="s">
        <v>64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699664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699664</v>
      </c>
      <c r="O20" s="44">
        <f t="shared" si="1"/>
        <v>73.74198988195616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SUM(D22:D23)</f>
        <v>1409107</v>
      </c>
      <c r="E21" s="29">
        <f t="shared" si="6"/>
        <v>23</v>
      </c>
      <c r="F21" s="29">
        <f t="shared" si="6"/>
        <v>0</v>
      </c>
      <c r="G21" s="29">
        <f t="shared" si="6"/>
        <v>6856215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8265345</v>
      </c>
      <c r="O21" s="41">
        <f t="shared" si="1"/>
        <v>871.1366989881956</v>
      </c>
      <c r="P21" s="10"/>
    </row>
    <row r="22" spans="1:16" ht="15">
      <c r="A22" s="12"/>
      <c r="B22" s="42">
        <v>541</v>
      </c>
      <c r="C22" s="19" t="s">
        <v>65</v>
      </c>
      <c r="D22" s="43">
        <v>826538</v>
      </c>
      <c r="E22" s="43">
        <v>23</v>
      </c>
      <c r="F22" s="43">
        <v>0</v>
      </c>
      <c r="G22" s="43">
        <v>6856215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7682776</v>
      </c>
      <c r="O22" s="44">
        <f t="shared" si="1"/>
        <v>809.7360876897134</v>
      </c>
      <c r="P22" s="9"/>
    </row>
    <row r="23" spans="1:16" ht="15">
      <c r="A23" s="12"/>
      <c r="B23" s="42">
        <v>545</v>
      </c>
      <c r="C23" s="19" t="s">
        <v>51</v>
      </c>
      <c r="D23" s="43">
        <v>582569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582569</v>
      </c>
      <c r="O23" s="44">
        <f t="shared" si="1"/>
        <v>61.400611298482296</v>
      </c>
      <c r="P23" s="9"/>
    </row>
    <row r="24" spans="1:16" ht="15.75">
      <c r="A24" s="26" t="s">
        <v>36</v>
      </c>
      <c r="B24" s="27"/>
      <c r="C24" s="28"/>
      <c r="D24" s="29">
        <f aca="true" t="shared" si="7" ref="D24:M24">SUM(D25:D26)</f>
        <v>2804618</v>
      </c>
      <c r="E24" s="29">
        <f t="shared" si="7"/>
        <v>0</v>
      </c>
      <c r="F24" s="29">
        <f t="shared" si="7"/>
        <v>0</v>
      </c>
      <c r="G24" s="29">
        <f t="shared" si="7"/>
        <v>442598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3247216</v>
      </c>
      <c r="O24" s="41">
        <f t="shared" si="1"/>
        <v>342.24451939291737</v>
      </c>
      <c r="P24" s="9"/>
    </row>
    <row r="25" spans="1:16" ht="15">
      <c r="A25" s="12"/>
      <c r="B25" s="42">
        <v>571</v>
      </c>
      <c r="C25" s="19" t="s">
        <v>37</v>
      </c>
      <c r="D25" s="43">
        <v>549681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549681</v>
      </c>
      <c r="O25" s="44">
        <f t="shared" si="1"/>
        <v>57.93433811129848</v>
      </c>
      <c r="P25" s="9"/>
    </row>
    <row r="26" spans="1:16" ht="15">
      <c r="A26" s="12"/>
      <c r="B26" s="42">
        <v>572</v>
      </c>
      <c r="C26" s="19" t="s">
        <v>67</v>
      </c>
      <c r="D26" s="43">
        <v>2254937</v>
      </c>
      <c r="E26" s="43">
        <v>0</v>
      </c>
      <c r="F26" s="43">
        <v>0</v>
      </c>
      <c r="G26" s="43">
        <v>442598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2697535</v>
      </c>
      <c r="O26" s="44">
        <f t="shared" si="1"/>
        <v>284.3101812816189</v>
      </c>
      <c r="P26" s="9"/>
    </row>
    <row r="27" spans="1:16" ht="15.75">
      <c r="A27" s="26" t="s">
        <v>68</v>
      </c>
      <c r="B27" s="27"/>
      <c r="C27" s="28"/>
      <c r="D27" s="29">
        <f aca="true" t="shared" si="8" ref="D27:M27">SUM(D28:D28)</f>
        <v>4509836</v>
      </c>
      <c r="E27" s="29">
        <f t="shared" si="8"/>
        <v>0</v>
      </c>
      <c r="F27" s="29">
        <f t="shared" si="8"/>
        <v>0</v>
      </c>
      <c r="G27" s="29">
        <f t="shared" si="8"/>
        <v>2000000</v>
      </c>
      <c r="H27" s="29">
        <f t="shared" si="8"/>
        <v>0</v>
      </c>
      <c r="I27" s="29">
        <f t="shared" si="8"/>
        <v>8736541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15246377</v>
      </c>
      <c r="O27" s="41">
        <f t="shared" si="1"/>
        <v>1606.9115725126476</v>
      </c>
      <c r="P27" s="9"/>
    </row>
    <row r="28" spans="1:16" ht="15.75" thickBot="1">
      <c r="A28" s="12"/>
      <c r="B28" s="42">
        <v>581</v>
      </c>
      <c r="C28" s="19" t="s">
        <v>69</v>
      </c>
      <c r="D28" s="43">
        <v>4509836</v>
      </c>
      <c r="E28" s="43">
        <v>0</v>
      </c>
      <c r="F28" s="43">
        <v>0</v>
      </c>
      <c r="G28" s="43">
        <v>2000000</v>
      </c>
      <c r="H28" s="43">
        <v>0</v>
      </c>
      <c r="I28" s="43">
        <v>8736541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15246377</v>
      </c>
      <c r="O28" s="44">
        <f t="shared" si="1"/>
        <v>1606.9115725126476</v>
      </c>
      <c r="P28" s="9"/>
    </row>
    <row r="29" spans="1:119" ht="16.5" thickBot="1">
      <c r="A29" s="13" t="s">
        <v>10</v>
      </c>
      <c r="B29" s="21"/>
      <c r="C29" s="20"/>
      <c r="D29" s="14">
        <f>SUM(D5,D13,D17,D21,D24,D27)</f>
        <v>19679067</v>
      </c>
      <c r="E29" s="14">
        <f aca="true" t="shared" si="9" ref="E29:M29">SUM(E5,E13,E17,E21,E24,E27)</f>
        <v>23</v>
      </c>
      <c r="F29" s="14">
        <f t="shared" si="9"/>
        <v>0</v>
      </c>
      <c r="G29" s="14">
        <f t="shared" si="9"/>
        <v>9401463</v>
      </c>
      <c r="H29" s="14">
        <f t="shared" si="9"/>
        <v>0</v>
      </c>
      <c r="I29" s="14">
        <f t="shared" si="9"/>
        <v>17316704</v>
      </c>
      <c r="J29" s="14">
        <f t="shared" si="9"/>
        <v>0</v>
      </c>
      <c r="K29" s="14">
        <f t="shared" si="9"/>
        <v>3559599</v>
      </c>
      <c r="L29" s="14">
        <f t="shared" si="9"/>
        <v>0</v>
      </c>
      <c r="M29" s="14">
        <f t="shared" si="9"/>
        <v>0</v>
      </c>
      <c r="N29" s="14">
        <f t="shared" si="4"/>
        <v>49956856</v>
      </c>
      <c r="O29" s="35">
        <f t="shared" si="1"/>
        <v>5265.267284991568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78</v>
      </c>
      <c r="M31" s="90"/>
      <c r="N31" s="90"/>
      <c r="O31" s="39">
        <v>9488</v>
      </c>
    </row>
    <row r="32" spans="1:15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54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3465782</v>
      </c>
      <c r="E5" s="24">
        <f t="shared" si="0"/>
        <v>0</v>
      </c>
      <c r="F5" s="24">
        <f t="shared" si="0"/>
        <v>0</v>
      </c>
      <c r="G5" s="24">
        <f t="shared" si="0"/>
        <v>4299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1350365</v>
      </c>
      <c r="L5" s="24">
        <f t="shared" si="0"/>
        <v>0</v>
      </c>
      <c r="M5" s="24">
        <f t="shared" si="0"/>
        <v>0</v>
      </c>
      <c r="N5" s="25">
        <f>SUM(D5:M5)</f>
        <v>4820446</v>
      </c>
      <c r="O5" s="30">
        <f aca="true" t="shared" si="1" ref="O5:O29">(N5/O$31)</f>
        <v>509.99217096910706</v>
      </c>
      <c r="P5" s="6"/>
    </row>
    <row r="6" spans="1:16" ht="15">
      <c r="A6" s="12"/>
      <c r="B6" s="42">
        <v>511</v>
      </c>
      <c r="C6" s="19" t="s">
        <v>19</v>
      </c>
      <c r="D6" s="43">
        <v>77344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77344</v>
      </c>
      <c r="O6" s="44">
        <f t="shared" si="1"/>
        <v>8.182818451121456</v>
      </c>
      <c r="P6" s="9"/>
    </row>
    <row r="7" spans="1:16" ht="15">
      <c r="A7" s="12"/>
      <c r="B7" s="42">
        <v>512</v>
      </c>
      <c r="C7" s="19" t="s">
        <v>20</v>
      </c>
      <c r="D7" s="43">
        <v>684472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684472</v>
      </c>
      <c r="O7" s="44">
        <f t="shared" si="1"/>
        <v>72.41557342361405</v>
      </c>
      <c r="P7" s="9"/>
    </row>
    <row r="8" spans="1:16" ht="15">
      <c r="A8" s="12"/>
      <c r="B8" s="42">
        <v>513</v>
      </c>
      <c r="C8" s="19" t="s">
        <v>21</v>
      </c>
      <c r="D8" s="43">
        <v>616580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616580</v>
      </c>
      <c r="O8" s="44">
        <f t="shared" si="1"/>
        <v>65.2327549724926</v>
      </c>
      <c r="P8" s="9"/>
    </row>
    <row r="9" spans="1:16" ht="15">
      <c r="A9" s="12"/>
      <c r="B9" s="42">
        <v>514</v>
      </c>
      <c r="C9" s="19" t="s">
        <v>22</v>
      </c>
      <c r="D9" s="43">
        <v>788773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788773</v>
      </c>
      <c r="O9" s="44">
        <f t="shared" si="1"/>
        <v>83.45038087177316</v>
      </c>
      <c r="P9" s="9"/>
    </row>
    <row r="10" spans="1:16" ht="15">
      <c r="A10" s="12"/>
      <c r="B10" s="42">
        <v>515</v>
      </c>
      <c r="C10" s="19" t="s">
        <v>23</v>
      </c>
      <c r="D10" s="43">
        <v>324862</v>
      </c>
      <c r="E10" s="43">
        <v>0</v>
      </c>
      <c r="F10" s="43">
        <v>0</v>
      </c>
      <c r="G10" s="43">
        <v>4299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329161</v>
      </c>
      <c r="O10" s="44">
        <f t="shared" si="1"/>
        <v>34.82448159119763</v>
      </c>
      <c r="P10" s="9"/>
    </row>
    <row r="11" spans="1:16" ht="15">
      <c r="A11" s="12"/>
      <c r="B11" s="42">
        <v>518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1350365</v>
      </c>
      <c r="L11" s="43">
        <v>0</v>
      </c>
      <c r="M11" s="43">
        <v>0</v>
      </c>
      <c r="N11" s="43">
        <f t="shared" si="2"/>
        <v>1350365</v>
      </c>
      <c r="O11" s="44">
        <f t="shared" si="1"/>
        <v>142.86553110452815</v>
      </c>
      <c r="P11" s="9"/>
    </row>
    <row r="12" spans="1:16" ht="15">
      <c r="A12" s="12"/>
      <c r="B12" s="42">
        <v>519</v>
      </c>
      <c r="C12" s="19" t="s">
        <v>62</v>
      </c>
      <c r="D12" s="43">
        <v>973751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973751</v>
      </c>
      <c r="O12" s="44">
        <f t="shared" si="1"/>
        <v>103.02063055438002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7287046</v>
      </c>
      <c r="E13" s="29">
        <f t="shared" si="3"/>
        <v>2</v>
      </c>
      <c r="F13" s="29">
        <f t="shared" si="3"/>
        <v>0</v>
      </c>
      <c r="G13" s="29">
        <f t="shared" si="3"/>
        <v>80000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2719357</v>
      </c>
      <c r="L13" s="29">
        <f t="shared" si="3"/>
        <v>0</v>
      </c>
      <c r="M13" s="29">
        <f t="shared" si="3"/>
        <v>0</v>
      </c>
      <c r="N13" s="40">
        <f aca="true" t="shared" si="4" ref="N13:N29">SUM(D13:M13)</f>
        <v>10086405</v>
      </c>
      <c r="O13" s="41">
        <f t="shared" si="1"/>
        <v>1067.1185992382564</v>
      </c>
      <c r="P13" s="10"/>
    </row>
    <row r="14" spans="1:16" ht="15">
      <c r="A14" s="12"/>
      <c r="B14" s="42">
        <v>521</v>
      </c>
      <c r="C14" s="19" t="s">
        <v>27</v>
      </c>
      <c r="D14" s="43">
        <v>2891325</v>
      </c>
      <c r="E14" s="43">
        <v>2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1668483</v>
      </c>
      <c r="L14" s="43">
        <v>0</v>
      </c>
      <c r="M14" s="43">
        <v>0</v>
      </c>
      <c r="N14" s="43">
        <f t="shared" si="4"/>
        <v>4559810</v>
      </c>
      <c r="O14" s="44">
        <f t="shared" si="1"/>
        <v>482.4174777824799</v>
      </c>
      <c r="P14" s="9"/>
    </row>
    <row r="15" spans="1:16" ht="15">
      <c r="A15" s="12"/>
      <c r="B15" s="42">
        <v>522</v>
      </c>
      <c r="C15" s="19" t="s">
        <v>28</v>
      </c>
      <c r="D15" s="43">
        <v>3807329</v>
      </c>
      <c r="E15" s="43">
        <v>0</v>
      </c>
      <c r="F15" s="43">
        <v>0</v>
      </c>
      <c r="G15" s="43">
        <v>80000</v>
      </c>
      <c r="H15" s="43">
        <v>0</v>
      </c>
      <c r="I15" s="43">
        <v>0</v>
      </c>
      <c r="J15" s="43">
        <v>0</v>
      </c>
      <c r="K15" s="43">
        <v>1050874</v>
      </c>
      <c r="L15" s="43">
        <v>0</v>
      </c>
      <c r="M15" s="43">
        <v>0</v>
      </c>
      <c r="N15" s="43">
        <f t="shared" si="4"/>
        <v>4938203</v>
      </c>
      <c r="O15" s="44">
        <f t="shared" si="1"/>
        <v>522.4505924672027</v>
      </c>
      <c r="P15" s="9"/>
    </row>
    <row r="16" spans="1:16" ht="15">
      <c r="A16" s="12"/>
      <c r="B16" s="42">
        <v>524</v>
      </c>
      <c r="C16" s="19" t="s">
        <v>29</v>
      </c>
      <c r="D16" s="43">
        <v>588392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588392</v>
      </c>
      <c r="O16" s="44">
        <f t="shared" si="1"/>
        <v>62.25052898857385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6222474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6222474</v>
      </c>
      <c r="O17" s="41">
        <f t="shared" si="1"/>
        <v>658.3235294117648</v>
      </c>
      <c r="P17" s="10"/>
    </row>
    <row r="18" spans="1:16" ht="15">
      <c r="A18" s="12"/>
      <c r="B18" s="42">
        <v>535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5000215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5000215</v>
      </c>
      <c r="O18" s="44">
        <f t="shared" si="1"/>
        <v>529.0113203554803</v>
      </c>
      <c r="P18" s="9"/>
    </row>
    <row r="19" spans="1:16" ht="15">
      <c r="A19" s="12"/>
      <c r="B19" s="42">
        <v>537</v>
      </c>
      <c r="C19" s="19" t="s">
        <v>63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831244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831244</v>
      </c>
      <c r="O19" s="44">
        <f t="shared" si="1"/>
        <v>87.9437156157427</v>
      </c>
      <c r="P19" s="9"/>
    </row>
    <row r="20" spans="1:16" ht="15">
      <c r="A20" s="12"/>
      <c r="B20" s="42">
        <v>538</v>
      </c>
      <c r="C20" s="19" t="s">
        <v>64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391015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391015</v>
      </c>
      <c r="O20" s="44">
        <f t="shared" si="1"/>
        <v>41.368493440541684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SUM(D22:D23)</f>
        <v>1545615</v>
      </c>
      <c r="E21" s="29">
        <f t="shared" si="6"/>
        <v>76</v>
      </c>
      <c r="F21" s="29">
        <f t="shared" si="6"/>
        <v>0</v>
      </c>
      <c r="G21" s="29">
        <f t="shared" si="6"/>
        <v>7251530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8797221</v>
      </c>
      <c r="O21" s="41">
        <f t="shared" si="1"/>
        <v>930.7258781210326</v>
      </c>
      <c r="P21" s="10"/>
    </row>
    <row r="22" spans="1:16" ht="15">
      <c r="A22" s="12"/>
      <c r="B22" s="42">
        <v>541</v>
      </c>
      <c r="C22" s="19" t="s">
        <v>65</v>
      </c>
      <c r="D22" s="43">
        <v>1009645</v>
      </c>
      <c r="E22" s="43">
        <v>76</v>
      </c>
      <c r="F22" s="43">
        <v>0</v>
      </c>
      <c r="G22" s="43">
        <v>7251530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8261251</v>
      </c>
      <c r="O22" s="44">
        <f t="shared" si="1"/>
        <v>874.0214769360982</v>
      </c>
      <c r="P22" s="9"/>
    </row>
    <row r="23" spans="1:16" ht="15">
      <c r="A23" s="12"/>
      <c r="B23" s="42">
        <v>545</v>
      </c>
      <c r="C23" s="19" t="s">
        <v>51</v>
      </c>
      <c r="D23" s="43">
        <v>535970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535970</v>
      </c>
      <c r="O23" s="44">
        <f t="shared" si="1"/>
        <v>56.704401184934405</v>
      </c>
      <c r="P23" s="9"/>
    </row>
    <row r="24" spans="1:16" ht="15.75">
      <c r="A24" s="26" t="s">
        <v>36</v>
      </c>
      <c r="B24" s="27"/>
      <c r="C24" s="28"/>
      <c r="D24" s="29">
        <f aca="true" t="shared" si="7" ref="D24:M24">SUM(D25:D26)</f>
        <v>2460152</v>
      </c>
      <c r="E24" s="29">
        <f t="shared" si="7"/>
        <v>0</v>
      </c>
      <c r="F24" s="29">
        <f t="shared" si="7"/>
        <v>0</v>
      </c>
      <c r="G24" s="29">
        <f t="shared" si="7"/>
        <v>445250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2905402</v>
      </c>
      <c r="O24" s="41">
        <f t="shared" si="1"/>
        <v>307.3848920863309</v>
      </c>
      <c r="P24" s="9"/>
    </row>
    <row r="25" spans="1:16" ht="15">
      <c r="A25" s="12"/>
      <c r="B25" s="42">
        <v>571</v>
      </c>
      <c r="C25" s="19" t="s">
        <v>37</v>
      </c>
      <c r="D25" s="43">
        <v>581115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581115</v>
      </c>
      <c r="O25" s="44">
        <f t="shared" si="1"/>
        <v>61.48063901819721</v>
      </c>
      <c r="P25" s="9"/>
    </row>
    <row r="26" spans="1:16" ht="15">
      <c r="A26" s="12"/>
      <c r="B26" s="42">
        <v>572</v>
      </c>
      <c r="C26" s="19" t="s">
        <v>67</v>
      </c>
      <c r="D26" s="43">
        <v>1879037</v>
      </c>
      <c r="E26" s="43">
        <v>0</v>
      </c>
      <c r="F26" s="43">
        <v>0</v>
      </c>
      <c r="G26" s="43">
        <v>445250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2324287</v>
      </c>
      <c r="O26" s="44">
        <f t="shared" si="1"/>
        <v>245.90425306813373</v>
      </c>
      <c r="P26" s="9"/>
    </row>
    <row r="27" spans="1:16" ht="15.75">
      <c r="A27" s="26" t="s">
        <v>68</v>
      </c>
      <c r="B27" s="27"/>
      <c r="C27" s="28"/>
      <c r="D27" s="29">
        <f aca="true" t="shared" si="8" ref="D27:M27">SUM(D28:D28)</f>
        <v>1975000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147044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2122044</v>
      </c>
      <c r="O27" s="41">
        <f t="shared" si="1"/>
        <v>224.50740584003387</v>
      </c>
      <c r="P27" s="9"/>
    </row>
    <row r="28" spans="1:16" ht="15.75" thickBot="1">
      <c r="A28" s="12"/>
      <c r="B28" s="42">
        <v>581</v>
      </c>
      <c r="C28" s="19" t="s">
        <v>69</v>
      </c>
      <c r="D28" s="43">
        <v>1975000</v>
      </c>
      <c r="E28" s="43">
        <v>0</v>
      </c>
      <c r="F28" s="43">
        <v>0</v>
      </c>
      <c r="G28" s="43">
        <v>0</v>
      </c>
      <c r="H28" s="43">
        <v>0</v>
      </c>
      <c r="I28" s="43">
        <v>147044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2122044</v>
      </c>
      <c r="O28" s="44">
        <f t="shared" si="1"/>
        <v>224.50740584003387</v>
      </c>
      <c r="P28" s="9"/>
    </row>
    <row r="29" spans="1:119" ht="16.5" thickBot="1">
      <c r="A29" s="13" t="s">
        <v>10</v>
      </c>
      <c r="B29" s="21"/>
      <c r="C29" s="20"/>
      <c r="D29" s="14">
        <f>SUM(D5,D13,D17,D21,D24,D27)</f>
        <v>16733595</v>
      </c>
      <c r="E29" s="14">
        <f aca="true" t="shared" si="9" ref="E29:M29">SUM(E5,E13,E17,E21,E24,E27)</f>
        <v>78</v>
      </c>
      <c r="F29" s="14">
        <f t="shared" si="9"/>
        <v>0</v>
      </c>
      <c r="G29" s="14">
        <f t="shared" si="9"/>
        <v>7781079</v>
      </c>
      <c r="H29" s="14">
        <f t="shared" si="9"/>
        <v>0</v>
      </c>
      <c r="I29" s="14">
        <f t="shared" si="9"/>
        <v>6369518</v>
      </c>
      <c r="J29" s="14">
        <f t="shared" si="9"/>
        <v>0</v>
      </c>
      <c r="K29" s="14">
        <f t="shared" si="9"/>
        <v>4069722</v>
      </c>
      <c r="L29" s="14">
        <f t="shared" si="9"/>
        <v>0</v>
      </c>
      <c r="M29" s="14">
        <f t="shared" si="9"/>
        <v>0</v>
      </c>
      <c r="N29" s="14">
        <f t="shared" si="4"/>
        <v>34953992</v>
      </c>
      <c r="O29" s="35">
        <f t="shared" si="1"/>
        <v>3698.0524756665254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76</v>
      </c>
      <c r="M31" s="90"/>
      <c r="N31" s="90"/>
      <c r="O31" s="39">
        <v>9452</v>
      </c>
    </row>
    <row r="32" spans="1:15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54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2886462</v>
      </c>
      <c r="E5" s="24">
        <f t="shared" si="0"/>
        <v>0</v>
      </c>
      <c r="F5" s="24">
        <f t="shared" si="0"/>
        <v>0</v>
      </c>
      <c r="G5" s="24">
        <f t="shared" si="0"/>
        <v>260130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1312661</v>
      </c>
      <c r="L5" s="24">
        <f t="shared" si="0"/>
        <v>0</v>
      </c>
      <c r="M5" s="24">
        <f t="shared" si="0"/>
        <v>0</v>
      </c>
      <c r="N5" s="25">
        <f>SUM(D5:M5)</f>
        <v>4459253</v>
      </c>
      <c r="O5" s="30">
        <f aca="true" t="shared" si="1" ref="O5:O30">(N5/O$32)</f>
        <v>473.78378665533364</v>
      </c>
      <c r="P5" s="6"/>
    </row>
    <row r="6" spans="1:16" ht="15">
      <c r="A6" s="12"/>
      <c r="B6" s="42">
        <v>511</v>
      </c>
      <c r="C6" s="19" t="s">
        <v>19</v>
      </c>
      <c r="D6" s="43">
        <v>60215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60215</v>
      </c>
      <c r="O6" s="44">
        <f t="shared" si="1"/>
        <v>6.397683807904802</v>
      </c>
      <c r="P6" s="9"/>
    </row>
    <row r="7" spans="1:16" ht="15">
      <c r="A7" s="12"/>
      <c r="B7" s="42">
        <v>512</v>
      </c>
      <c r="C7" s="19" t="s">
        <v>20</v>
      </c>
      <c r="D7" s="43">
        <v>704148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704148</v>
      </c>
      <c r="O7" s="44">
        <f t="shared" si="1"/>
        <v>74.81385465363365</v>
      </c>
      <c r="P7" s="9"/>
    </row>
    <row r="8" spans="1:16" ht="15">
      <c r="A8" s="12"/>
      <c r="B8" s="42">
        <v>513</v>
      </c>
      <c r="C8" s="19" t="s">
        <v>21</v>
      </c>
      <c r="D8" s="43">
        <v>642211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642211</v>
      </c>
      <c r="O8" s="44">
        <f t="shared" si="1"/>
        <v>68.233212919677</v>
      </c>
      <c r="P8" s="9"/>
    </row>
    <row r="9" spans="1:16" ht="15">
      <c r="A9" s="12"/>
      <c r="B9" s="42">
        <v>514</v>
      </c>
      <c r="C9" s="19" t="s">
        <v>22</v>
      </c>
      <c r="D9" s="43">
        <v>699291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699291</v>
      </c>
      <c r="O9" s="44">
        <f t="shared" si="1"/>
        <v>74.29781130471738</v>
      </c>
      <c r="P9" s="9"/>
    </row>
    <row r="10" spans="1:16" ht="15">
      <c r="A10" s="12"/>
      <c r="B10" s="42">
        <v>515</v>
      </c>
      <c r="C10" s="19" t="s">
        <v>23</v>
      </c>
      <c r="D10" s="43">
        <v>288399</v>
      </c>
      <c r="E10" s="43">
        <v>0</v>
      </c>
      <c r="F10" s="43">
        <v>0</v>
      </c>
      <c r="G10" s="43">
        <v>260130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548529</v>
      </c>
      <c r="O10" s="44">
        <f t="shared" si="1"/>
        <v>58.279749256268595</v>
      </c>
      <c r="P10" s="9"/>
    </row>
    <row r="11" spans="1:16" ht="15">
      <c r="A11" s="12"/>
      <c r="B11" s="42">
        <v>518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1312661</v>
      </c>
      <c r="L11" s="43">
        <v>0</v>
      </c>
      <c r="M11" s="43">
        <v>0</v>
      </c>
      <c r="N11" s="43">
        <f t="shared" si="2"/>
        <v>1312661</v>
      </c>
      <c r="O11" s="44">
        <f t="shared" si="1"/>
        <v>139.46674458138546</v>
      </c>
      <c r="P11" s="9"/>
    </row>
    <row r="12" spans="1:16" ht="15">
      <c r="A12" s="12"/>
      <c r="B12" s="42">
        <v>519</v>
      </c>
      <c r="C12" s="19" t="s">
        <v>62</v>
      </c>
      <c r="D12" s="43">
        <v>492198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492198</v>
      </c>
      <c r="O12" s="44">
        <f t="shared" si="1"/>
        <v>52.294730131746704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6777267</v>
      </c>
      <c r="E13" s="29">
        <f t="shared" si="3"/>
        <v>0</v>
      </c>
      <c r="F13" s="29">
        <f t="shared" si="3"/>
        <v>0</v>
      </c>
      <c r="G13" s="29">
        <f t="shared" si="3"/>
        <v>78531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2632710</v>
      </c>
      <c r="L13" s="29">
        <f t="shared" si="3"/>
        <v>0</v>
      </c>
      <c r="M13" s="29">
        <f t="shared" si="3"/>
        <v>0</v>
      </c>
      <c r="N13" s="40">
        <f aca="true" t="shared" si="4" ref="N13:N30">SUM(D13:M13)</f>
        <v>9488508</v>
      </c>
      <c r="O13" s="41">
        <f t="shared" si="1"/>
        <v>1008.1287717807055</v>
      </c>
      <c r="P13" s="10"/>
    </row>
    <row r="14" spans="1:16" ht="15">
      <c r="A14" s="12"/>
      <c r="B14" s="42">
        <v>521</v>
      </c>
      <c r="C14" s="19" t="s">
        <v>27</v>
      </c>
      <c r="D14" s="43">
        <v>2770179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1178563</v>
      </c>
      <c r="L14" s="43">
        <v>0</v>
      </c>
      <c r="M14" s="43">
        <v>0</v>
      </c>
      <c r="N14" s="43">
        <f t="shared" si="4"/>
        <v>3948742</v>
      </c>
      <c r="O14" s="44">
        <f t="shared" si="1"/>
        <v>419.54334891627707</v>
      </c>
      <c r="P14" s="9"/>
    </row>
    <row r="15" spans="1:16" ht="15">
      <c r="A15" s="12"/>
      <c r="B15" s="42">
        <v>522</v>
      </c>
      <c r="C15" s="19" t="s">
        <v>28</v>
      </c>
      <c r="D15" s="43">
        <v>3502605</v>
      </c>
      <c r="E15" s="43">
        <v>0</v>
      </c>
      <c r="F15" s="43">
        <v>0</v>
      </c>
      <c r="G15" s="43">
        <v>78531</v>
      </c>
      <c r="H15" s="43">
        <v>0</v>
      </c>
      <c r="I15" s="43">
        <v>0</v>
      </c>
      <c r="J15" s="43">
        <v>0</v>
      </c>
      <c r="K15" s="43">
        <v>1454147</v>
      </c>
      <c r="L15" s="43">
        <v>0</v>
      </c>
      <c r="M15" s="43">
        <v>0</v>
      </c>
      <c r="N15" s="43">
        <f t="shared" si="4"/>
        <v>5035283</v>
      </c>
      <c r="O15" s="44">
        <f t="shared" si="1"/>
        <v>534.9854441138972</v>
      </c>
      <c r="P15" s="9"/>
    </row>
    <row r="16" spans="1:16" ht="15">
      <c r="A16" s="12"/>
      <c r="B16" s="42">
        <v>524</v>
      </c>
      <c r="C16" s="19" t="s">
        <v>29</v>
      </c>
      <c r="D16" s="43">
        <v>504483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504483</v>
      </c>
      <c r="O16" s="44">
        <f t="shared" si="1"/>
        <v>53.599978750531236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5304611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5304611</v>
      </c>
      <c r="O17" s="41">
        <f t="shared" si="1"/>
        <v>563.6008287292817</v>
      </c>
      <c r="P17" s="10"/>
    </row>
    <row r="18" spans="1:16" ht="15">
      <c r="A18" s="12"/>
      <c r="B18" s="42">
        <v>535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4222963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4222963</v>
      </c>
      <c r="O18" s="44">
        <f t="shared" si="1"/>
        <v>448.6786017849554</v>
      </c>
      <c r="P18" s="9"/>
    </row>
    <row r="19" spans="1:16" ht="15">
      <c r="A19" s="12"/>
      <c r="B19" s="42">
        <v>537</v>
      </c>
      <c r="C19" s="19" t="s">
        <v>63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761196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761196</v>
      </c>
      <c r="O19" s="44">
        <f t="shared" si="1"/>
        <v>80.8750531236719</v>
      </c>
      <c r="P19" s="9"/>
    </row>
    <row r="20" spans="1:16" ht="15">
      <c r="A20" s="12"/>
      <c r="B20" s="42">
        <v>538</v>
      </c>
      <c r="C20" s="19" t="s">
        <v>64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320452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320452</v>
      </c>
      <c r="O20" s="44">
        <f t="shared" si="1"/>
        <v>34.047173820654486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SUM(D22:D24)</f>
        <v>1792212</v>
      </c>
      <c r="E21" s="29">
        <f t="shared" si="6"/>
        <v>0</v>
      </c>
      <c r="F21" s="29">
        <f t="shared" si="6"/>
        <v>0</v>
      </c>
      <c r="G21" s="29">
        <f t="shared" si="6"/>
        <v>1537294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3329506</v>
      </c>
      <c r="O21" s="41">
        <f t="shared" si="1"/>
        <v>353.751168720782</v>
      </c>
      <c r="P21" s="10"/>
    </row>
    <row r="22" spans="1:16" ht="15">
      <c r="A22" s="12"/>
      <c r="B22" s="42">
        <v>541</v>
      </c>
      <c r="C22" s="19" t="s">
        <v>65</v>
      </c>
      <c r="D22" s="43">
        <v>932966</v>
      </c>
      <c r="E22" s="43">
        <v>0</v>
      </c>
      <c r="F22" s="43">
        <v>0</v>
      </c>
      <c r="G22" s="43">
        <v>1537294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2470260</v>
      </c>
      <c r="O22" s="44">
        <f t="shared" si="1"/>
        <v>262.4585635359116</v>
      </c>
      <c r="P22" s="9"/>
    </row>
    <row r="23" spans="1:16" ht="15">
      <c r="A23" s="12"/>
      <c r="B23" s="42">
        <v>544</v>
      </c>
      <c r="C23" s="19" t="s">
        <v>66</v>
      </c>
      <c r="D23" s="43">
        <v>443219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443219</v>
      </c>
      <c r="O23" s="44">
        <f t="shared" si="1"/>
        <v>47.09084147896303</v>
      </c>
      <c r="P23" s="9"/>
    </row>
    <row r="24" spans="1:16" ht="15">
      <c r="A24" s="12"/>
      <c r="B24" s="42">
        <v>545</v>
      </c>
      <c r="C24" s="19" t="s">
        <v>51</v>
      </c>
      <c r="D24" s="43">
        <v>416027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416027</v>
      </c>
      <c r="O24" s="44">
        <f t="shared" si="1"/>
        <v>44.201763705907354</v>
      </c>
      <c r="P24" s="9"/>
    </row>
    <row r="25" spans="1:16" ht="15.75">
      <c r="A25" s="26" t="s">
        <v>36</v>
      </c>
      <c r="B25" s="27"/>
      <c r="C25" s="28"/>
      <c r="D25" s="29">
        <f aca="true" t="shared" si="7" ref="D25:M25">SUM(D26:D27)</f>
        <v>2543897</v>
      </c>
      <c r="E25" s="29">
        <f t="shared" si="7"/>
        <v>0</v>
      </c>
      <c r="F25" s="29">
        <f t="shared" si="7"/>
        <v>0</v>
      </c>
      <c r="G25" s="29">
        <f t="shared" si="7"/>
        <v>542036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3085933</v>
      </c>
      <c r="O25" s="41">
        <f t="shared" si="1"/>
        <v>327.8721844453889</v>
      </c>
      <c r="P25" s="9"/>
    </row>
    <row r="26" spans="1:16" ht="15">
      <c r="A26" s="12"/>
      <c r="B26" s="42">
        <v>571</v>
      </c>
      <c r="C26" s="19" t="s">
        <v>37</v>
      </c>
      <c r="D26" s="43">
        <v>617829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617829</v>
      </c>
      <c r="O26" s="44">
        <f t="shared" si="1"/>
        <v>65.64269018274543</v>
      </c>
      <c r="P26" s="9"/>
    </row>
    <row r="27" spans="1:16" ht="15">
      <c r="A27" s="12"/>
      <c r="B27" s="42">
        <v>572</v>
      </c>
      <c r="C27" s="19" t="s">
        <v>67</v>
      </c>
      <c r="D27" s="43">
        <v>1926068</v>
      </c>
      <c r="E27" s="43">
        <v>0</v>
      </c>
      <c r="F27" s="43">
        <v>0</v>
      </c>
      <c r="G27" s="43">
        <v>542036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2468104</v>
      </c>
      <c r="O27" s="44">
        <f t="shared" si="1"/>
        <v>262.2294942626434</v>
      </c>
      <c r="P27" s="9"/>
    </row>
    <row r="28" spans="1:16" ht="15.75">
      <c r="A28" s="26" t="s">
        <v>68</v>
      </c>
      <c r="B28" s="27"/>
      <c r="C28" s="28"/>
      <c r="D28" s="29">
        <f aca="true" t="shared" si="8" ref="D28:M28">SUM(D29:D29)</f>
        <v>1904000</v>
      </c>
      <c r="E28" s="29">
        <f t="shared" si="8"/>
        <v>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57909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1961909</v>
      </c>
      <c r="O28" s="41">
        <f t="shared" si="1"/>
        <v>208.44762005949852</v>
      </c>
      <c r="P28" s="9"/>
    </row>
    <row r="29" spans="1:16" ht="15.75" thickBot="1">
      <c r="A29" s="12"/>
      <c r="B29" s="42">
        <v>581</v>
      </c>
      <c r="C29" s="19" t="s">
        <v>69</v>
      </c>
      <c r="D29" s="43">
        <v>1904000</v>
      </c>
      <c r="E29" s="43">
        <v>0</v>
      </c>
      <c r="F29" s="43">
        <v>0</v>
      </c>
      <c r="G29" s="43">
        <v>0</v>
      </c>
      <c r="H29" s="43">
        <v>0</v>
      </c>
      <c r="I29" s="43">
        <v>57909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1961909</v>
      </c>
      <c r="O29" s="44">
        <f t="shared" si="1"/>
        <v>208.44762005949852</v>
      </c>
      <c r="P29" s="9"/>
    </row>
    <row r="30" spans="1:119" ht="16.5" thickBot="1">
      <c r="A30" s="13" t="s">
        <v>10</v>
      </c>
      <c r="B30" s="21"/>
      <c r="C30" s="20"/>
      <c r="D30" s="14">
        <f>SUM(D5,D13,D17,D21,D25,D28)</f>
        <v>15903838</v>
      </c>
      <c r="E30" s="14">
        <f aca="true" t="shared" si="9" ref="E30:M30">SUM(E5,E13,E17,E21,E25,E28)</f>
        <v>0</v>
      </c>
      <c r="F30" s="14">
        <f t="shared" si="9"/>
        <v>0</v>
      </c>
      <c r="G30" s="14">
        <f t="shared" si="9"/>
        <v>2417991</v>
      </c>
      <c r="H30" s="14">
        <f t="shared" si="9"/>
        <v>0</v>
      </c>
      <c r="I30" s="14">
        <f t="shared" si="9"/>
        <v>5362520</v>
      </c>
      <c r="J30" s="14">
        <f t="shared" si="9"/>
        <v>0</v>
      </c>
      <c r="K30" s="14">
        <f t="shared" si="9"/>
        <v>3945371</v>
      </c>
      <c r="L30" s="14">
        <f t="shared" si="9"/>
        <v>0</v>
      </c>
      <c r="M30" s="14">
        <f t="shared" si="9"/>
        <v>0</v>
      </c>
      <c r="N30" s="14">
        <f t="shared" si="4"/>
        <v>27629720</v>
      </c>
      <c r="O30" s="35">
        <f t="shared" si="1"/>
        <v>2935.5843603909902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74</v>
      </c>
      <c r="M32" s="90"/>
      <c r="N32" s="90"/>
      <c r="O32" s="39">
        <v>9412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54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42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61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SUM(D6:D12)</f>
        <v>2380256</v>
      </c>
      <c r="E5" s="56">
        <f t="shared" si="0"/>
        <v>0</v>
      </c>
      <c r="F5" s="56">
        <f t="shared" si="0"/>
        <v>0</v>
      </c>
      <c r="G5" s="56">
        <f t="shared" si="0"/>
        <v>303768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1209705</v>
      </c>
      <c r="L5" s="56">
        <f t="shared" si="0"/>
        <v>0</v>
      </c>
      <c r="M5" s="56">
        <f t="shared" si="0"/>
        <v>0</v>
      </c>
      <c r="N5" s="57">
        <f>SUM(D5:M5)</f>
        <v>3893729</v>
      </c>
      <c r="O5" s="58">
        <f aca="true" t="shared" si="1" ref="O5:O30">(N5/O$32)</f>
        <v>415.6858118928152</v>
      </c>
      <c r="P5" s="59"/>
    </row>
    <row r="6" spans="1:16" ht="15">
      <c r="A6" s="61"/>
      <c r="B6" s="62">
        <v>511</v>
      </c>
      <c r="C6" s="63" t="s">
        <v>19</v>
      </c>
      <c r="D6" s="64">
        <v>58216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58216</v>
      </c>
      <c r="O6" s="65">
        <f t="shared" si="1"/>
        <v>6.21501014198783</v>
      </c>
      <c r="P6" s="66"/>
    </row>
    <row r="7" spans="1:16" ht="15">
      <c r="A7" s="61"/>
      <c r="B7" s="62">
        <v>512</v>
      </c>
      <c r="C7" s="63" t="s">
        <v>20</v>
      </c>
      <c r="D7" s="64">
        <v>711005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aca="true" t="shared" si="2" ref="N7:N12">SUM(D7:M7)</f>
        <v>711005</v>
      </c>
      <c r="O7" s="65">
        <f t="shared" si="1"/>
        <v>75.9053058610014</v>
      </c>
      <c r="P7" s="66"/>
    </row>
    <row r="8" spans="1:16" ht="15">
      <c r="A8" s="61"/>
      <c r="B8" s="62">
        <v>513</v>
      </c>
      <c r="C8" s="63" t="s">
        <v>21</v>
      </c>
      <c r="D8" s="64">
        <v>594100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594100</v>
      </c>
      <c r="O8" s="65">
        <f t="shared" si="1"/>
        <v>63.42478915341091</v>
      </c>
      <c r="P8" s="66"/>
    </row>
    <row r="9" spans="1:16" ht="15">
      <c r="A9" s="61"/>
      <c r="B9" s="62">
        <v>514</v>
      </c>
      <c r="C9" s="63" t="s">
        <v>22</v>
      </c>
      <c r="D9" s="64">
        <v>303051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303051</v>
      </c>
      <c r="O9" s="65">
        <f t="shared" si="1"/>
        <v>32.35304793423722</v>
      </c>
      <c r="P9" s="66"/>
    </row>
    <row r="10" spans="1:16" ht="15">
      <c r="A10" s="61"/>
      <c r="B10" s="62">
        <v>515</v>
      </c>
      <c r="C10" s="63" t="s">
        <v>23</v>
      </c>
      <c r="D10" s="64">
        <v>186585</v>
      </c>
      <c r="E10" s="64">
        <v>0</v>
      </c>
      <c r="F10" s="64">
        <v>0</v>
      </c>
      <c r="G10" s="64">
        <v>303768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490353</v>
      </c>
      <c r="O10" s="65">
        <f t="shared" si="1"/>
        <v>52.34899113910537</v>
      </c>
      <c r="P10" s="66"/>
    </row>
    <row r="11" spans="1:16" ht="15">
      <c r="A11" s="61"/>
      <c r="B11" s="62">
        <v>518</v>
      </c>
      <c r="C11" s="63" t="s">
        <v>25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1209705</v>
      </c>
      <c r="L11" s="64">
        <v>0</v>
      </c>
      <c r="M11" s="64">
        <v>0</v>
      </c>
      <c r="N11" s="64">
        <f t="shared" si="2"/>
        <v>1209705</v>
      </c>
      <c r="O11" s="65">
        <f t="shared" si="1"/>
        <v>129.1454040781467</v>
      </c>
      <c r="P11" s="66"/>
    </row>
    <row r="12" spans="1:16" ht="15">
      <c r="A12" s="61"/>
      <c r="B12" s="62">
        <v>519</v>
      </c>
      <c r="C12" s="63" t="s">
        <v>62</v>
      </c>
      <c r="D12" s="64">
        <v>527299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2"/>
        <v>527299</v>
      </c>
      <c r="O12" s="65">
        <f t="shared" si="1"/>
        <v>56.2932635849258</v>
      </c>
      <c r="P12" s="66"/>
    </row>
    <row r="13" spans="1:16" ht="15.75">
      <c r="A13" s="67" t="s">
        <v>26</v>
      </c>
      <c r="B13" s="68"/>
      <c r="C13" s="69"/>
      <c r="D13" s="70">
        <f aca="true" t="shared" si="3" ref="D13:M13">SUM(D14:D16)</f>
        <v>6686624</v>
      </c>
      <c r="E13" s="70">
        <f t="shared" si="3"/>
        <v>0</v>
      </c>
      <c r="F13" s="70">
        <f t="shared" si="3"/>
        <v>0</v>
      </c>
      <c r="G13" s="70">
        <f t="shared" si="3"/>
        <v>480467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2128161</v>
      </c>
      <c r="L13" s="70">
        <f t="shared" si="3"/>
        <v>0</v>
      </c>
      <c r="M13" s="70">
        <f t="shared" si="3"/>
        <v>0</v>
      </c>
      <c r="N13" s="71">
        <f aca="true" t="shared" si="4" ref="N13:N30">SUM(D13:M13)</f>
        <v>9295252</v>
      </c>
      <c r="O13" s="72">
        <f t="shared" si="1"/>
        <v>992.3403437600085</v>
      </c>
      <c r="P13" s="73"/>
    </row>
    <row r="14" spans="1:16" ht="15">
      <c r="A14" s="61"/>
      <c r="B14" s="62">
        <v>521</v>
      </c>
      <c r="C14" s="63" t="s">
        <v>27</v>
      </c>
      <c r="D14" s="64">
        <v>2862158</v>
      </c>
      <c r="E14" s="64">
        <v>0</v>
      </c>
      <c r="F14" s="64">
        <v>0</v>
      </c>
      <c r="G14" s="64">
        <v>15459</v>
      </c>
      <c r="H14" s="64">
        <v>0</v>
      </c>
      <c r="I14" s="64">
        <v>0</v>
      </c>
      <c r="J14" s="64">
        <v>0</v>
      </c>
      <c r="K14" s="64">
        <v>1134506</v>
      </c>
      <c r="L14" s="64">
        <v>0</v>
      </c>
      <c r="M14" s="64">
        <v>0</v>
      </c>
      <c r="N14" s="64">
        <f t="shared" si="4"/>
        <v>4012123</v>
      </c>
      <c r="O14" s="65">
        <f t="shared" si="1"/>
        <v>428.32529091491404</v>
      </c>
      <c r="P14" s="66"/>
    </row>
    <row r="15" spans="1:16" ht="15">
      <c r="A15" s="61"/>
      <c r="B15" s="62">
        <v>522</v>
      </c>
      <c r="C15" s="63" t="s">
        <v>28</v>
      </c>
      <c r="D15" s="64">
        <v>3347003</v>
      </c>
      <c r="E15" s="64">
        <v>0</v>
      </c>
      <c r="F15" s="64">
        <v>0</v>
      </c>
      <c r="G15" s="64">
        <v>465008</v>
      </c>
      <c r="H15" s="64">
        <v>0</v>
      </c>
      <c r="I15" s="64">
        <v>0</v>
      </c>
      <c r="J15" s="64">
        <v>0</v>
      </c>
      <c r="K15" s="64">
        <v>993655</v>
      </c>
      <c r="L15" s="64">
        <v>0</v>
      </c>
      <c r="M15" s="64">
        <v>0</v>
      </c>
      <c r="N15" s="64">
        <f t="shared" si="4"/>
        <v>4805666</v>
      </c>
      <c r="O15" s="65">
        <f t="shared" si="1"/>
        <v>513.0421693178179</v>
      </c>
      <c r="P15" s="66"/>
    </row>
    <row r="16" spans="1:16" ht="15">
      <c r="A16" s="61"/>
      <c r="B16" s="62">
        <v>524</v>
      </c>
      <c r="C16" s="63" t="s">
        <v>29</v>
      </c>
      <c r="D16" s="64">
        <v>477463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477463</v>
      </c>
      <c r="O16" s="65">
        <f t="shared" si="1"/>
        <v>50.97288352727661</v>
      </c>
      <c r="P16" s="66"/>
    </row>
    <row r="17" spans="1:16" ht="15.75">
      <c r="A17" s="67" t="s">
        <v>30</v>
      </c>
      <c r="B17" s="68"/>
      <c r="C17" s="69"/>
      <c r="D17" s="70">
        <f aca="true" t="shared" si="5" ref="D17:M17">SUM(D18:D20)</f>
        <v>0</v>
      </c>
      <c r="E17" s="70">
        <f t="shared" si="5"/>
        <v>0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4846288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1">
        <f t="shared" si="4"/>
        <v>4846288</v>
      </c>
      <c r="O17" s="72">
        <f t="shared" si="1"/>
        <v>517.3788833137611</v>
      </c>
      <c r="P17" s="73"/>
    </row>
    <row r="18" spans="1:16" ht="15">
      <c r="A18" s="61"/>
      <c r="B18" s="62">
        <v>535</v>
      </c>
      <c r="C18" s="63" t="s">
        <v>32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3893752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3893752</v>
      </c>
      <c r="O18" s="65">
        <f t="shared" si="1"/>
        <v>415.68826732144765</v>
      </c>
      <c r="P18" s="66"/>
    </row>
    <row r="19" spans="1:16" ht="15">
      <c r="A19" s="61"/>
      <c r="B19" s="62">
        <v>537</v>
      </c>
      <c r="C19" s="63" t="s">
        <v>63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709244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709244</v>
      </c>
      <c r="O19" s="65">
        <f t="shared" si="1"/>
        <v>75.71730543397032</v>
      </c>
      <c r="P19" s="66"/>
    </row>
    <row r="20" spans="1:16" ht="15">
      <c r="A20" s="61"/>
      <c r="B20" s="62">
        <v>538</v>
      </c>
      <c r="C20" s="63" t="s">
        <v>64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243292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243292</v>
      </c>
      <c r="O20" s="65">
        <f t="shared" si="1"/>
        <v>25.97331055834312</v>
      </c>
      <c r="P20" s="66"/>
    </row>
    <row r="21" spans="1:16" ht="15.75">
      <c r="A21" s="67" t="s">
        <v>34</v>
      </c>
      <c r="B21" s="68"/>
      <c r="C21" s="69"/>
      <c r="D21" s="70">
        <f aca="true" t="shared" si="6" ref="D21:M21">SUM(D22:D24)</f>
        <v>1573609</v>
      </c>
      <c r="E21" s="70">
        <f t="shared" si="6"/>
        <v>0</v>
      </c>
      <c r="F21" s="70">
        <f t="shared" si="6"/>
        <v>0</v>
      </c>
      <c r="G21" s="70">
        <f t="shared" si="6"/>
        <v>791610</v>
      </c>
      <c r="H21" s="70">
        <f t="shared" si="6"/>
        <v>0</v>
      </c>
      <c r="I21" s="70">
        <f t="shared" si="6"/>
        <v>0</v>
      </c>
      <c r="J21" s="70">
        <f t="shared" si="6"/>
        <v>0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si="4"/>
        <v>2365219</v>
      </c>
      <c r="O21" s="72">
        <f t="shared" si="1"/>
        <v>252.5054980249813</v>
      </c>
      <c r="P21" s="73"/>
    </row>
    <row r="22" spans="1:16" ht="15">
      <c r="A22" s="61"/>
      <c r="B22" s="62">
        <v>541</v>
      </c>
      <c r="C22" s="63" t="s">
        <v>65</v>
      </c>
      <c r="D22" s="64">
        <v>840882</v>
      </c>
      <c r="E22" s="64">
        <v>0</v>
      </c>
      <c r="F22" s="64">
        <v>0</v>
      </c>
      <c r="G22" s="64">
        <v>791610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4"/>
        <v>1632492</v>
      </c>
      <c r="O22" s="65">
        <f t="shared" si="1"/>
        <v>174.2811999572969</v>
      </c>
      <c r="P22" s="66"/>
    </row>
    <row r="23" spans="1:16" ht="15">
      <c r="A23" s="61"/>
      <c r="B23" s="62">
        <v>544</v>
      </c>
      <c r="C23" s="63" t="s">
        <v>66</v>
      </c>
      <c r="D23" s="64">
        <v>415975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4"/>
        <v>415975</v>
      </c>
      <c r="O23" s="65">
        <f t="shared" si="1"/>
        <v>44.408561972883525</v>
      </c>
      <c r="P23" s="66"/>
    </row>
    <row r="24" spans="1:16" ht="15">
      <c r="A24" s="61"/>
      <c r="B24" s="62">
        <v>545</v>
      </c>
      <c r="C24" s="63" t="s">
        <v>51</v>
      </c>
      <c r="D24" s="64">
        <v>316752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4"/>
        <v>316752</v>
      </c>
      <c r="O24" s="65">
        <f t="shared" si="1"/>
        <v>33.8157360948009</v>
      </c>
      <c r="P24" s="66"/>
    </row>
    <row r="25" spans="1:16" ht="15.75">
      <c r="A25" s="67" t="s">
        <v>36</v>
      </c>
      <c r="B25" s="68"/>
      <c r="C25" s="69"/>
      <c r="D25" s="70">
        <f aca="true" t="shared" si="7" ref="D25:M25">SUM(D26:D27)</f>
        <v>2380903</v>
      </c>
      <c r="E25" s="70">
        <f t="shared" si="7"/>
        <v>0</v>
      </c>
      <c r="F25" s="70">
        <f t="shared" si="7"/>
        <v>0</v>
      </c>
      <c r="G25" s="70">
        <f t="shared" si="7"/>
        <v>850402</v>
      </c>
      <c r="H25" s="70">
        <f t="shared" si="7"/>
        <v>0</v>
      </c>
      <c r="I25" s="70">
        <f t="shared" si="7"/>
        <v>0</v>
      </c>
      <c r="J25" s="70">
        <f t="shared" si="7"/>
        <v>0</v>
      </c>
      <c r="K25" s="70">
        <f t="shared" si="7"/>
        <v>0</v>
      </c>
      <c r="L25" s="70">
        <f t="shared" si="7"/>
        <v>0</v>
      </c>
      <c r="M25" s="70">
        <f t="shared" si="7"/>
        <v>0</v>
      </c>
      <c r="N25" s="70">
        <f t="shared" si="4"/>
        <v>3231305</v>
      </c>
      <c r="O25" s="72">
        <f t="shared" si="1"/>
        <v>344.9669050923455</v>
      </c>
      <c r="P25" s="66"/>
    </row>
    <row r="26" spans="1:16" ht="15">
      <c r="A26" s="61"/>
      <c r="B26" s="62">
        <v>571</v>
      </c>
      <c r="C26" s="63" t="s">
        <v>37</v>
      </c>
      <c r="D26" s="64">
        <v>569904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4"/>
        <v>569904</v>
      </c>
      <c r="O26" s="65">
        <f t="shared" si="1"/>
        <v>60.84167823209138</v>
      </c>
      <c r="P26" s="66"/>
    </row>
    <row r="27" spans="1:16" ht="15">
      <c r="A27" s="61"/>
      <c r="B27" s="62">
        <v>572</v>
      </c>
      <c r="C27" s="63" t="s">
        <v>67</v>
      </c>
      <c r="D27" s="64">
        <v>1810999</v>
      </c>
      <c r="E27" s="64">
        <v>0</v>
      </c>
      <c r="F27" s="64">
        <v>0</v>
      </c>
      <c r="G27" s="64">
        <v>850402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4"/>
        <v>2661401</v>
      </c>
      <c r="O27" s="65">
        <f t="shared" si="1"/>
        <v>284.1252268602541</v>
      </c>
      <c r="P27" s="66"/>
    </row>
    <row r="28" spans="1:16" ht="15.75">
      <c r="A28" s="67" t="s">
        <v>68</v>
      </c>
      <c r="B28" s="68"/>
      <c r="C28" s="69"/>
      <c r="D28" s="70">
        <f aca="true" t="shared" si="8" ref="D28:M28">SUM(D29:D29)</f>
        <v>1825000</v>
      </c>
      <c r="E28" s="70">
        <f t="shared" si="8"/>
        <v>0</v>
      </c>
      <c r="F28" s="70">
        <f t="shared" si="8"/>
        <v>0</v>
      </c>
      <c r="G28" s="70">
        <f t="shared" si="8"/>
        <v>0</v>
      </c>
      <c r="H28" s="70">
        <f t="shared" si="8"/>
        <v>0</v>
      </c>
      <c r="I28" s="70">
        <f t="shared" si="8"/>
        <v>80896</v>
      </c>
      <c r="J28" s="70">
        <f t="shared" si="8"/>
        <v>0</v>
      </c>
      <c r="K28" s="70">
        <f t="shared" si="8"/>
        <v>0</v>
      </c>
      <c r="L28" s="70">
        <f t="shared" si="8"/>
        <v>0</v>
      </c>
      <c r="M28" s="70">
        <f t="shared" si="8"/>
        <v>0</v>
      </c>
      <c r="N28" s="70">
        <f t="shared" si="4"/>
        <v>1905896</v>
      </c>
      <c r="O28" s="72">
        <f t="shared" si="1"/>
        <v>203.46920038432796</v>
      </c>
      <c r="P28" s="66"/>
    </row>
    <row r="29" spans="1:16" ht="15.75" thickBot="1">
      <c r="A29" s="61"/>
      <c r="B29" s="62">
        <v>581</v>
      </c>
      <c r="C29" s="63" t="s">
        <v>69</v>
      </c>
      <c r="D29" s="64">
        <v>1825000</v>
      </c>
      <c r="E29" s="64">
        <v>0</v>
      </c>
      <c r="F29" s="64">
        <v>0</v>
      </c>
      <c r="G29" s="64">
        <v>0</v>
      </c>
      <c r="H29" s="64">
        <v>0</v>
      </c>
      <c r="I29" s="64">
        <v>80896</v>
      </c>
      <c r="J29" s="64">
        <v>0</v>
      </c>
      <c r="K29" s="64">
        <v>0</v>
      </c>
      <c r="L29" s="64">
        <v>0</v>
      </c>
      <c r="M29" s="64">
        <v>0</v>
      </c>
      <c r="N29" s="64">
        <f t="shared" si="4"/>
        <v>1905896</v>
      </c>
      <c r="O29" s="65">
        <f t="shared" si="1"/>
        <v>203.46920038432796</v>
      </c>
      <c r="P29" s="66"/>
    </row>
    <row r="30" spans="1:119" ht="16.5" thickBot="1">
      <c r="A30" s="74" t="s">
        <v>10</v>
      </c>
      <c r="B30" s="75"/>
      <c r="C30" s="76"/>
      <c r="D30" s="77">
        <f>SUM(D5,D13,D17,D21,D25,D28)</f>
        <v>14846392</v>
      </c>
      <c r="E30" s="77">
        <f aca="true" t="shared" si="9" ref="E30:M30">SUM(E5,E13,E17,E21,E25,E28)</f>
        <v>0</v>
      </c>
      <c r="F30" s="77">
        <f t="shared" si="9"/>
        <v>0</v>
      </c>
      <c r="G30" s="77">
        <f t="shared" si="9"/>
        <v>2426247</v>
      </c>
      <c r="H30" s="77">
        <f t="shared" si="9"/>
        <v>0</v>
      </c>
      <c r="I30" s="77">
        <f t="shared" si="9"/>
        <v>4927184</v>
      </c>
      <c r="J30" s="77">
        <f t="shared" si="9"/>
        <v>0</v>
      </c>
      <c r="K30" s="77">
        <f t="shared" si="9"/>
        <v>3337866</v>
      </c>
      <c r="L30" s="77">
        <f t="shared" si="9"/>
        <v>0</v>
      </c>
      <c r="M30" s="77">
        <f t="shared" si="9"/>
        <v>0</v>
      </c>
      <c r="N30" s="77">
        <f t="shared" si="4"/>
        <v>25537689</v>
      </c>
      <c r="O30" s="78">
        <f t="shared" si="1"/>
        <v>2726.3466424682397</v>
      </c>
      <c r="P30" s="59"/>
      <c r="Q30" s="79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</row>
    <row r="31" spans="1:15" ht="15">
      <c r="A31" s="81"/>
      <c r="B31" s="82"/>
      <c r="C31" s="82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4"/>
    </row>
    <row r="32" spans="1:15" ht="15">
      <c r="A32" s="85"/>
      <c r="B32" s="86"/>
      <c r="C32" s="86"/>
      <c r="D32" s="87"/>
      <c r="E32" s="87"/>
      <c r="F32" s="87"/>
      <c r="G32" s="87"/>
      <c r="H32" s="87"/>
      <c r="I32" s="87"/>
      <c r="J32" s="87"/>
      <c r="K32" s="87"/>
      <c r="L32" s="114" t="s">
        <v>70</v>
      </c>
      <c r="M32" s="114"/>
      <c r="N32" s="114"/>
      <c r="O32" s="88">
        <v>9367</v>
      </c>
    </row>
    <row r="33" spans="1:15" ht="15">
      <c r="A33" s="115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7"/>
    </row>
    <row r="34" spans="1:15" ht="15.75" customHeight="1" thickBot="1">
      <c r="A34" s="118" t="s">
        <v>54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2361802</v>
      </c>
      <c r="E5" s="24">
        <f t="shared" si="0"/>
        <v>0</v>
      </c>
      <c r="F5" s="24">
        <f t="shared" si="0"/>
        <v>0</v>
      </c>
      <c r="G5" s="24">
        <f t="shared" si="0"/>
        <v>124441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1409229</v>
      </c>
      <c r="L5" s="24">
        <f t="shared" si="0"/>
        <v>0</v>
      </c>
      <c r="M5" s="24">
        <f t="shared" si="0"/>
        <v>0</v>
      </c>
      <c r="N5" s="25">
        <f>SUM(D5:M5)</f>
        <v>3895472</v>
      </c>
      <c r="O5" s="30">
        <f aca="true" t="shared" si="1" ref="O5:O31">(N5/O$33)</f>
        <v>416.0495567659938</v>
      </c>
      <c r="P5" s="6"/>
    </row>
    <row r="6" spans="1:16" ht="15">
      <c r="A6" s="12"/>
      <c r="B6" s="42">
        <v>511</v>
      </c>
      <c r="C6" s="19" t="s">
        <v>19</v>
      </c>
      <c r="D6" s="43">
        <v>73839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73839</v>
      </c>
      <c r="O6" s="44">
        <f t="shared" si="1"/>
        <v>7.886254405639218</v>
      </c>
      <c r="P6" s="9"/>
    </row>
    <row r="7" spans="1:16" ht="15">
      <c r="A7" s="12"/>
      <c r="B7" s="42">
        <v>512</v>
      </c>
      <c r="C7" s="19" t="s">
        <v>20</v>
      </c>
      <c r="D7" s="43">
        <v>645381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645381</v>
      </c>
      <c r="O7" s="44">
        <f t="shared" si="1"/>
        <v>68.9288689522589</v>
      </c>
      <c r="P7" s="9"/>
    </row>
    <row r="8" spans="1:16" ht="15">
      <c r="A8" s="12"/>
      <c r="B8" s="42">
        <v>513</v>
      </c>
      <c r="C8" s="19" t="s">
        <v>21</v>
      </c>
      <c r="D8" s="43">
        <v>590758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590758</v>
      </c>
      <c r="O8" s="44">
        <f t="shared" si="1"/>
        <v>63.094948200363135</v>
      </c>
      <c r="P8" s="9"/>
    </row>
    <row r="9" spans="1:16" ht="15">
      <c r="A9" s="12"/>
      <c r="B9" s="42">
        <v>514</v>
      </c>
      <c r="C9" s="19" t="s">
        <v>22</v>
      </c>
      <c r="D9" s="43">
        <v>419465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419465</v>
      </c>
      <c r="O9" s="44">
        <f t="shared" si="1"/>
        <v>44.80027768877496</v>
      </c>
      <c r="P9" s="9"/>
    </row>
    <row r="10" spans="1:16" ht="15">
      <c r="A10" s="12"/>
      <c r="B10" s="42">
        <v>515</v>
      </c>
      <c r="C10" s="19" t="s">
        <v>23</v>
      </c>
      <c r="D10" s="43">
        <v>192244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192244</v>
      </c>
      <c r="O10" s="44">
        <f t="shared" si="1"/>
        <v>20.53230802093346</v>
      </c>
      <c r="P10" s="9"/>
    </row>
    <row r="11" spans="1:16" ht="15">
      <c r="A11" s="12"/>
      <c r="B11" s="42">
        <v>518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1409229</v>
      </c>
      <c r="L11" s="43">
        <v>0</v>
      </c>
      <c r="M11" s="43">
        <v>0</v>
      </c>
      <c r="N11" s="43">
        <f t="shared" si="2"/>
        <v>1409229</v>
      </c>
      <c r="O11" s="44">
        <f t="shared" si="1"/>
        <v>150.5104133290612</v>
      </c>
      <c r="P11" s="9"/>
    </row>
    <row r="12" spans="1:16" ht="15">
      <c r="A12" s="12"/>
      <c r="B12" s="42">
        <v>519</v>
      </c>
      <c r="C12" s="19" t="s">
        <v>44</v>
      </c>
      <c r="D12" s="43">
        <v>440115</v>
      </c>
      <c r="E12" s="43">
        <v>0</v>
      </c>
      <c r="F12" s="43">
        <v>0</v>
      </c>
      <c r="G12" s="43">
        <v>124441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564556</v>
      </c>
      <c r="O12" s="44">
        <f t="shared" si="1"/>
        <v>60.296486168962936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8095657</v>
      </c>
      <c r="E13" s="29">
        <f t="shared" si="3"/>
        <v>0</v>
      </c>
      <c r="F13" s="29">
        <f t="shared" si="3"/>
        <v>0</v>
      </c>
      <c r="G13" s="29">
        <f t="shared" si="3"/>
        <v>290712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2652497</v>
      </c>
      <c r="L13" s="29">
        <f t="shared" si="3"/>
        <v>0</v>
      </c>
      <c r="M13" s="29">
        <f t="shared" si="3"/>
        <v>0</v>
      </c>
      <c r="N13" s="40">
        <f aca="true" t="shared" si="4" ref="N13:N31">SUM(D13:M13)</f>
        <v>11038866</v>
      </c>
      <c r="O13" s="41">
        <f t="shared" si="1"/>
        <v>1178.9881448253766</v>
      </c>
      <c r="P13" s="10"/>
    </row>
    <row r="14" spans="1:16" ht="15">
      <c r="A14" s="12"/>
      <c r="B14" s="42">
        <v>521</v>
      </c>
      <c r="C14" s="19" t="s">
        <v>27</v>
      </c>
      <c r="D14" s="43">
        <v>4129294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1736687</v>
      </c>
      <c r="L14" s="43">
        <v>0</v>
      </c>
      <c r="M14" s="43">
        <v>0</v>
      </c>
      <c r="N14" s="43">
        <f t="shared" si="4"/>
        <v>5865981</v>
      </c>
      <c r="O14" s="44">
        <f t="shared" si="1"/>
        <v>626.5065684075616</v>
      </c>
      <c r="P14" s="9"/>
    </row>
    <row r="15" spans="1:16" ht="15">
      <c r="A15" s="12"/>
      <c r="B15" s="42">
        <v>522</v>
      </c>
      <c r="C15" s="19" t="s">
        <v>28</v>
      </c>
      <c r="D15" s="43">
        <v>3563447</v>
      </c>
      <c r="E15" s="43">
        <v>0</v>
      </c>
      <c r="F15" s="43">
        <v>0</v>
      </c>
      <c r="G15" s="43">
        <v>290712</v>
      </c>
      <c r="H15" s="43">
        <v>0</v>
      </c>
      <c r="I15" s="43">
        <v>0</v>
      </c>
      <c r="J15" s="43">
        <v>0</v>
      </c>
      <c r="K15" s="43">
        <v>915810</v>
      </c>
      <c r="L15" s="43">
        <v>0</v>
      </c>
      <c r="M15" s="43">
        <v>0</v>
      </c>
      <c r="N15" s="43">
        <f t="shared" si="4"/>
        <v>4769969</v>
      </c>
      <c r="O15" s="44">
        <f t="shared" si="1"/>
        <v>509.4487877816939</v>
      </c>
      <c r="P15" s="9"/>
    </row>
    <row r="16" spans="1:16" ht="15">
      <c r="A16" s="12"/>
      <c r="B16" s="42">
        <v>524</v>
      </c>
      <c r="C16" s="19" t="s">
        <v>29</v>
      </c>
      <c r="D16" s="43">
        <v>402916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402916</v>
      </c>
      <c r="O16" s="44">
        <f t="shared" si="1"/>
        <v>43.0327886361209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4797566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4797566</v>
      </c>
      <c r="O17" s="41">
        <f t="shared" si="1"/>
        <v>512.3962405212005</v>
      </c>
      <c r="P17" s="10"/>
    </row>
    <row r="18" spans="1:16" ht="15">
      <c r="A18" s="12"/>
      <c r="B18" s="42">
        <v>535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3691949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3691949</v>
      </c>
      <c r="O18" s="44">
        <f t="shared" si="1"/>
        <v>394.31261347858594</v>
      </c>
      <c r="P18" s="9"/>
    </row>
    <row r="19" spans="1:16" ht="15">
      <c r="A19" s="12"/>
      <c r="B19" s="42">
        <v>537</v>
      </c>
      <c r="C19" s="19" t="s">
        <v>50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772697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772697</v>
      </c>
      <c r="O19" s="44">
        <f t="shared" si="1"/>
        <v>82.52664744205917</v>
      </c>
      <c r="P19" s="9"/>
    </row>
    <row r="20" spans="1:16" ht="15">
      <c r="A20" s="12"/>
      <c r="B20" s="42">
        <v>538</v>
      </c>
      <c r="C20" s="19" t="s">
        <v>46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332920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332920</v>
      </c>
      <c r="O20" s="44">
        <f t="shared" si="1"/>
        <v>35.55697960055538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SUM(D22:D24)</f>
        <v>1579300</v>
      </c>
      <c r="E21" s="29">
        <f t="shared" si="6"/>
        <v>0</v>
      </c>
      <c r="F21" s="29">
        <f t="shared" si="6"/>
        <v>0</v>
      </c>
      <c r="G21" s="29">
        <f t="shared" si="6"/>
        <v>651749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2231049</v>
      </c>
      <c r="O21" s="41">
        <f t="shared" si="1"/>
        <v>238.28356296058956</v>
      </c>
      <c r="P21" s="10"/>
    </row>
    <row r="22" spans="1:16" ht="15">
      <c r="A22" s="12"/>
      <c r="B22" s="42">
        <v>541</v>
      </c>
      <c r="C22" s="19" t="s">
        <v>35</v>
      </c>
      <c r="D22" s="43">
        <v>831777</v>
      </c>
      <c r="E22" s="43">
        <v>0</v>
      </c>
      <c r="F22" s="43">
        <v>0</v>
      </c>
      <c r="G22" s="43">
        <v>651749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1483526</v>
      </c>
      <c r="O22" s="44">
        <f t="shared" si="1"/>
        <v>158.44558368044432</v>
      </c>
      <c r="P22" s="9"/>
    </row>
    <row r="23" spans="1:16" ht="15">
      <c r="A23" s="12"/>
      <c r="B23" s="42">
        <v>544</v>
      </c>
      <c r="C23" s="19" t="s">
        <v>47</v>
      </c>
      <c r="D23" s="43">
        <v>411106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411106</v>
      </c>
      <c r="O23" s="44">
        <f t="shared" si="1"/>
        <v>43.90750827726156</v>
      </c>
      <c r="P23" s="9"/>
    </row>
    <row r="24" spans="1:16" ht="15">
      <c r="A24" s="12"/>
      <c r="B24" s="42">
        <v>545</v>
      </c>
      <c r="C24" s="19" t="s">
        <v>51</v>
      </c>
      <c r="D24" s="43">
        <v>336417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336417</v>
      </c>
      <c r="O24" s="44">
        <f t="shared" si="1"/>
        <v>35.93047100288369</v>
      </c>
      <c r="P24" s="9"/>
    </row>
    <row r="25" spans="1:16" ht="15.75">
      <c r="A25" s="26" t="s">
        <v>36</v>
      </c>
      <c r="B25" s="27"/>
      <c r="C25" s="28"/>
      <c r="D25" s="29">
        <f aca="true" t="shared" si="7" ref="D25:M25">SUM(D26:D28)</f>
        <v>2320315</v>
      </c>
      <c r="E25" s="29">
        <f t="shared" si="7"/>
        <v>0</v>
      </c>
      <c r="F25" s="29">
        <f t="shared" si="7"/>
        <v>0</v>
      </c>
      <c r="G25" s="29">
        <f t="shared" si="7"/>
        <v>661100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2981415</v>
      </c>
      <c r="O25" s="41">
        <f t="shared" si="1"/>
        <v>318.42518423582186</v>
      </c>
      <c r="P25" s="9"/>
    </row>
    <row r="26" spans="1:16" ht="15">
      <c r="A26" s="12"/>
      <c r="B26" s="42">
        <v>571</v>
      </c>
      <c r="C26" s="19" t="s">
        <v>37</v>
      </c>
      <c r="D26" s="43">
        <v>547258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547258</v>
      </c>
      <c r="O26" s="44">
        <f t="shared" si="1"/>
        <v>58.449001388443875</v>
      </c>
      <c r="P26" s="9"/>
    </row>
    <row r="27" spans="1:16" ht="15">
      <c r="A27" s="12"/>
      <c r="B27" s="42">
        <v>572</v>
      </c>
      <c r="C27" s="19" t="s">
        <v>38</v>
      </c>
      <c r="D27" s="43">
        <v>1684272</v>
      </c>
      <c r="E27" s="43">
        <v>0</v>
      </c>
      <c r="F27" s="43">
        <v>0</v>
      </c>
      <c r="G27" s="43">
        <v>661100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2345372</v>
      </c>
      <c r="O27" s="44">
        <f t="shared" si="1"/>
        <v>250.4936451991883</v>
      </c>
      <c r="P27" s="9"/>
    </row>
    <row r="28" spans="1:16" ht="15">
      <c r="A28" s="12"/>
      <c r="B28" s="42">
        <v>574</v>
      </c>
      <c r="C28" s="19" t="s">
        <v>52</v>
      </c>
      <c r="D28" s="43">
        <v>88785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88785</v>
      </c>
      <c r="O28" s="44">
        <f t="shared" si="1"/>
        <v>9.482537648189682</v>
      </c>
      <c r="P28" s="9"/>
    </row>
    <row r="29" spans="1:16" ht="15.75">
      <c r="A29" s="26" t="s">
        <v>40</v>
      </c>
      <c r="B29" s="27"/>
      <c r="C29" s="28"/>
      <c r="D29" s="29">
        <f aca="true" t="shared" si="8" ref="D29:M29">SUM(D30:D30)</f>
        <v>1325000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116477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1441477</v>
      </c>
      <c r="O29" s="41">
        <f t="shared" si="1"/>
        <v>153.95460856563068</v>
      </c>
      <c r="P29" s="9"/>
    </row>
    <row r="30" spans="1:16" ht="15.75" thickBot="1">
      <c r="A30" s="12"/>
      <c r="B30" s="42">
        <v>581</v>
      </c>
      <c r="C30" s="19" t="s">
        <v>39</v>
      </c>
      <c r="D30" s="43">
        <v>1325000</v>
      </c>
      <c r="E30" s="43">
        <v>0</v>
      </c>
      <c r="F30" s="43">
        <v>0</v>
      </c>
      <c r="G30" s="43">
        <v>0</v>
      </c>
      <c r="H30" s="43">
        <v>0</v>
      </c>
      <c r="I30" s="43">
        <v>116477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1441477</v>
      </c>
      <c r="O30" s="44">
        <f t="shared" si="1"/>
        <v>153.95460856563068</v>
      </c>
      <c r="P30" s="9"/>
    </row>
    <row r="31" spans="1:119" ht="16.5" thickBot="1">
      <c r="A31" s="13" t="s">
        <v>10</v>
      </c>
      <c r="B31" s="21"/>
      <c r="C31" s="20"/>
      <c r="D31" s="14">
        <f>SUM(D5,D13,D17,D21,D25,D29)</f>
        <v>15682074</v>
      </c>
      <c r="E31" s="14">
        <f aca="true" t="shared" si="9" ref="E31:M31">SUM(E5,E13,E17,E21,E25,E29)</f>
        <v>0</v>
      </c>
      <c r="F31" s="14">
        <f t="shared" si="9"/>
        <v>0</v>
      </c>
      <c r="G31" s="14">
        <f t="shared" si="9"/>
        <v>1728002</v>
      </c>
      <c r="H31" s="14">
        <f t="shared" si="9"/>
        <v>0</v>
      </c>
      <c r="I31" s="14">
        <f t="shared" si="9"/>
        <v>4914043</v>
      </c>
      <c r="J31" s="14">
        <f t="shared" si="9"/>
        <v>0</v>
      </c>
      <c r="K31" s="14">
        <f t="shared" si="9"/>
        <v>4061726</v>
      </c>
      <c r="L31" s="14">
        <f t="shared" si="9"/>
        <v>0</v>
      </c>
      <c r="M31" s="14">
        <f t="shared" si="9"/>
        <v>0</v>
      </c>
      <c r="N31" s="14">
        <f t="shared" si="4"/>
        <v>26385845</v>
      </c>
      <c r="O31" s="35">
        <f t="shared" si="1"/>
        <v>2818.0972978746127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58</v>
      </c>
      <c r="M33" s="90"/>
      <c r="N33" s="90"/>
      <c r="O33" s="39">
        <v>9363</v>
      </c>
    </row>
    <row r="34" spans="1:15" ht="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54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2022-06-02T19:40:46Z</cp:lastPrinted>
  <dcterms:created xsi:type="dcterms:W3CDTF">2000-08-31T21:26:31Z</dcterms:created>
  <dcterms:modified xsi:type="dcterms:W3CDTF">2022-06-02T19:40:59Z</dcterms:modified>
  <cp:category/>
  <cp:version/>
  <cp:contentType/>
  <cp:contentStatus/>
</cp:coreProperties>
</file>