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'2007'!$A$1:$O$46</definedName>
    <definedName name="_xlnm.Print_Area" localSheetId="13">'2008'!$A$1:$O$46</definedName>
    <definedName name="_xlnm.Print_Area" localSheetId="12">'2009'!$A$1:$O$44</definedName>
    <definedName name="_xlnm.Print_Area" localSheetId="11">'2010'!$A$1:$O$45</definedName>
    <definedName name="_xlnm.Print_Area" localSheetId="10">'2011'!$A$1:$O$43</definedName>
    <definedName name="_xlnm.Print_Area" localSheetId="9">'2012'!$A$1:$O$43</definedName>
    <definedName name="_xlnm.Print_Area" localSheetId="8">'2013'!$A$1:$O$46</definedName>
    <definedName name="_xlnm.Print_Area" localSheetId="7">'2014'!$A$1:$O$45</definedName>
    <definedName name="_xlnm.Print_Area" localSheetId="6">'2015'!$A$1:$O$45</definedName>
    <definedName name="_xlnm.Print_Area" localSheetId="5">'2016'!$A$1:$O$45</definedName>
    <definedName name="_xlnm.Print_Area" localSheetId="4">'2017'!$A$1:$O$44</definedName>
    <definedName name="_xlnm.Print_Area" localSheetId="3">'2018'!$A$1:$O$44</definedName>
    <definedName name="_xlnm.Print_Area" localSheetId="2">'2019'!$A$1:$O$46</definedName>
    <definedName name="_xlnm.Print_Area" localSheetId="1">'2020'!$A$1:$O$46</definedName>
    <definedName name="_xlnm.Print_Area" localSheetId="0">'2021'!$A$1:$P$47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<sst xmlns="http://schemas.openxmlformats.org/spreadsheetml/2006/main" count="856" uniqueCount="110">
  <si>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</si>
  <si>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</si>
  <si>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</si>
  <si>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</si>
  <si>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</si>
  <si>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</si>
  <si>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</si>
  <si>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</si>
  <si>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</si>
  <si>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</si>
  <si>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</si>
  <si>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</si>
  <si>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</si>
  <si>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</si>
  <si>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</si>
  <si>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</si>
  <si>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</si>
  <si>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</si>
  <si>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</si>
  <si>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</si>
  <si>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</si>
  <si>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</si>
  <si>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</si>
  <si>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</si>
  <si>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</si>
  <si>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</si>
  <si>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</si>
  <si>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</si>
  <si>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</si>
  <si>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</si>
  <si>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</si>
  <si>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</si>
  <si>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</si>
  <si>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</si>
  <si>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</si>
  <si>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</si>
  <si>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</si>
  <si>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Airports</t>
  </si>
  <si>
    <t>Water Transportation Systems</t>
  </si>
  <si>
    <t>Parking Facilities</t>
  </si>
  <si>
    <t>Other Transportation Systems / Services</t>
  </si>
  <si>
    <t>Economic Environment</t>
  </si>
  <si>
    <t>Industry Development</t>
  </si>
  <si>
    <t>Housing and Urban Development</t>
  </si>
  <si>
    <t>Other Economic Environment</t>
  </si>
  <si>
    <t>Culture / Recreation</t>
  </si>
  <si>
    <t>Libraries</t>
  </si>
  <si>
    <t>Parks and Recreation</t>
  </si>
  <si>
    <t>Special Events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</si>
  <si>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</si>
  <si>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</si>
  <si>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</si>
  <si>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</si>
  <si>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</si>
  <si>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St. Petersburg Expenditures Reported by Account Code and Fund Type</t>
  </si>
  <si>
    <t>Local Fiscal Year Ended September 30, 2010</t>
  </si>
  <si>
    <t>Conservation and Resource Management</t>
  </si>
  <si>
    <t>Cultural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</si>
  <si>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</si>
  <si>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</si>
  <si>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</si>
  <si>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Mass Transit Systems</t>
  </si>
  <si>
    <t>2011 Municipal Population:</t>
  </si>
  <si>
    <t>Local Fiscal Year Ended September 30, 2012</t>
  </si>
  <si>
    <t>2012 Municipal Population:</t>
  </si>
  <si>
    <t>Local Fiscal Year Ended September 30, 2013</t>
  </si>
  <si>
    <t>Comprehensive Planning</t>
  </si>
  <si>
    <t>Proprietary - Other Non-Operating Disbursements</t>
  </si>
  <si>
    <t>Proprietary - Non-Operating Interest Expense</t>
  </si>
  <si>
    <t>Special Items (Loss)</t>
  </si>
  <si>
    <t>2013 Municipal Population:</t>
  </si>
  <si>
    <t>Local Fiscal Year Ended September 30, 2008</t>
  </si>
  <si>
    <t>Other Physical Environment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</si>
  <si>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</si>
  <si>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</si>
  <si>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</si>
  <si>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</si>
  <si>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</si>
  <si>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</si>
  <si>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</si>
  <si>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Water</t>
  </si>
  <si>
    <t>Parks / Recreation</t>
  </si>
  <si>
    <t>Special Facilities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</si>
  <si>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</si>
  <si>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</si>
  <si>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</si>
  <si>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</si>
  <si>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</si>
  <si>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</si>
  <si>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</si>
  <si>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</si>
  <si>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</si>
  <si>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</si>
  <si>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</si>
  <si>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</si>
  <si>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</si>
  <si>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</si>
  <si>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</si>
  <si>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</si>
  <si>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Public Safety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</si>
  <si>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</si>
  <si>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</si>
  <si>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</si>
  <si>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</si>
  <si>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</si>
  <si>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</si>
  <si>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</si>
  <si>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Water Utility Services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</si>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</sst>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105</v>
      </c>
      <c r="N4" s="34" t="s">
        <v>5</v>
      </c>
      <c r="O4" s="34" t="s">
        <v>106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31906116</v>
      </c>
      <c r="E5" s="26">
        <f>SUM(E6:E13)</f>
        <v>0</v>
      </c>
      <c r="F5" s="26">
        <f>SUM(F6:F13)</f>
        <v>25072234</v>
      </c>
      <c r="G5" s="26">
        <f>SUM(G6:G13)</f>
        <v>0</v>
      </c>
      <c r="H5" s="26">
        <f>SUM(H6:H13)</f>
        <v>0</v>
      </c>
      <c r="I5" s="26">
        <f>SUM(I6:I13)</f>
        <v>0</v>
      </c>
      <c r="J5" s="26">
        <f>SUM(J6:J13)</f>
        <v>128444098</v>
      </c>
      <c r="K5" s="26">
        <f>SUM(K6:K13)</f>
        <v>82629057</v>
      </c>
      <c r="L5" s="26">
        <f>SUM(L6:L13)</f>
        <v>0</v>
      </c>
      <c r="M5" s="26">
        <f>SUM(M6:M13)</f>
        <v>0</v>
      </c>
      <c r="N5" s="26">
        <f>SUM(N6:N13)</f>
        <v>174</v>
      </c>
      <c r="O5" s="27">
        <f>SUM(D5:N5)</f>
        <v>268051679</v>
      </c>
      <c r="P5" s="32">
        <f>(O5/P$45)</f>
        <v>1027.8922263381114</v>
      </c>
      <c r="Q5" s="6"/>
    </row>
    <row r="6" spans="1:17" ht="15">
      <c r="A6" s="12"/>
      <c r="B6" s="44">
        <v>511</v>
      </c>
      <c r="C6" s="20" t="s">
        <v>19</v>
      </c>
      <c r="D6" s="46">
        <v>1639886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1639886</v>
      </c>
      <c r="P6" s="47">
        <f>(O6/P$45)</f>
        <v>6.288436908021382</v>
      </c>
      <c r="Q6" s="9"/>
    </row>
    <row r="7" spans="1:17" ht="15">
      <c r="A7" s="12"/>
      <c r="B7" s="44">
        <v>512</v>
      </c>
      <c r="C7" s="20" t="s">
        <v>20</v>
      </c>
      <c r="D7" s="46">
        <v>7206663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7206663</v>
      </c>
      <c r="P7" s="47">
        <f>(O7/P$45)</f>
        <v>27.635241469755883</v>
      </c>
      <c r="Q7" s="9"/>
    </row>
    <row r="8" spans="1:17" ht="15">
      <c r="A8" s="12"/>
      <c r="B8" s="44">
        <v>513</v>
      </c>
      <c r="C8" s="20" t="s">
        <v>21</v>
      </c>
      <c r="D8" s="46">
        <v>14012419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4307057</v>
      </c>
      <c r="L8" s="46">
        <v>0</v>
      </c>
      <c r="M8" s="46">
        <v>0</v>
      </c>
      <c r="N8" s="46">
        <v>174</v>
      </c>
      <c r="O8" s="46">
        <f t="shared" si="0"/>
        <v>18319650</v>
      </c>
      <c r="P8" s="47">
        <f>(O8/P$45)</f>
        <v>70.24998274394312</v>
      </c>
      <c r="Q8" s="9"/>
    </row>
    <row r="9" spans="1:17" ht="15">
      <c r="A9" s="12"/>
      <c r="B9" s="44">
        <v>514</v>
      </c>
      <c r="C9" s="20" t="s">
        <v>22</v>
      </c>
      <c r="D9" s="46">
        <v>3214811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3214811</v>
      </c>
      <c r="P9" s="47">
        <f>(O9/P$45)</f>
        <v>12.32776921366066</v>
      </c>
      <c r="Q9" s="9"/>
    </row>
    <row r="10" spans="1:17" ht="15">
      <c r="A10" s="12"/>
      <c r="B10" s="44">
        <v>515</v>
      </c>
      <c r="C10" s="20" t="s">
        <v>66</v>
      </c>
      <c r="D10" s="46">
        <v>1667212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1667212</v>
      </c>
      <c r="P10" s="47">
        <f>(O10/P$45)</f>
        <v>6.393223354730844</v>
      </c>
      <c r="Q10" s="9"/>
    </row>
    <row r="11" spans="1:17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25072234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25072234</v>
      </c>
      <c r="P11" s="47">
        <f>(O11/P$45)</f>
        <v>96.14397686921443</v>
      </c>
      <c r="Q11" s="9"/>
    </row>
    <row r="12" spans="1:17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78322000</v>
      </c>
      <c r="L12" s="46">
        <v>0</v>
      </c>
      <c r="M12" s="46">
        <v>0</v>
      </c>
      <c r="N12" s="46">
        <v>0</v>
      </c>
      <c r="O12" s="46">
        <f t="shared" si="0"/>
        <v>78322000</v>
      </c>
      <c r="P12" s="47">
        <f>(O12/P$45)</f>
        <v>300.3397525864912</v>
      </c>
      <c r="Q12" s="9"/>
    </row>
    <row r="13" spans="1:17" ht="15">
      <c r="A13" s="12"/>
      <c r="B13" s="44">
        <v>519</v>
      </c>
      <c r="C13" s="20" t="s">
        <v>25</v>
      </c>
      <c r="D13" s="46">
        <v>4165125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128444098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132609223</v>
      </c>
      <c r="P13" s="47">
        <f>(O13/P$45)</f>
        <v>508.51384319229385</v>
      </c>
      <c r="Q13" s="9"/>
    </row>
    <row r="14" spans="1:17" ht="15.75">
      <c r="A14" s="28" t="s">
        <v>26</v>
      </c>
      <c r="B14" s="29"/>
      <c r="C14" s="30"/>
      <c r="D14" s="31">
        <f>SUM(D15:D19)</f>
        <v>157308825</v>
      </c>
      <c r="E14" s="31">
        <f>SUM(E15:E19)</f>
        <v>18164740</v>
      </c>
      <c r="F14" s="31">
        <f>SUM(F15:F19)</f>
        <v>0</v>
      </c>
      <c r="G14" s="31">
        <f>SUM(G15:G19)</f>
        <v>3235693</v>
      </c>
      <c r="H14" s="31">
        <f>SUM(H15:H19)</f>
        <v>0</v>
      </c>
      <c r="I14" s="31">
        <f>SUM(I15:I19)</f>
        <v>0</v>
      </c>
      <c r="J14" s="31">
        <f>SUM(J15:J19)</f>
        <v>0</v>
      </c>
      <c r="K14" s="31">
        <f>SUM(K15:K19)</f>
        <v>0</v>
      </c>
      <c r="L14" s="31">
        <f>SUM(L15:L19)</f>
        <v>0</v>
      </c>
      <c r="M14" s="31">
        <f>SUM(M15:M19)</f>
        <v>90255</v>
      </c>
      <c r="N14" s="31">
        <f>SUM(N15:N19)</f>
        <v>0</v>
      </c>
      <c r="O14" s="42">
        <f>SUM(D14:N14)</f>
        <v>178799513</v>
      </c>
      <c r="P14" s="43">
        <f>(O14/P$45)</f>
        <v>685.638792382793</v>
      </c>
      <c r="Q14" s="10"/>
    </row>
    <row r="15" spans="1:17" ht="15">
      <c r="A15" s="12"/>
      <c r="B15" s="44">
        <v>521</v>
      </c>
      <c r="C15" s="20" t="s">
        <v>27</v>
      </c>
      <c r="D15" s="46">
        <v>114405873</v>
      </c>
      <c r="E15" s="46">
        <v>592675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114998548</v>
      </c>
      <c r="P15" s="47">
        <f>(O15/P$45)</f>
        <v>440.98255220915877</v>
      </c>
      <c r="Q15" s="9"/>
    </row>
    <row r="16" spans="1:17" ht="15">
      <c r="A16" s="12"/>
      <c r="B16" s="44">
        <v>522</v>
      </c>
      <c r="C16" s="20" t="s">
        <v>28</v>
      </c>
      <c r="D16" s="46">
        <v>39577115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39577115</v>
      </c>
      <c r="P16" s="47">
        <f>(O16/P$45)</f>
        <v>151.76554387256593</v>
      </c>
      <c r="Q16" s="9"/>
    </row>
    <row r="17" spans="1:17" ht="15">
      <c r="A17" s="12"/>
      <c r="B17" s="44">
        <v>524</v>
      </c>
      <c r="C17" s="20" t="s">
        <v>29</v>
      </c>
      <c r="D17" s="46">
        <v>3325837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3325837</v>
      </c>
      <c r="P17" s="47">
        <f>(O17/P$45)</f>
        <v>12.753518318263044</v>
      </c>
      <c r="Q17" s="9"/>
    </row>
    <row r="18" spans="1:17" ht="15">
      <c r="A18" s="12"/>
      <c r="B18" s="44">
        <v>526</v>
      </c>
      <c r="C18" s="20" t="s">
        <v>30</v>
      </c>
      <c r="D18" s="46">
        <v>0</v>
      </c>
      <c r="E18" s="46">
        <v>17572065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17572065</v>
      </c>
      <c r="P18" s="47">
        <f>(O18/P$45)</f>
        <v>67.38323401513931</v>
      </c>
      <c r="Q18" s="9"/>
    </row>
    <row r="19" spans="1:17" ht="15">
      <c r="A19" s="12"/>
      <c r="B19" s="44">
        <v>529</v>
      </c>
      <c r="C19" s="20" t="s">
        <v>99</v>
      </c>
      <c r="D19" s="46">
        <v>0</v>
      </c>
      <c r="E19" s="46">
        <v>0</v>
      </c>
      <c r="F19" s="46">
        <v>0</v>
      </c>
      <c r="G19" s="46">
        <v>3235693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90255</v>
      </c>
      <c r="N19" s="46">
        <v>0</v>
      </c>
      <c r="O19" s="46">
        <f>SUM(D19:N19)</f>
        <v>3325948</v>
      </c>
      <c r="P19" s="47">
        <f>(O19/P$45)</f>
        <v>12.753943967665984</v>
      </c>
      <c r="Q19" s="9"/>
    </row>
    <row r="20" spans="1:17" ht="15.75">
      <c r="A20" s="28" t="s">
        <v>31</v>
      </c>
      <c r="B20" s="29"/>
      <c r="C20" s="30"/>
      <c r="D20" s="31">
        <f>SUM(D21:D24)</f>
        <v>33483</v>
      </c>
      <c r="E20" s="31">
        <f>SUM(E21:E24)</f>
        <v>0</v>
      </c>
      <c r="F20" s="31">
        <f>SUM(F21:F24)</f>
        <v>0</v>
      </c>
      <c r="G20" s="31">
        <f>SUM(G21:G24)</f>
        <v>0</v>
      </c>
      <c r="H20" s="31">
        <f>SUM(H21:H24)</f>
        <v>0</v>
      </c>
      <c r="I20" s="31">
        <f>SUM(I21:I24)</f>
        <v>185142079</v>
      </c>
      <c r="J20" s="31">
        <f>SUM(J21:J24)</f>
        <v>0</v>
      </c>
      <c r="K20" s="31">
        <f>SUM(K21:K24)</f>
        <v>0</v>
      </c>
      <c r="L20" s="31">
        <f>SUM(L21:L24)</f>
        <v>0</v>
      </c>
      <c r="M20" s="31">
        <f>SUM(M21:M24)</f>
        <v>9053887</v>
      </c>
      <c r="N20" s="31">
        <f>SUM(N21:N24)</f>
        <v>0</v>
      </c>
      <c r="O20" s="42">
        <f>SUM(D20:N20)</f>
        <v>194229449</v>
      </c>
      <c r="P20" s="43">
        <f>(O20/P$45)</f>
        <v>744.8076486513432</v>
      </c>
      <c r="Q20" s="10"/>
    </row>
    <row r="21" spans="1:17" ht="15">
      <c r="A21" s="12"/>
      <c r="B21" s="44">
        <v>533</v>
      </c>
      <c r="C21" s="20" t="s">
        <v>107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9053887</v>
      </c>
      <c r="N21" s="46">
        <v>0</v>
      </c>
      <c r="O21" s="46">
        <f>SUM(D21:N21)</f>
        <v>9053887</v>
      </c>
      <c r="P21" s="47">
        <f>(O21/P$45)</f>
        <v>34.71875311567693</v>
      </c>
      <c r="Q21" s="9"/>
    </row>
    <row r="22" spans="1:17" ht="15">
      <c r="A22" s="12"/>
      <c r="B22" s="44">
        <v>534</v>
      </c>
      <c r="C22" s="20" t="s">
        <v>32</v>
      </c>
      <c r="D22" s="46">
        <v>33162</v>
      </c>
      <c r="E22" s="46">
        <v>0</v>
      </c>
      <c r="F22" s="46">
        <v>0</v>
      </c>
      <c r="G22" s="46">
        <v>0</v>
      </c>
      <c r="H22" s="46">
        <v>0</v>
      </c>
      <c r="I22" s="46">
        <v>45306471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45339633</v>
      </c>
      <c r="P22" s="47">
        <f>(O22/P$45)</f>
        <v>173.8629523962911</v>
      </c>
      <c r="Q22" s="9"/>
    </row>
    <row r="23" spans="1:17" ht="15">
      <c r="A23" s="12"/>
      <c r="B23" s="44">
        <v>536</v>
      </c>
      <c r="C23" s="20" t="s">
        <v>33</v>
      </c>
      <c r="D23" s="46">
        <v>321</v>
      </c>
      <c r="E23" s="46">
        <v>0</v>
      </c>
      <c r="F23" s="46">
        <v>0</v>
      </c>
      <c r="G23" s="46">
        <v>0</v>
      </c>
      <c r="H23" s="46">
        <v>0</v>
      </c>
      <c r="I23" s="46">
        <v>119454399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119454720</v>
      </c>
      <c r="P23" s="47">
        <f>(O23/P$45)</f>
        <v>458.07054276050894</v>
      </c>
      <c r="Q23" s="9"/>
    </row>
    <row r="24" spans="1:17" ht="15">
      <c r="A24" s="12"/>
      <c r="B24" s="44">
        <v>538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20381209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20381209</v>
      </c>
      <c r="P24" s="47">
        <f>(O24/P$45)</f>
        <v>78.15540037886632</v>
      </c>
      <c r="Q24" s="9"/>
    </row>
    <row r="25" spans="1:17" ht="15.75">
      <c r="A25" s="28" t="s">
        <v>35</v>
      </c>
      <c r="B25" s="29"/>
      <c r="C25" s="30"/>
      <c r="D25" s="31">
        <f>SUM(D26:D29)</f>
        <v>12684566</v>
      </c>
      <c r="E25" s="31">
        <f>SUM(E26:E29)</f>
        <v>0</v>
      </c>
      <c r="F25" s="31">
        <f>SUM(F26:F29)</f>
        <v>0</v>
      </c>
      <c r="G25" s="31">
        <f>SUM(G26:G29)</f>
        <v>22983174</v>
      </c>
      <c r="H25" s="31">
        <f>SUM(H26:H29)</f>
        <v>0</v>
      </c>
      <c r="I25" s="31">
        <f>SUM(I26:I29)</f>
        <v>9788704</v>
      </c>
      <c r="J25" s="31">
        <f>SUM(J26:J29)</f>
        <v>0</v>
      </c>
      <c r="K25" s="31">
        <f>SUM(K26:K29)</f>
        <v>0</v>
      </c>
      <c r="L25" s="31">
        <f>SUM(L26:L29)</f>
        <v>0</v>
      </c>
      <c r="M25" s="31">
        <f>SUM(M26:M29)</f>
        <v>0</v>
      </c>
      <c r="N25" s="31">
        <f>SUM(N26:N29)</f>
        <v>0</v>
      </c>
      <c r="O25" s="31">
        <f aca="true" t="shared" si="1" ref="O25:O33">SUM(D25:N25)</f>
        <v>45456444</v>
      </c>
      <c r="P25" s="43">
        <f>(O25/P$45)</f>
        <v>174.31088512067737</v>
      </c>
      <c r="Q25" s="10"/>
    </row>
    <row r="26" spans="1:17" ht="15">
      <c r="A26" s="12"/>
      <c r="B26" s="44">
        <v>541</v>
      </c>
      <c r="C26" s="20" t="s">
        <v>36</v>
      </c>
      <c r="D26" s="46">
        <v>12684566</v>
      </c>
      <c r="E26" s="46">
        <v>0</v>
      </c>
      <c r="F26" s="46">
        <v>0</v>
      </c>
      <c r="G26" s="46">
        <v>22983174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35667740</v>
      </c>
      <c r="P26" s="47">
        <f>(O26/P$45)</f>
        <v>136.77434446157267</v>
      </c>
      <c r="Q26" s="9"/>
    </row>
    <row r="27" spans="1:17" ht="15">
      <c r="A27" s="12"/>
      <c r="B27" s="44">
        <v>542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1755567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1755567</v>
      </c>
      <c r="P27" s="47">
        <f>(O27/P$45)</f>
        <v>6.732036444792122</v>
      </c>
      <c r="Q27" s="9"/>
    </row>
    <row r="28" spans="1:17" ht="15">
      <c r="A28" s="12"/>
      <c r="B28" s="44">
        <v>543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1065127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1065127</v>
      </c>
      <c r="P28" s="47">
        <f>(O28/P$45)</f>
        <v>4.084420464916519</v>
      </c>
      <c r="Q28" s="9"/>
    </row>
    <row r="29" spans="1:17" ht="15">
      <c r="A29" s="12"/>
      <c r="B29" s="44">
        <v>545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6968010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6968010</v>
      </c>
      <c r="P29" s="47">
        <f>(O29/P$45)</f>
        <v>26.72008374939604</v>
      </c>
      <c r="Q29" s="9"/>
    </row>
    <row r="30" spans="1:17" ht="15.75">
      <c r="A30" s="28" t="s">
        <v>41</v>
      </c>
      <c r="B30" s="29"/>
      <c r="C30" s="30"/>
      <c r="D30" s="31">
        <f>SUM(D31:D33)</f>
        <v>12954658</v>
      </c>
      <c r="E30" s="31">
        <f>SUM(E31:E33)</f>
        <v>13883740</v>
      </c>
      <c r="F30" s="31">
        <f>SUM(F31:F33)</f>
        <v>0</v>
      </c>
      <c r="G30" s="31">
        <f>SUM(G31:G33)</f>
        <v>13070693</v>
      </c>
      <c r="H30" s="31">
        <f>SUM(H31:H33)</f>
        <v>0</v>
      </c>
      <c r="I30" s="31">
        <f>SUM(I31:I33)</f>
        <v>960633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 t="shared" si="1"/>
        <v>40869724</v>
      </c>
      <c r="P30" s="43">
        <f>(O30/P$45)</f>
        <v>156.72228485531755</v>
      </c>
      <c r="Q30" s="10"/>
    </row>
    <row r="31" spans="1:17" ht="15">
      <c r="A31" s="13"/>
      <c r="B31" s="45">
        <v>552</v>
      </c>
      <c r="C31" s="21" t="s">
        <v>42</v>
      </c>
      <c r="D31" s="46">
        <v>11012341</v>
      </c>
      <c r="E31" s="46">
        <v>32414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11044755</v>
      </c>
      <c r="P31" s="47">
        <f>(O31/P$45)</f>
        <v>42.35309343579596</v>
      </c>
      <c r="Q31" s="9"/>
    </row>
    <row r="32" spans="1:17" ht="15">
      <c r="A32" s="13"/>
      <c r="B32" s="45">
        <v>554</v>
      </c>
      <c r="C32" s="21" t="s">
        <v>43</v>
      </c>
      <c r="D32" s="46">
        <v>783591</v>
      </c>
      <c r="E32" s="46">
        <v>6144364</v>
      </c>
      <c r="F32" s="46">
        <v>0</v>
      </c>
      <c r="G32" s="46">
        <v>328416</v>
      </c>
      <c r="H32" s="46">
        <v>0</v>
      </c>
      <c r="I32" s="46">
        <v>960633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8217004</v>
      </c>
      <c r="P32" s="47">
        <f>(O32/P$45)</f>
        <v>31.509575194226507</v>
      </c>
      <c r="Q32" s="9"/>
    </row>
    <row r="33" spans="1:17" ht="15">
      <c r="A33" s="13"/>
      <c r="B33" s="45">
        <v>559</v>
      </c>
      <c r="C33" s="21" t="s">
        <v>44</v>
      </c>
      <c r="D33" s="46">
        <v>1158726</v>
      </c>
      <c r="E33" s="46">
        <v>7706962</v>
      </c>
      <c r="F33" s="46">
        <v>0</v>
      </c>
      <c r="G33" s="46">
        <v>12742277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21607965</v>
      </c>
      <c r="P33" s="47">
        <f>(O33/P$45)</f>
        <v>82.85961622529508</v>
      </c>
      <c r="Q33" s="9"/>
    </row>
    <row r="34" spans="1:17" ht="15.75">
      <c r="A34" s="28" t="s">
        <v>45</v>
      </c>
      <c r="B34" s="29"/>
      <c r="C34" s="30"/>
      <c r="D34" s="31">
        <f>SUM(D35:D38)</f>
        <v>47558509</v>
      </c>
      <c r="E34" s="31">
        <f>SUM(E35:E38)</f>
        <v>7782206</v>
      </c>
      <c r="F34" s="31">
        <f>SUM(F35:F38)</f>
        <v>0</v>
      </c>
      <c r="G34" s="31">
        <f>SUM(G35:G38)</f>
        <v>5715172</v>
      </c>
      <c r="H34" s="31">
        <f>SUM(H35:H38)</f>
        <v>0</v>
      </c>
      <c r="I34" s="31">
        <f>SUM(I35:I38)</f>
        <v>27592794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0</v>
      </c>
      <c r="N34" s="31">
        <f>SUM(N35:N38)</f>
        <v>0</v>
      </c>
      <c r="O34" s="31">
        <f>SUM(D34:N34)</f>
        <v>88648681</v>
      </c>
      <c r="P34" s="43">
        <f>(O34/P$45)</f>
        <v>339.9392625144759</v>
      </c>
      <c r="Q34" s="9"/>
    </row>
    <row r="35" spans="1:17" ht="15">
      <c r="A35" s="12"/>
      <c r="B35" s="44">
        <v>571</v>
      </c>
      <c r="C35" s="20" t="s">
        <v>46</v>
      </c>
      <c r="D35" s="46">
        <v>7767515</v>
      </c>
      <c r="E35" s="46">
        <v>13007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7780522</v>
      </c>
      <c r="P35" s="47">
        <f>(O35/P$45)</f>
        <v>29.835806701485556</v>
      </c>
      <c r="Q35" s="9"/>
    </row>
    <row r="36" spans="1:17" ht="15">
      <c r="A36" s="12"/>
      <c r="B36" s="44">
        <v>572</v>
      </c>
      <c r="C36" s="20" t="s">
        <v>47</v>
      </c>
      <c r="D36" s="46">
        <v>39790994</v>
      </c>
      <c r="E36" s="46">
        <v>63446</v>
      </c>
      <c r="F36" s="46">
        <v>0</v>
      </c>
      <c r="G36" s="46">
        <v>5715172</v>
      </c>
      <c r="H36" s="46">
        <v>0</v>
      </c>
      <c r="I36" s="46">
        <v>6953514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52523126</v>
      </c>
      <c r="P36" s="47">
        <f>(O36/P$45)</f>
        <v>201.4093443465323</v>
      </c>
      <c r="Q36" s="9"/>
    </row>
    <row r="37" spans="1:17" ht="15">
      <c r="A37" s="12"/>
      <c r="B37" s="44">
        <v>575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20639280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20639280</v>
      </c>
      <c r="P37" s="47">
        <f>(O37/P$45)</f>
        <v>79.14501990198559</v>
      </c>
      <c r="Q37" s="9"/>
    </row>
    <row r="38" spans="1:17" ht="15">
      <c r="A38" s="12"/>
      <c r="B38" s="44">
        <v>579</v>
      </c>
      <c r="C38" s="20" t="s">
        <v>50</v>
      </c>
      <c r="D38" s="46">
        <v>0</v>
      </c>
      <c r="E38" s="46">
        <v>7705753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7705753</v>
      </c>
      <c r="P38" s="47">
        <f>(O38/P$45)</f>
        <v>29.549091564472462</v>
      </c>
      <c r="Q38" s="9"/>
    </row>
    <row r="39" spans="1:17" ht="15.75">
      <c r="A39" s="28" t="s">
        <v>52</v>
      </c>
      <c r="B39" s="29"/>
      <c r="C39" s="30"/>
      <c r="D39" s="31">
        <f>SUM(D40:D42)</f>
        <v>29090565</v>
      </c>
      <c r="E39" s="31">
        <f>SUM(E40:E42)</f>
        <v>8427823</v>
      </c>
      <c r="F39" s="31">
        <f>SUM(F40:F42)</f>
        <v>3941728</v>
      </c>
      <c r="G39" s="31">
        <f>SUM(G40:G42)</f>
        <v>8741958</v>
      </c>
      <c r="H39" s="31">
        <f>SUM(H40:H42)</f>
        <v>5691</v>
      </c>
      <c r="I39" s="31">
        <f>SUM(I40:I42)</f>
        <v>48395665</v>
      </c>
      <c r="J39" s="31">
        <f>SUM(J40:J42)</f>
        <v>1948639</v>
      </c>
      <c r="K39" s="31">
        <f>SUM(K40:K42)</f>
        <v>0</v>
      </c>
      <c r="L39" s="31">
        <f>SUM(L40:L42)</f>
        <v>0</v>
      </c>
      <c r="M39" s="31">
        <f>SUM(M40:M42)</f>
        <v>0</v>
      </c>
      <c r="N39" s="31">
        <f>SUM(N40:N42)</f>
        <v>0</v>
      </c>
      <c r="O39" s="31">
        <f>SUM(D39:N39)</f>
        <v>100552069</v>
      </c>
      <c r="P39" s="43">
        <f>(O39/P$45)</f>
        <v>385.5849381466228</v>
      </c>
      <c r="Q39" s="9"/>
    </row>
    <row r="40" spans="1:17" ht="15">
      <c r="A40" s="12"/>
      <c r="B40" s="44">
        <v>581</v>
      </c>
      <c r="C40" s="20" t="s">
        <v>108</v>
      </c>
      <c r="D40" s="46">
        <v>29087565</v>
      </c>
      <c r="E40" s="46">
        <v>8427823</v>
      </c>
      <c r="F40" s="46">
        <v>3896062</v>
      </c>
      <c r="G40" s="46">
        <v>8741958</v>
      </c>
      <c r="H40" s="46">
        <v>5691</v>
      </c>
      <c r="I40" s="46">
        <v>25123917</v>
      </c>
      <c r="J40" s="46">
        <v>1948639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77231655</v>
      </c>
      <c r="P40" s="47">
        <f>(O40/P$45)</f>
        <v>296.15862917884175</v>
      </c>
      <c r="Q40" s="9"/>
    </row>
    <row r="41" spans="1:17" ht="15">
      <c r="A41" s="12"/>
      <c r="B41" s="44">
        <v>590</v>
      </c>
      <c r="C41" s="20" t="s">
        <v>67</v>
      </c>
      <c r="D41" s="46">
        <v>3000</v>
      </c>
      <c r="E41" s="46">
        <v>0</v>
      </c>
      <c r="F41" s="46">
        <v>45666</v>
      </c>
      <c r="G41" s="46">
        <v>0</v>
      </c>
      <c r="H41" s="46">
        <v>0</v>
      </c>
      <c r="I41" s="46">
        <v>-1646974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-1598308</v>
      </c>
      <c r="P41" s="47">
        <f>(O41/P$45)</f>
        <v>-6.128998611846091</v>
      </c>
      <c r="Q41" s="9"/>
    </row>
    <row r="42" spans="1:17" ht="15.75" thickBot="1">
      <c r="A42" s="12"/>
      <c r="B42" s="44">
        <v>591</v>
      </c>
      <c r="C42" s="20" t="s">
        <v>68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24918722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24918722</v>
      </c>
      <c r="P42" s="47">
        <f>(O42/P$45)</f>
        <v>95.55530757962711</v>
      </c>
      <c r="Q42" s="9"/>
    </row>
    <row r="43" spans="1:120" ht="16.5" thickBot="1">
      <c r="A43" s="14" t="s">
        <v>10</v>
      </c>
      <c r="B43" s="23"/>
      <c r="C43" s="22"/>
      <c r="D43" s="15">
        <f>SUM(D5,D14,D20,D25,D30,D34,D39)</f>
        <v>291536722</v>
      </c>
      <c r="E43" s="15">
        <f aca="true" t="shared" si="2" ref="E43:N43">SUM(E5,E14,E20,E25,E30,E34,E39)</f>
        <v>48258509</v>
      </c>
      <c r="F43" s="15">
        <f t="shared" si="2"/>
        <v>29013962</v>
      </c>
      <c r="G43" s="15">
        <f t="shared" si="2"/>
        <v>53746690</v>
      </c>
      <c r="H43" s="15">
        <f t="shared" si="2"/>
        <v>5691</v>
      </c>
      <c r="I43" s="15">
        <f t="shared" si="2"/>
        <v>271879875</v>
      </c>
      <c r="J43" s="15">
        <f t="shared" si="2"/>
        <v>130392737</v>
      </c>
      <c r="K43" s="15">
        <f t="shared" si="2"/>
        <v>82629057</v>
      </c>
      <c r="L43" s="15">
        <f t="shared" si="2"/>
        <v>0</v>
      </c>
      <c r="M43" s="15">
        <f t="shared" si="2"/>
        <v>9144142</v>
      </c>
      <c r="N43" s="15">
        <f t="shared" si="2"/>
        <v>174</v>
      </c>
      <c r="O43" s="15">
        <f>SUM(D43:N43)</f>
        <v>916607559</v>
      </c>
      <c r="P43" s="37">
        <f>(O43/P$45)</f>
        <v>3514.8960380093413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6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6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93" t="s">
        <v>109</v>
      </c>
      <c r="N45" s="93"/>
      <c r="O45" s="93"/>
      <c r="P45" s="41">
        <v>260778</v>
      </c>
    </row>
    <row r="46" spans="1:16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</row>
    <row r="47" spans="1:16" ht="15.75" customHeight="1" thickBot="1">
      <c r="A47" s="97" t="s">
        <v>59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9"/>
    </row>
  </sheetData>
  <sheetProtection/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17019534</v>
      </c>
      <c r="E5" s="26">
        <f t="shared" si="0"/>
        <v>0</v>
      </c>
      <c r="F5" s="26">
        <f t="shared" si="0"/>
        <v>42804067</v>
      </c>
      <c r="G5" s="26">
        <f t="shared" si="0"/>
        <v>15318011</v>
      </c>
      <c r="H5" s="26">
        <f t="shared" si="0"/>
        <v>50</v>
      </c>
      <c r="I5" s="26">
        <f t="shared" si="0"/>
        <v>0</v>
      </c>
      <c r="J5" s="26">
        <f t="shared" si="0"/>
        <v>94638688</v>
      </c>
      <c r="K5" s="26">
        <f t="shared" si="0"/>
        <v>57236281</v>
      </c>
      <c r="L5" s="26">
        <f t="shared" si="0"/>
        <v>0</v>
      </c>
      <c r="M5" s="26">
        <f t="shared" si="0"/>
        <v>175</v>
      </c>
      <c r="N5" s="27">
        <f>SUM(D5:M5)</f>
        <v>227016806</v>
      </c>
      <c r="O5" s="32">
        <f aca="true" t="shared" si="1" ref="O5:O39">(N5/O$41)</f>
        <v>916.5989268107545</v>
      </c>
      <c r="P5" s="6"/>
    </row>
    <row r="6" spans="1:16" ht="15">
      <c r="A6" s="12"/>
      <c r="B6" s="44">
        <v>511</v>
      </c>
      <c r="C6" s="20" t="s">
        <v>19</v>
      </c>
      <c r="D6" s="46">
        <v>910354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910354</v>
      </c>
      <c r="O6" s="47">
        <f t="shared" si="1"/>
        <v>3.675628752427596</v>
      </c>
      <c r="P6" s="9"/>
    </row>
    <row r="7" spans="1:16" ht="15">
      <c r="A7" s="12"/>
      <c r="B7" s="44">
        <v>512</v>
      </c>
      <c r="C7" s="20" t="s">
        <v>20</v>
      </c>
      <c r="D7" s="46">
        <v>1947343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1947343</v>
      </c>
      <c r="O7" s="47">
        <f t="shared" si="1"/>
        <v>7.862556677554679</v>
      </c>
      <c r="P7" s="9"/>
    </row>
    <row r="8" spans="1:16" ht="15">
      <c r="A8" s="12"/>
      <c r="B8" s="44">
        <v>513</v>
      </c>
      <c r="C8" s="20" t="s">
        <v>21</v>
      </c>
      <c r="D8" s="46">
        <v>7078150</v>
      </c>
      <c r="E8" s="46">
        <v>0</v>
      </c>
      <c r="F8" s="46">
        <v>0</v>
      </c>
      <c r="G8" s="46">
        <v>23446</v>
      </c>
      <c r="H8" s="46">
        <v>0</v>
      </c>
      <c r="I8" s="46">
        <v>0</v>
      </c>
      <c r="J8" s="46">
        <v>0</v>
      </c>
      <c r="K8" s="46">
        <v>3063529</v>
      </c>
      <c r="L8" s="46">
        <v>0</v>
      </c>
      <c r="M8" s="46">
        <v>175</v>
      </c>
      <c r="N8" s="46">
        <f t="shared" si="2"/>
        <v>10165300</v>
      </c>
      <c r="O8" s="47">
        <f t="shared" si="1"/>
        <v>41.04323038845575</v>
      </c>
      <c r="P8" s="9"/>
    </row>
    <row r="9" spans="1:16" ht="15">
      <c r="A9" s="12"/>
      <c r="B9" s="44">
        <v>514</v>
      </c>
      <c r="C9" s="20" t="s">
        <v>22</v>
      </c>
      <c r="D9" s="46">
        <v>3462723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3462723</v>
      </c>
      <c r="O9" s="47">
        <f t="shared" si="1"/>
        <v>13.981027403067754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42804067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42804067</v>
      </c>
      <c r="O10" s="47">
        <f t="shared" si="1"/>
        <v>172.82492237748968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54172752</v>
      </c>
      <c r="L11" s="46">
        <v>0</v>
      </c>
      <c r="M11" s="46">
        <v>0</v>
      </c>
      <c r="N11" s="46">
        <f t="shared" si="2"/>
        <v>54172752</v>
      </c>
      <c r="O11" s="47">
        <f t="shared" si="1"/>
        <v>218.7269181541791</v>
      </c>
      <c r="P11" s="9"/>
    </row>
    <row r="12" spans="1:16" ht="15">
      <c r="A12" s="12"/>
      <c r="B12" s="44">
        <v>519</v>
      </c>
      <c r="C12" s="20" t="s">
        <v>25</v>
      </c>
      <c r="D12" s="46">
        <v>3620964</v>
      </c>
      <c r="E12" s="46">
        <v>0</v>
      </c>
      <c r="F12" s="46">
        <v>0</v>
      </c>
      <c r="G12" s="46">
        <v>15294565</v>
      </c>
      <c r="H12" s="46">
        <v>50</v>
      </c>
      <c r="I12" s="46">
        <v>0</v>
      </c>
      <c r="J12" s="46">
        <v>94638688</v>
      </c>
      <c r="K12" s="46">
        <v>0</v>
      </c>
      <c r="L12" s="46">
        <v>0</v>
      </c>
      <c r="M12" s="46">
        <v>0</v>
      </c>
      <c r="N12" s="46">
        <f t="shared" si="2"/>
        <v>113554267</v>
      </c>
      <c r="O12" s="47">
        <f t="shared" si="1"/>
        <v>458.48464305757994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122059077</v>
      </c>
      <c r="E13" s="31">
        <f t="shared" si="3"/>
        <v>13916799</v>
      </c>
      <c r="F13" s="31">
        <f t="shared" si="3"/>
        <v>0</v>
      </c>
      <c r="G13" s="31">
        <f t="shared" si="3"/>
        <v>634367</v>
      </c>
      <c r="H13" s="31">
        <f t="shared" si="3"/>
        <v>2001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136612244</v>
      </c>
      <c r="O13" s="43">
        <f t="shared" si="1"/>
        <v>551.5831116027989</v>
      </c>
      <c r="P13" s="10"/>
    </row>
    <row r="14" spans="1:16" ht="15">
      <c r="A14" s="12"/>
      <c r="B14" s="44">
        <v>521</v>
      </c>
      <c r="C14" s="20" t="s">
        <v>27</v>
      </c>
      <c r="D14" s="46">
        <v>87708181</v>
      </c>
      <c r="E14" s="46">
        <v>1386839</v>
      </c>
      <c r="F14" s="46">
        <v>0</v>
      </c>
      <c r="G14" s="46">
        <v>85413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89180433</v>
      </c>
      <c r="O14" s="47">
        <f t="shared" si="1"/>
        <v>360.0732942226242</v>
      </c>
      <c r="P14" s="9"/>
    </row>
    <row r="15" spans="1:16" ht="15">
      <c r="A15" s="12"/>
      <c r="B15" s="44">
        <v>522</v>
      </c>
      <c r="C15" s="20" t="s">
        <v>28</v>
      </c>
      <c r="D15" s="46">
        <v>31900933</v>
      </c>
      <c r="E15" s="46">
        <v>0</v>
      </c>
      <c r="F15" s="46">
        <v>0</v>
      </c>
      <c r="G15" s="46">
        <v>548954</v>
      </c>
      <c r="H15" s="46">
        <v>2001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32451888</v>
      </c>
      <c r="O15" s="47">
        <f t="shared" si="1"/>
        <v>131.02715273768234</v>
      </c>
      <c r="P15" s="9"/>
    </row>
    <row r="16" spans="1:16" ht="15">
      <c r="A16" s="12"/>
      <c r="B16" s="44">
        <v>524</v>
      </c>
      <c r="C16" s="20" t="s">
        <v>29</v>
      </c>
      <c r="D16" s="46">
        <v>2449963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2449963</v>
      </c>
      <c r="O16" s="47">
        <f t="shared" si="1"/>
        <v>9.891926047651541</v>
      </c>
      <c r="P16" s="9"/>
    </row>
    <row r="17" spans="1:16" ht="15">
      <c r="A17" s="12"/>
      <c r="B17" s="44">
        <v>526</v>
      </c>
      <c r="C17" s="20" t="s">
        <v>30</v>
      </c>
      <c r="D17" s="46">
        <v>0</v>
      </c>
      <c r="E17" s="46">
        <v>12529960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12529960</v>
      </c>
      <c r="O17" s="47">
        <f t="shared" si="1"/>
        <v>50.59073859484078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155972431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155972431</v>
      </c>
      <c r="O18" s="43">
        <f t="shared" si="1"/>
        <v>629.7514505012658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36813730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36813730</v>
      </c>
      <c r="O19" s="47">
        <f t="shared" si="1"/>
        <v>148.63844666152548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104451837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104451837</v>
      </c>
      <c r="O20" s="47">
        <f t="shared" si="1"/>
        <v>421.73283724911477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14706864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14706864</v>
      </c>
      <c r="O21" s="47">
        <f t="shared" si="1"/>
        <v>59.38016659062554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SUM(D23:D27)</f>
        <v>11342795</v>
      </c>
      <c r="E22" s="31">
        <f t="shared" si="6"/>
        <v>0</v>
      </c>
      <c r="F22" s="31">
        <f t="shared" si="6"/>
        <v>0</v>
      </c>
      <c r="G22" s="31">
        <f t="shared" si="6"/>
        <v>13382904</v>
      </c>
      <c r="H22" s="31">
        <f t="shared" si="6"/>
        <v>0</v>
      </c>
      <c r="I22" s="31">
        <f t="shared" si="6"/>
        <v>7054173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31">SUM(D22:M22)</f>
        <v>31779872</v>
      </c>
      <c r="O22" s="43">
        <f t="shared" si="1"/>
        <v>128.31383315904438</v>
      </c>
      <c r="P22" s="10"/>
    </row>
    <row r="23" spans="1:16" ht="15">
      <c r="A23" s="12"/>
      <c r="B23" s="44">
        <v>541</v>
      </c>
      <c r="C23" s="20" t="s">
        <v>36</v>
      </c>
      <c r="D23" s="46">
        <v>11342795</v>
      </c>
      <c r="E23" s="46">
        <v>0</v>
      </c>
      <c r="F23" s="46">
        <v>0</v>
      </c>
      <c r="G23" s="46">
        <v>13382904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24725699</v>
      </c>
      <c r="O23" s="47">
        <f t="shared" si="1"/>
        <v>99.83203255905973</v>
      </c>
      <c r="P23" s="9"/>
    </row>
    <row r="24" spans="1:16" ht="15">
      <c r="A24" s="12"/>
      <c r="B24" s="44">
        <v>542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1059853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1059853</v>
      </c>
      <c r="O24" s="47">
        <f t="shared" si="1"/>
        <v>4.279243195665252</v>
      </c>
      <c r="P24" s="9"/>
    </row>
    <row r="25" spans="1:16" ht="15">
      <c r="A25" s="12"/>
      <c r="B25" s="44">
        <v>543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1113008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1113008</v>
      </c>
      <c r="O25" s="47">
        <f t="shared" si="1"/>
        <v>4.493860856855612</v>
      </c>
      <c r="P25" s="9"/>
    </row>
    <row r="26" spans="1:16" ht="15">
      <c r="A26" s="12"/>
      <c r="B26" s="44">
        <v>544</v>
      </c>
      <c r="C26" s="20" t="s">
        <v>61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458431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458431</v>
      </c>
      <c r="O26" s="47">
        <f t="shared" si="1"/>
        <v>1.8509526674284238</v>
      </c>
      <c r="P26" s="9"/>
    </row>
    <row r="27" spans="1:16" ht="15">
      <c r="A27" s="12"/>
      <c r="B27" s="44">
        <v>545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4422881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4422881</v>
      </c>
      <c r="O27" s="47">
        <f t="shared" si="1"/>
        <v>17.85774388003537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SUM(D29:D31)</f>
        <v>5862412</v>
      </c>
      <c r="E28" s="31">
        <f t="shared" si="8"/>
        <v>7706655</v>
      </c>
      <c r="F28" s="31">
        <f t="shared" si="8"/>
        <v>0</v>
      </c>
      <c r="G28" s="31">
        <f t="shared" si="8"/>
        <v>1250160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14819227</v>
      </c>
      <c r="O28" s="43">
        <f t="shared" si="1"/>
        <v>59.83384139571128</v>
      </c>
      <c r="P28" s="10"/>
    </row>
    <row r="29" spans="1:16" ht="15">
      <c r="A29" s="13"/>
      <c r="B29" s="45">
        <v>552</v>
      </c>
      <c r="C29" s="21" t="s">
        <v>42</v>
      </c>
      <c r="D29" s="46">
        <v>5209858</v>
      </c>
      <c r="E29" s="46">
        <v>0</v>
      </c>
      <c r="F29" s="46">
        <v>0</v>
      </c>
      <c r="G29" s="46">
        <v>992733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6202591</v>
      </c>
      <c r="O29" s="47">
        <f t="shared" si="1"/>
        <v>25.043468605782625</v>
      </c>
      <c r="P29" s="9"/>
    </row>
    <row r="30" spans="1:16" ht="15">
      <c r="A30" s="13"/>
      <c r="B30" s="45">
        <v>554</v>
      </c>
      <c r="C30" s="21" t="s">
        <v>43</v>
      </c>
      <c r="D30" s="46">
        <v>652554</v>
      </c>
      <c r="E30" s="46">
        <v>4399952</v>
      </c>
      <c r="F30" s="46">
        <v>0</v>
      </c>
      <c r="G30" s="46">
        <v>245845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5298351</v>
      </c>
      <c r="O30" s="47">
        <f t="shared" si="1"/>
        <v>21.392525628550548</v>
      </c>
      <c r="P30" s="9"/>
    </row>
    <row r="31" spans="1:16" ht="15">
      <c r="A31" s="13"/>
      <c r="B31" s="45">
        <v>559</v>
      </c>
      <c r="C31" s="21" t="s">
        <v>44</v>
      </c>
      <c r="D31" s="46">
        <v>0</v>
      </c>
      <c r="E31" s="46">
        <v>3306703</v>
      </c>
      <c r="F31" s="46">
        <v>0</v>
      </c>
      <c r="G31" s="46">
        <v>11582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3318285</v>
      </c>
      <c r="O31" s="47">
        <f t="shared" si="1"/>
        <v>13.397847161378108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SUM(D33:D36)</f>
        <v>37749340</v>
      </c>
      <c r="E32" s="31">
        <f t="shared" si="9"/>
        <v>436314</v>
      </c>
      <c r="F32" s="31">
        <f t="shared" si="9"/>
        <v>0</v>
      </c>
      <c r="G32" s="31">
        <f t="shared" si="9"/>
        <v>47847</v>
      </c>
      <c r="H32" s="31">
        <f t="shared" si="9"/>
        <v>0</v>
      </c>
      <c r="I32" s="31">
        <f t="shared" si="9"/>
        <v>27453198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aca="true" t="shared" si="10" ref="N32:N39">SUM(D32:M32)</f>
        <v>65686699</v>
      </c>
      <c r="O32" s="43">
        <f t="shared" si="1"/>
        <v>265.21542113997083</v>
      </c>
      <c r="P32" s="9"/>
    </row>
    <row r="33" spans="1:16" ht="15">
      <c r="A33" s="12"/>
      <c r="B33" s="44">
        <v>571</v>
      </c>
      <c r="C33" s="20" t="s">
        <v>46</v>
      </c>
      <c r="D33" s="46">
        <v>5694815</v>
      </c>
      <c r="E33" s="46">
        <v>67653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5762468</v>
      </c>
      <c r="O33" s="47">
        <f t="shared" si="1"/>
        <v>23.26643598615917</v>
      </c>
      <c r="P33" s="9"/>
    </row>
    <row r="34" spans="1:16" ht="15">
      <c r="A34" s="12"/>
      <c r="B34" s="44">
        <v>572</v>
      </c>
      <c r="C34" s="20" t="s">
        <v>47</v>
      </c>
      <c r="D34" s="46">
        <v>32054525</v>
      </c>
      <c r="E34" s="46">
        <v>0</v>
      </c>
      <c r="F34" s="46">
        <v>0</v>
      </c>
      <c r="G34" s="46">
        <v>47847</v>
      </c>
      <c r="H34" s="46">
        <v>0</v>
      </c>
      <c r="I34" s="46">
        <v>4010386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36112758</v>
      </c>
      <c r="O34" s="47">
        <f t="shared" si="1"/>
        <v>145.80821486395368</v>
      </c>
      <c r="P34" s="9"/>
    </row>
    <row r="35" spans="1:16" ht="15">
      <c r="A35" s="12"/>
      <c r="B35" s="44">
        <v>575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23442812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23442812</v>
      </c>
      <c r="O35" s="47">
        <f t="shared" si="1"/>
        <v>94.65227134164806</v>
      </c>
      <c r="P35" s="9"/>
    </row>
    <row r="36" spans="1:16" ht="15">
      <c r="A36" s="12"/>
      <c r="B36" s="44">
        <v>579</v>
      </c>
      <c r="C36" s="20" t="s">
        <v>50</v>
      </c>
      <c r="D36" s="46">
        <v>0</v>
      </c>
      <c r="E36" s="46">
        <v>368661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368661</v>
      </c>
      <c r="O36" s="47">
        <f t="shared" si="1"/>
        <v>1.488498948209938</v>
      </c>
      <c r="P36" s="9"/>
    </row>
    <row r="37" spans="1:16" ht="15.75">
      <c r="A37" s="28" t="s">
        <v>52</v>
      </c>
      <c r="B37" s="29"/>
      <c r="C37" s="30"/>
      <c r="D37" s="31">
        <f aca="true" t="shared" si="11" ref="D37:M37">SUM(D38:D38)</f>
        <v>11549385</v>
      </c>
      <c r="E37" s="31">
        <f t="shared" si="11"/>
        <v>18930930</v>
      </c>
      <c r="F37" s="31">
        <f t="shared" si="11"/>
        <v>21962952</v>
      </c>
      <c r="G37" s="31">
        <f t="shared" si="11"/>
        <v>64450</v>
      </c>
      <c r="H37" s="31">
        <f t="shared" si="11"/>
        <v>51</v>
      </c>
      <c r="I37" s="31">
        <f t="shared" si="11"/>
        <v>15745944</v>
      </c>
      <c r="J37" s="31">
        <f t="shared" si="11"/>
        <v>519804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68773516</v>
      </c>
      <c r="O37" s="43">
        <f t="shared" si="1"/>
        <v>277.67869731460434</v>
      </c>
      <c r="P37" s="9"/>
    </row>
    <row r="38" spans="1:16" ht="15.75" thickBot="1">
      <c r="A38" s="12"/>
      <c r="B38" s="44">
        <v>581</v>
      </c>
      <c r="C38" s="20" t="s">
        <v>51</v>
      </c>
      <c r="D38" s="46">
        <v>11549385</v>
      </c>
      <c r="E38" s="46">
        <v>18930930</v>
      </c>
      <c r="F38" s="46">
        <v>21962952</v>
      </c>
      <c r="G38" s="46">
        <v>64450</v>
      </c>
      <c r="H38" s="46">
        <v>51</v>
      </c>
      <c r="I38" s="46">
        <v>15745944</v>
      </c>
      <c r="J38" s="46">
        <v>519804</v>
      </c>
      <c r="K38" s="46">
        <v>0</v>
      </c>
      <c r="L38" s="46">
        <v>0</v>
      </c>
      <c r="M38" s="46">
        <v>0</v>
      </c>
      <c r="N38" s="46">
        <f t="shared" si="10"/>
        <v>68773516</v>
      </c>
      <c r="O38" s="47">
        <f t="shared" si="1"/>
        <v>277.67869731460434</v>
      </c>
      <c r="P38" s="9"/>
    </row>
    <row r="39" spans="1:119" ht="16.5" thickBot="1">
      <c r="A39" s="14" t="s">
        <v>10</v>
      </c>
      <c r="B39" s="23"/>
      <c r="C39" s="22"/>
      <c r="D39" s="15">
        <f>SUM(D5,D13,D18,D22,D28,D32,D37)</f>
        <v>205582543</v>
      </c>
      <c r="E39" s="15">
        <f aca="true" t="shared" si="12" ref="E39:M39">SUM(E5,E13,E18,E22,E28,E32,E37)</f>
        <v>40990698</v>
      </c>
      <c r="F39" s="15">
        <f t="shared" si="12"/>
        <v>64767019</v>
      </c>
      <c r="G39" s="15">
        <f t="shared" si="12"/>
        <v>30697739</v>
      </c>
      <c r="H39" s="15">
        <f t="shared" si="12"/>
        <v>2102</v>
      </c>
      <c r="I39" s="15">
        <f t="shared" si="12"/>
        <v>206225746</v>
      </c>
      <c r="J39" s="15">
        <f t="shared" si="12"/>
        <v>95158492</v>
      </c>
      <c r="K39" s="15">
        <f t="shared" si="12"/>
        <v>57236281</v>
      </c>
      <c r="L39" s="15">
        <f t="shared" si="12"/>
        <v>0</v>
      </c>
      <c r="M39" s="15">
        <f t="shared" si="12"/>
        <v>175</v>
      </c>
      <c r="N39" s="15">
        <f t="shared" si="10"/>
        <v>700660795</v>
      </c>
      <c r="O39" s="37">
        <f t="shared" si="1"/>
        <v>2828.97528192415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64</v>
      </c>
      <c r="M41" s="93"/>
      <c r="N41" s="93"/>
      <c r="O41" s="41">
        <v>247673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23605380</v>
      </c>
      <c r="E5" s="26">
        <f t="shared" si="0"/>
        <v>36746</v>
      </c>
      <c r="F5" s="26">
        <f t="shared" si="0"/>
        <v>20922154</v>
      </c>
      <c r="G5" s="26">
        <f t="shared" si="0"/>
        <v>915625</v>
      </c>
      <c r="H5" s="26">
        <f t="shared" si="0"/>
        <v>0</v>
      </c>
      <c r="I5" s="26">
        <f t="shared" si="0"/>
        <v>519393</v>
      </c>
      <c r="J5" s="26">
        <f t="shared" si="0"/>
        <v>99022510</v>
      </c>
      <c r="K5" s="26">
        <f t="shared" si="0"/>
        <v>55353968</v>
      </c>
      <c r="L5" s="26">
        <f t="shared" si="0"/>
        <v>0</v>
      </c>
      <c r="M5" s="26">
        <f t="shared" si="0"/>
        <v>174</v>
      </c>
      <c r="N5" s="27">
        <f>SUM(D5:M5)</f>
        <v>200375950</v>
      </c>
      <c r="O5" s="32">
        <f aca="true" t="shared" si="1" ref="O5:O39">(N5/O$41)</f>
        <v>813.5673770671517</v>
      </c>
      <c r="P5" s="6"/>
    </row>
    <row r="6" spans="1:16" ht="15">
      <c r="A6" s="12"/>
      <c r="B6" s="44">
        <v>511</v>
      </c>
      <c r="C6" s="20" t="s">
        <v>19</v>
      </c>
      <c r="D6" s="46">
        <v>864669</v>
      </c>
      <c r="E6" s="46">
        <v>0</v>
      </c>
      <c r="F6" s="46">
        <v>0</v>
      </c>
      <c r="G6" s="46">
        <v>0</v>
      </c>
      <c r="H6" s="46">
        <v>0</v>
      </c>
      <c r="I6" s="46">
        <v>519393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1384062</v>
      </c>
      <c r="O6" s="47">
        <f t="shared" si="1"/>
        <v>5.6195750589744735</v>
      </c>
      <c r="P6" s="9"/>
    </row>
    <row r="7" spans="1:16" ht="15">
      <c r="A7" s="12"/>
      <c r="B7" s="44">
        <v>512</v>
      </c>
      <c r="C7" s="20" t="s">
        <v>20</v>
      </c>
      <c r="D7" s="46">
        <v>974698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974698</v>
      </c>
      <c r="O7" s="47">
        <f t="shared" si="1"/>
        <v>3.957473415809625</v>
      </c>
      <c r="P7" s="9"/>
    </row>
    <row r="8" spans="1:16" ht="15">
      <c r="A8" s="12"/>
      <c r="B8" s="44">
        <v>513</v>
      </c>
      <c r="C8" s="20" t="s">
        <v>21</v>
      </c>
      <c r="D8" s="46">
        <v>15202642</v>
      </c>
      <c r="E8" s="46">
        <v>0</v>
      </c>
      <c r="F8" s="46">
        <v>0</v>
      </c>
      <c r="G8" s="46">
        <v>752016</v>
      </c>
      <c r="H8" s="46">
        <v>0</v>
      </c>
      <c r="I8" s="46">
        <v>0</v>
      </c>
      <c r="J8" s="46">
        <v>0</v>
      </c>
      <c r="K8" s="46">
        <v>3115613</v>
      </c>
      <c r="L8" s="46">
        <v>0</v>
      </c>
      <c r="M8" s="46">
        <v>174</v>
      </c>
      <c r="N8" s="46">
        <f t="shared" si="2"/>
        <v>19070445</v>
      </c>
      <c r="O8" s="47">
        <f t="shared" si="1"/>
        <v>77.4299107160983</v>
      </c>
      <c r="P8" s="9"/>
    </row>
    <row r="9" spans="1:16" ht="15">
      <c r="A9" s="12"/>
      <c r="B9" s="44">
        <v>514</v>
      </c>
      <c r="C9" s="20" t="s">
        <v>22</v>
      </c>
      <c r="D9" s="46">
        <v>3427858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3427858</v>
      </c>
      <c r="O9" s="47">
        <f t="shared" si="1"/>
        <v>13.917805215738978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36746</v>
      </c>
      <c r="F10" s="46">
        <v>20922154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20958900</v>
      </c>
      <c r="O10" s="47">
        <f t="shared" si="1"/>
        <v>85.09742461214894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52238355</v>
      </c>
      <c r="L11" s="46">
        <v>0</v>
      </c>
      <c r="M11" s="46">
        <v>0</v>
      </c>
      <c r="N11" s="46">
        <f t="shared" si="2"/>
        <v>52238355</v>
      </c>
      <c r="O11" s="47">
        <f t="shared" si="1"/>
        <v>212.09841530209954</v>
      </c>
      <c r="P11" s="9"/>
    </row>
    <row r="12" spans="1:16" ht="15">
      <c r="A12" s="12"/>
      <c r="B12" s="44">
        <v>519</v>
      </c>
      <c r="C12" s="20" t="s">
        <v>25</v>
      </c>
      <c r="D12" s="46">
        <v>3135513</v>
      </c>
      <c r="E12" s="46">
        <v>0</v>
      </c>
      <c r="F12" s="46">
        <v>0</v>
      </c>
      <c r="G12" s="46">
        <v>163609</v>
      </c>
      <c r="H12" s="46">
        <v>0</v>
      </c>
      <c r="I12" s="46">
        <v>0</v>
      </c>
      <c r="J12" s="46">
        <v>99022510</v>
      </c>
      <c r="K12" s="46">
        <v>0</v>
      </c>
      <c r="L12" s="46">
        <v>0</v>
      </c>
      <c r="M12" s="46">
        <v>0</v>
      </c>
      <c r="N12" s="46">
        <f t="shared" si="2"/>
        <v>102321632</v>
      </c>
      <c r="O12" s="47">
        <f t="shared" si="1"/>
        <v>415.44677274628185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121945302</v>
      </c>
      <c r="E13" s="31">
        <f t="shared" si="3"/>
        <v>13759014</v>
      </c>
      <c r="F13" s="31">
        <f t="shared" si="3"/>
        <v>0</v>
      </c>
      <c r="G13" s="31">
        <f t="shared" si="3"/>
        <v>1107554</v>
      </c>
      <c r="H13" s="31">
        <f t="shared" si="3"/>
        <v>2000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136813870</v>
      </c>
      <c r="O13" s="43">
        <f t="shared" si="1"/>
        <v>555.4923201227806</v>
      </c>
      <c r="P13" s="10"/>
    </row>
    <row r="14" spans="1:16" ht="15">
      <c r="A14" s="12"/>
      <c r="B14" s="44">
        <v>521</v>
      </c>
      <c r="C14" s="20" t="s">
        <v>27</v>
      </c>
      <c r="D14" s="46">
        <v>87360594</v>
      </c>
      <c r="E14" s="46">
        <v>1112691</v>
      </c>
      <c r="F14" s="46">
        <v>0</v>
      </c>
      <c r="G14" s="46">
        <v>152533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88625818</v>
      </c>
      <c r="O14" s="47">
        <f t="shared" si="1"/>
        <v>359.83896416057297</v>
      </c>
      <c r="P14" s="9"/>
    </row>
    <row r="15" spans="1:16" ht="15">
      <c r="A15" s="12"/>
      <c r="B15" s="44">
        <v>522</v>
      </c>
      <c r="C15" s="20" t="s">
        <v>28</v>
      </c>
      <c r="D15" s="46">
        <v>32110467</v>
      </c>
      <c r="E15" s="46">
        <v>331526</v>
      </c>
      <c r="F15" s="46">
        <v>0</v>
      </c>
      <c r="G15" s="46">
        <v>955021</v>
      </c>
      <c r="H15" s="46">
        <v>2000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33399014</v>
      </c>
      <c r="O15" s="47">
        <f t="shared" si="1"/>
        <v>135.60683413657716</v>
      </c>
      <c r="P15" s="9"/>
    </row>
    <row r="16" spans="1:16" ht="15">
      <c r="A16" s="12"/>
      <c r="B16" s="44">
        <v>524</v>
      </c>
      <c r="C16" s="20" t="s">
        <v>29</v>
      </c>
      <c r="D16" s="46">
        <v>2474241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2474241</v>
      </c>
      <c r="O16" s="47">
        <f t="shared" si="1"/>
        <v>10.045924975537266</v>
      </c>
      <c r="P16" s="9"/>
    </row>
    <row r="17" spans="1:16" ht="15">
      <c r="A17" s="12"/>
      <c r="B17" s="44">
        <v>526</v>
      </c>
      <c r="C17" s="20" t="s">
        <v>30</v>
      </c>
      <c r="D17" s="46">
        <v>0</v>
      </c>
      <c r="E17" s="46">
        <v>12314797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12314797</v>
      </c>
      <c r="O17" s="47">
        <f t="shared" si="1"/>
        <v>50.00059685009318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154401621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154401621</v>
      </c>
      <c r="O18" s="43">
        <f t="shared" si="1"/>
        <v>626.902189668403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36894062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36894062</v>
      </c>
      <c r="O19" s="47">
        <f t="shared" si="1"/>
        <v>149.79744450715205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104328142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104328142</v>
      </c>
      <c r="O20" s="47">
        <f t="shared" si="1"/>
        <v>423.59361411002345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13179417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13179417</v>
      </c>
      <c r="O21" s="47">
        <f t="shared" si="1"/>
        <v>53.5111310512276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SUM(D23:D27)</f>
        <v>5514438</v>
      </c>
      <c r="E22" s="31">
        <f t="shared" si="6"/>
        <v>242292</v>
      </c>
      <c r="F22" s="31">
        <f t="shared" si="6"/>
        <v>0</v>
      </c>
      <c r="G22" s="31">
        <f t="shared" si="6"/>
        <v>31691469</v>
      </c>
      <c r="H22" s="31">
        <f t="shared" si="6"/>
        <v>0</v>
      </c>
      <c r="I22" s="31">
        <f t="shared" si="6"/>
        <v>7968051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31">SUM(D22:M22)</f>
        <v>45416250</v>
      </c>
      <c r="O22" s="43">
        <f t="shared" si="1"/>
        <v>184.39927241131497</v>
      </c>
      <c r="P22" s="10"/>
    </row>
    <row r="23" spans="1:16" ht="15">
      <c r="A23" s="12"/>
      <c r="B23" s="44">
        <v>541</v>
      </c>
      <c r="C23" s="20" t="s">
        <v>36</v>
      </c>
      <c r="D23" s="46">
        <v>5514438</v>
      </c>
      <c r="E23" s="46">
        <v>242292</v>
      </c>
      <c r="F23" s="46">
        <v>0</v>
      </c>
      <c r="G23" s="46">
        <v>31691469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37448199</v>
      </c>
      <c r="O23" s="47">
        <f t="shared" si="1"/>
        <v>152.04735416759712</v>
      </c>
      <c r="P23" s="9"/>
    </row>
    <row r="24" spans="1:16" ht="15">
      <c r="A24" s="12"/>
      <c r="B24" s="44">
        <v>542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1387360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1387360</v>
      </c>
      <c r="O24" s="47">
        <f t="shared" si="1"/>
        <v>5.632965614126264</v>
      </c>
      <c r="P24" s="9"/>
    </row>
    <row r="25" spans="1:16" ht="15">
      <c r="A25" s="12"/>
      <c r="B25" s="44">
        <v>543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1528832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1528832</v>
      </c>
      <c r="O25" s="47">
        <f t="shared" si="1"/>
        <v>6.207370895640558</v>
      </c>
      <c r="P25" s="9"/>
    </row>
    <row r="26" spans="1:16" ht="15">
      <c r="A26" s="12"/>
      <c r="B26" s="44">
        <v>544</v>
      </c>
      <c r="C26" s="20" t="s">
        <v>61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623371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623371</v>
      </c>
      <c r="O26" s="47">
        <f t="shared" si="1"/>
        <v>2.531013873719513</v>
      </c>
      <c r="P26" s="9"/>
    </row>
    <row r="27" spans="1:16" ht="15">
      <c r="A27" s="12"/>
      <c r="B27" s="44">
        <v>545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4428488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4428488</v>
      </c>
      <c r="O27" s="47">
        <f t="shared" si="1"/>
        <v>17.980567860231513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SUM(D29:D31)</f>
        <v>7021950</v>
      </c>
      <c r="E28" s="31">
        <f t="shared" si="8"/>
        <v>12933529</v>
      </c>
      <c r="F28" s="31">
        <f t="shared" si="8"/>
        <v>0</v>
      </c>
      <c r="G28" s="31">
        <f t="shared" si="8"/>
        <v>3565292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23520771</v>
      </c>
      <c r="O28" s="43">
        <f t="shared" si="1"/>
        <v>95.49914532690738</v>
      </c>
      <c r="P28" s="10"/>
    </row>
    <row r="29" spans="1:16" ht="15">
      <c r="A29" s="13"/>
      <c r="B29" s="45">
        <v>552</v>
      </c>
      <c r="C29" s="21" t="s">
        <v>42</v>
      </c>
      <c r="D29" s="46">
        <v>4328862</v>
      </c>
      <c r="E29" s="46">
        <v>0</v>
      </c>
      <c r="F29" s="46">
        <v>0</v>
      </c>
      <c r="G29" s="46">
        <v>851362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5180224</v>
      </c>
      <c r="O29" s="47">
        <f t="shared" si="1"/>
        <v>21.032769912258978</v>
      </c>
      <c r="P29" s="9"/>
    </row>
    <row r="30" spans="1:16" ht="15">
      <c r="A30" s="13"/>
      <c r="B30" s="45">
        <v>554</v>
      </c>
      <c r="C30" s="21" t="s">
        <v>43</v>
      </c>
      <c r="D30" s="46">
        <v>0</v>
      </c>
      <c r="E30" s="46">
        <v>9328126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9328126</v>
      </c>
      <c r="O30" s="47">
        <f t="shared" si="1"/>
        <v>37.8741011721811</v>
      </c>
      <c r="P30" s="9"/>
    </row>
    <row r="31" spans="1:16" ht="15">
      <c r="A31" s="13"/>
      <c r="B31" s="45">
        <v>559</v>
      </c>
      <c r="C31" s="21" t="s">
        <v>44</v>
      </c>
      <c r="D31" s="46">
        <v>2693088</v>
      </c>
      <c r="E31" s="46">
        <v>3605403</v>
      </c>
      <c r="F31" s="46">
        <v>0</v>
      </c>
      <c r="G31" s="46">
        <v>2713930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9012421</v>
      </c>
      <c r="O31" s="47">
        <f t="shared" si="1"/>
        <v>36.592274242467305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SUM(D33:D36)</f>
        <v>38106601</v>
      </c>
      <c r="E32" s="31">
        <f t="shared" si="9"/>
        <v>402713</v>
      </c>
      <c r="F32" s="31">
        <f t="shared" si="9"/>
        <v>0</v>
      </c>
      <c r="G32" s="31">
        <f t="shared" si="9"/>
        <v>397415</v>
      </c>
      <c r="H32" s="31">
        <f t="shared" si="9"/>
        <v>0</v>
      </c>
      <c r="I32" s="31">
        <f t="shared" si="9"/>
        <v>26664576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aca="true" t="shared" si="10" ref="N32:N39">SUM(D32:M32)</f>
        <v>65571305</v>
      </c>
      <c r="O32" s="43">
        <f t="shared" si="1"/>
        <v>266.23292176391533</v>
      </c>
      <c r="P32" s="9"/>
    </row>
    <row r="33" spans="1:16" ht="15">
      <c r="A33" s="12"/>
      <c r="B33" s="44">
        <v>571</v>
      </c>
      <c r="C33" s="20" t="s">
        <v>46</v>
      </c>
      <c r="D33" s="46">
        <v>5993156</v>
      </c>
      <c r="E33" s="46">
        <v>13488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6006644</v>
      </c>
      <c r="O33" s="47">
        <f t="shared" si="1"/>
        <v>24.388204293260465</v>
      </c>
      <c r="P33" s="9"/>
    </row>
    <row r="34" spans="1:16" ht="15">
      <c r="A34" s="12"/>
      <c r="B34" s="44">
        <v>572</v>
      </c>
      <c r="C34" s="20" t="s">
        <v>47</v>
      </c>
      <c r="D34" s="46">
        <v>32113445</v>
      </c>
      <c r="E34" s="46">
        <v>5522</v>
      </c>
      <c r="F34" s="46">
        <v>0</v>
      </c>
      <c r="G34" s="46">
        <v>397415</v>
      </c>
      <c r="H34" s="46">
        <v>0</v>
      </c>
      <c r="I34" s="46">
        <v>4084278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36600660</v>
      </c>
      <c r="O34" s="47">
        <f t="shared" si="1"/>
        <v>148.60617232320854</v>
      </c>
      <c r="P34" s="9"/>
    </row>
    <row r="35" spans="1:16" ht="15">
      <c r="A35" s="12"/>
      <c r="B35" s="44">
        <v>575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22580298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22580298</v>
      </c>
      <c r="O35" s="47">
        <f t="shared" si="1"/>
        <v>91.68063241748649</v>
      </c>
      <c r="P35" s="9"/>
    </row>
    <row r="36" spans="1:16" ht="15">
      <c r="A36" s="12"/>
      <c r="B36" s="44">
        <v>579</v>
      </c>
      <c r="C36" s="20" t="s">
        <v>50</v>
      </c>
      <c r="D36" s="46">
        <v>0</v>
      </c>
      <c r="E36" s="46">
        <v>383703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383703</v>
      </c>
      <c r="O36" s="47">
        <f t="shared" si="1"/>
        <v>1.5579127299598445</v>
      </c>
      <c r="P36" s="9"/>
    </row>
    <row r="37" spans="1:16" ht="15.75">
      <c r="A37" s="28" t="s">
        <v>52</v>
      </c>
      <c r="B37" s="29"/>
      <c r="C37" s="30"/>
      <c r="D37" s="31">
        <f aca="true" t="shared" si="11" ref="D37:M37">SUM(D38:D38)</f>
        <v>12954145</v>
      </c>
      <c r="E37" s="31">
        <f t="shared" si="11"/>
        <v>24419928</v>
      </c>
      <c r="F37" s="31">
        <f t="shared" si="11"/>
        <v>150262</v>
      </c>
      <c r="G37" s="31">
        <f t="shared" si="11"/>
        <v>36750</v>
      </c>
      <c r="H37" s="31">
        <f t="shared" si="11"/>
        <v>2082</v>
      </c>
      <c r="I37" s="31">
        <f t="shared" si="11"/>
        <v>19677119</v>
      </c>
      <c r="J37" s="31">
        <f t="shared" si="11"/>
        <v>605333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57845619</v>
      </c>
      <c r="O37" s="43">
        <f t="shared" si="1"/>
        <v>234.86505503607492</v>
      </c>
      <c r="P37" s="9"/>
    </row>
    <row r="38" spans="1:16" ht="15.75" thickBot="1">
      <c r="A38" s="12"/>
      <c r="B38" s="44">
        <v>581</v>
      </c>
      <c r="C38" s="20" t="s">
        <v>51</v>
      </c>
      <c r="D38" s="46">
        <v>12954145</v>
      </c>
      <c r="E38" s="46">
        <v>24419928</v>
      </c>
      <c r="F38" s="46">
        <v>150262</v>
      </c>
      <c r="G38" s="46">
        <v>36750</v>
      </c>
      <c r="H38" s="46">
        <v>2082</v>
      </c>
      <c r="I38" s="46">
        <v>19677119</v>
      </c>
      <c r="J38" s="46">
        <v>605333</v>
      </c>
      <c r="K38" s="46">
        <v>0</v>
      </c>
      <c r="L38" s="46">
        <v>0</v>
      </c>
      <c r="M38" s="46">
        <v>0</v>
      </c>
      <c r="N38" s="46">
        <f t="shared" si="10"/>
        <v>57845619</v>
      </c>
      <c r="O38" s="47">
        <f t="shared" si="1"/>
        <v>234.86505503607492</v>
      </c>
      <c r="P38" s="9"/>
    </row>
    <row r="39" spans="1:119" ht="16.5" thickBot="1">
      <c r="A39" s="14" t="s">
        <v>10</v>
      </c>
      <c r="B39" s="23"/>
      <c r="C39" s="22"/>
      <c r="D39" s="15">
        <f>SUM(D5,D13,D18,D22,D28,D32,D37)</f>
        <v>209147816</v>
      </c>
      <c r="E39" s="15">
        <f aca="true" t="shared" si="12" ref="E39:M39">SUM(E5,E13,E18,E22,E28,E32,E37)</f>
        <v>51794222</v>
      </c>
      <c r="F39" s="15">
        <f t="shared" si="12"/>
        <v>21072416</v>
      </c>
      <c r="G39" s="15">
        <f t="shared" si="12"/>
        <v>37714105</v>
      </c>
      <c r="H39" s="15">
        <f t="shared" si="12"/>
        <v>4082</v>
      </c>
      <c r="I39" s="15">
        <f t="shared" si="12"/>
        <v>209230760</v>
      </c>
      <c r="J39" s="15">
        <f t="shared" si="12"/>
        <v>99627843</v>
      </c>
      <c r="K39" s="15">
        <f t="shared" si="12"/>
        <v>55353968</v>
      </c>
      <c r="L39" s="15">
        <f t="shared" si="12"/>
        <v>0</v>
      </c>
      <c r="M39" s="15">
        <f t="shared" si="12"/>
        <v>174</v>
      </c>
      <c r="N39" s="15">
        <f t="shared" si="10"/>
        <v>683945386</v>
      </c>
      <c r="O39" s="37">
        <f t="shared" si="1"/>
        <v>2776.958281396548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62</v>
      </c>
      <c r="M41" s="93"/>
      <c r="N41" s="93"/>
      <c r="O41" s="41">
        <v>246293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24693153</v>
      </c>
      <c r="E5" s="26">
        <f aca="true" t="shared" si="0" ref="E5:M5">SUM(E6:E12)</f>
        <v>0</v>
      </c>
      <c r="F5" s="26">
        <f t="shared" si="0"/>
        <v>23684257</v>
      </c>
      <c r="G5" s="26">
        <f t="shared" si="0"/>
        <v>158232</v>
      </c>
      <c r="H5" s="26">
        <f t="shared" si="0"/>
        <v>0</v>
      </c>
      <c r="I5" s="26">
        <f t="shared" si="0"/>
        <v>0</v>
      </c>
      <c r="J5" s="26">
        <f t="shared" si="0"/>
        <v>96381452</v>
      </c>
      <c r="K5" s="26">
        <f t="shared" si="0"/>
        <v>51531898</v>
      </c>
      <c r="L5" s="26">
        <f t="shared" si="0"/>
        <v>0</v>
      </c>
      <c r="M5" s="26">
        <f t="shared" si="0"/>
        <v>175</v>
      </c>
      <c r="N5" s="27">
        <f>SUM(D5:M5)</f>
        <v>196449167</v>
      </c>
      <c r="O5" s="32">
        <f aca="true" t="shared" si="1" ref="O5:O41">(N5/O$43)</f>
        <v>802.5900624670608</v>
      </c>
      <c r="P5" s="6"/>
    </row>
    <row r="6" spans="1:16" ht="15">
      <c r="A6" s="12"/>
      <c r="B6" s="44">
        <v>511</v>
      </c>
      <c r="C6" s="20" t="s">
        <v>19</v>
      </c>
      <c r="D6" s="46">
        <v>889305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889305</v>
      </c>
      <c r="O6" s="47">
        <f t="shared" si="1"/>
        <v>3.633241954659291</v>
      </c>
      <c r="P6" s="9"/>
    </row>
    <row r="7" spans="1:16" ht="15">
      <c r="A7" s="12"/>
      <c r="B7" s="44">
        <v>512</v>
      </c>
      <c r="C7" s="20" t="s">
        <v>20</v>
      </c>
      <c r="D7" s="46">
        <v>575107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575107</v>
      </c>
      <c r="O7" s="47">
        <f t="shared" si="1"/>
        <v>2.34959083870915</v>
      </c>
      <c r="P7" s="9"/>
    </row>
    <row r="8" spans="1:16" ht="15">
      <c r="A8" s="12"/>
      <c r="B8" s="44">
        <v>513</v>
      </c>
      <c r="C8" s="20" t="s">
        <v>21</v>
      </c>
      <c r="D8" s="46">
        <v>16685189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2745714</v>
      </c>
      <c r="L8" s="46">
        <v>0</v>
      </c>
      <c r="M8" s="46">
        <v>175</v>
      </c>
      <c r="N8" s="46">
        <f t="shared" si="2"/>
        <v>19431078</v>
      </c>
      <c r="O8" s="47">
        <f t="shared" si="1"/>
        <v>79.38537151354952</v>
      </c>
      <c r="P8" s="9"/>
    </row>
    <row r="9" spans="1:16" ht="15">
      <c r="A9" s="12"/>
      <c r="B9" s="44">
        <v>514</v>
      </c>
      <c r="C9" s="20" t="s">
        <v>22</v>
      </c>
      <c r="D9" s="46">
        <v>2935889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2935889</v>
      </c>
      <c r="O9" s="47">
        <f t="shared" si="1"/>
        <v>11.994529536011505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23684257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23684257</v>
      </c>
      <c r="O10" s="47">
        <f t="shared" si="1"/>
        <v>96.76166916562147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48786184</v>
      </c>
      <c r="L11" s="46">
        <v>0</v>
      </c>
      <c r="M11" s="46">
        <v>0</v>
      </c>
      <c r="N11" s="46">
        <f t="shared" si="2"/>
        <v>48786184</v>
      </c>
      <c r="O11" s="47">
        <f t="shared" si="1"/>
        <v>199.31520739962986</v>
      </c>
      <c r="P11" s="9"/>
    </row>
    <row r="12" spans="1:16" ht="15">
      <c r="A12" s="12"/>
      <c r="B12" s="44">
        <v>519</v>
      </c>
      <c r="C12" s="20" t="s">
        <v>25</v>
      </c>
      <c r="D12" s="46">
        <v>3607663</v>
      </c>
      <c r="E12" s="46">
        <v>0</v>
      </c>
      <c r="F12" s="46">
        <v>0</v>
      </c>
      <c r="G12" s="46">
        <v>158232</v>
      </c>
      <c r="H12" s="46">
        <v>0</v>
      </c>
      <c r="I12" s="46">
        <v>0</v>
      </c>
      <c r="J12" s="46">
        <v>96381452</v>
      </c>
      <c r="K12" s="46">
        <v>0</v>
      </c>
      <c r="L12" s="46">
        <v>0</v>
      </c>
      <c r="M12" s="46">
        <v>0</v>
      </c>
      <c r="N12" s="46">
        <f t="shared" si="2"/>
        <v>100147347</v>
      </c>
      <c r="O12" s="47">
        <f t="shared" si="1"/>
        <v>409.15045205888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121305485</v>
      </c>
      <c r="E13" s="31">
        <f t="shared" si="3"/>
        <v>13432969</v>
      </c>
      <c r="F13" s="31">
        <f t="shared" si="3"/>
        <v>0</v>
      </c>
      <c r="G13" s="31">
        <f t="shared" si="3"/>
        <v>1502913</v>
      </c>
      <c r="H13" s="31">
        <f t="shared" si="3"/>
        <v>1000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136242367</v>
      </c>
      <c r="O13" s="43">
        <f t="shared" si="1"/>
        <v>556.6161033464205</v>
      </c>
      <c r="P13" s="10"/>
    </row>
    <row r="14" spans="1:16" ht="15">
      <c r="A14" s="12"/>
      <c r="B14" s="44">
        <v>521</v>
      </c>
      <c r="C14" s="20" t="s">
        <v>27</v>
      </c>
      <c r="D14" s="46">
        <v>85047183</v>
      </c>
      <c r="E14" s="46">
        <v>920405</v>
      </c>
      <c r="F14" s="46">
        <v>0</v>
      </c>
      <c r="G14" s="46">
        <v>413021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86380609</v>
      </c>
      <c r="O14" s="47">
        <f t="shared" si="1"/>
        <v>352.90665484599765</v>
      </c>
      <c r="P14" s="9"/>
    </row>
    <row r="15" spans="1:16" ht="15">
      <c r="A15" s="12"/>
      <c r="B15" s="44">
        <v>522</v>
      </c>
      <c r="C15" s="20" t="s">
        <v>28</v>
      </c>
      <c r="D15" s="46">
        <v>33738208</v>
      </c>
      <c r="E15" s="46">
        <v>0</v>
      </c>
      <c r="F15" s="46">
        <v>0</v>
      </c>
      <c r="G15" s="46">
        <v>1089892</v>
      </c>
      <c r="H15" s="46">
        <v>1000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34829100</v>
      </c>
      <c r="O15" s="47">
        <f t="shared" si="1"/>
        <v>142.29375451956741</v>
      </c>
      <c r="P15" s="9"/>
    </row>
    <row r="16" spans="1:16" ht="15">
      <c r="A16" s="12"/>
      <c r="B16" s="44">
        <v>524</v>
      </c>
      <c r="C16" s="20" t="s">
        <v>29</v>
      </c>
      <c r="D16" s="46">
        <v>2520094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2520094</v>
      </c>
      <c r="O16" s="47">
        <f t="shared" si="1"/>
        <v>10.295805432877529</v>
      </c>
      <c r="P16" s="9"/>
    </row>
    <row r="17" spans="1:16" ht="15">
      <c r="A17" s="12"/>
      <c r="B17" s="44">
        <v>526</v>
      </c>
      <c r="C17" s="20" t="s">
        <v>30</v>
      </c>
      <c r="D17" s="46">
        <v>0</v>
      </c>
      <c r="E17" s="46">
        <v>12512564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12512564</v>
      </c>
      <c r="O17" s="47">
        <f t="shared" si="1"/>
        <v>51.11988854797789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514696</v>
      </c>
      <c r="H18" s="31">
        <f t="shared" si="5"/>
        <v>0</v>
      </c>
      <c r="I18" s="31">
        <f t="shared" si="5"/>
        <v>146982085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147496781</v>
      </c>
      <c r="O18" s="43">
        <f t="shared" si="1"/>
        <v>602.5958393424004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36433468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36433468</v>
      </c>
      <c r="O19" s="47">
        <f t="shared" si="1"/>
        <v>148.84837540701642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96840125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96840125</v>
      </c>
      <c r="O20" s="47">
        <f t="shared" si="1"/>
        <v>395.6388472396423</v>
      </c>
      <c r="P20" s="9"/>
    </row>
    <row r="21" spans="1:16" ht="15">
      <c r="A21" s="12"/>
      <c r="B21" s="44">
        <v>537</v>
      </c>
      <c r="C21" s="20" t="s">
        <v>56</v>
      </c>
      <c r="D21" s="46">
        <v>0</v>
      </c>
      <c r="E21" s="46">
        <v>0</v>
      </c>
      <c r="F21" s="46">
        <v>0</v>
      </c>
      <c r="G21" s="46">
        <v>308115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308115</v>
      </c>
      <c r="O21" s="47">
        <f t="shared" si="1"/>
        <v>1.2587991126327271</v>
      </c>
      <c r="P21" s="9"/>
    </row>
    <row r="22" spans="1:16" ht="15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206581</v>
      </c>
      <c r="H22" s="46">
        <v>0</v>
      </c>
      <c r="I22" s="46">
        <v>13708492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13915073</v>
      </c>
      <c r="O22" s="47">
        <f t="shared" si="1"/>
        <v>56.84981758310897</v>
      </c>
      <c r="P22" s="9"/>
    </row>
    <row r="23" spans="1:16" ht="15.75">
      <c r="A23" s="28" t="s">
        <v>35</v>
      </c>
      <c r="B23" s="29"/>
      <c r="C23" s="30"/>
      <c r="D23" s="31">
        <f>SUM(D24:D28)</f>
        <v>4982627</v>
      </c>
      <c r="E23" s="31">
        <f aca="true" t="shared" si="6" ref="E23:M23">SUM(E24:E28)</f>
        <v>0</v>
      </c>
      <c r="F23" s="31">
        <f t="shared" si="6"/>
        <v>0</v>
      </c>
      <c r="G23" s="31">
        <f t="shared" si="6"/>
        <v>23292577</v>
      </c>
      <c r="H23" s="31">
        <f t="shared" si="6"/>
        <v>0</v>
      </c>
      <c r="I23" s="31">
        <f t="shared" si="6"/>
        <v>6798929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2">SUM(D23:M23)</f>
        <v>35074133</v>
      </c>
      <c r="O23" s="43">
        <f t="shared" si="1"/>
        <v>143.29483308752333</v>
      </c>
      <c r="P23" s="10"/>
    </row>
    <row r="24" spans="1:16" ht="15">
      <c r="A24" s="12"/>
      <c r="B24" s="44">
        <v>541</v>
      </c>
      <c r="C24" s="20" t="s">
        <v>36</v>
      </c>
      <c r="D24" s="46">
        <v>4982627</v>
      </c>
      <c r="E24" s="46">
        <v>0</v>
      </c>
      <c r="F24" s="46">
        <v>0</v>
      </c>
      <c r="G24" s="46">
        <v>23251781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28234408</v>
      </c>
      <c r="O24" s="47">
        <f t="shared" si="1"/>
        <v>115.35124137452047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236</v>
      </c>
      <c r="H25" s="46">
        <v>0</v>
      </c>
      <c r="I25" s="46">
        <v>1286112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1286348</v>
      </c>
      <c r="O25" s="47">
        <f t="shared" si="1"/>
        <v>5.255355049046243</v>
      </c>
      <c r="P25" s="9"/>
    </row>
    <row r="26" spans="1:16" ht="15">
      <c r="A26" s="12"/>
      <c r="B26" s="44">
        <v>543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1089942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1089942</v>
      </c>
      <c r="O26" s="47">
        <f t="shared" si="1"/>
        <v>4.452941344696428</v>
      </c>
      <c r="P26" s="9"/>
    </row>
    <row r="27" spans="1:16" ht="15">
      <c r="A27" s="12"/>
      <c r="B27" s="44">
        <v>545</v>
      </c>
      <c r="C27" s="20" t="s">
        <v>39</v>
      </c>
      <c r="D27" s="46">
        <v>0</v>
      </c>
      <c r="E27" s="46">
        <v>0</v>
      </c>
      <c r="F27" s="46">
        <v>0</v>
      </c>
      <c r="G27" s="46">
        <v>79</v>
      </c>
      <c r="H27" s="46">
        <v>0</v>
      </c>
      <c r="I27" s="46">
        <v>4422875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4422954</v>
      </c>
      <c r="O27" s="47">
        <f t="shared" si="1"/>
        <v>18.069910813869402</v>
      </c>
      <c r="P27" s="9"/>
    </row>
    <row r="28" spans="1:16" ht="15">
      <c r="A28" s="12"/>
      <c r="B28" s="44">
        <v>549</v>
      </c>
      <c r="C28" s="20" t="s">
        <v>40</v>
      </c>
      <c r="D28" s="46">
        <v>0</v>
      </c>
      <c r="E28" s="46">
        <v>0</v>
      </c>
      <c r="F28" s="46">
        <v>0</v>
      </c>
      <c r="G28" s="46">
        <v>40481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40481</v>
      </c>
      <c r="O28" s="47">
        <f t="shared" si="1"/>
        <v>0.16538450539079705</v>
      </c>
      <c r="P28" s="9"/>
    </row>
    <row r="29" spans="1:16" ht="15.75">
      <c r="A29" s="28" t="s">
        <v>41</v>
      </c>
      <c r="B29" s="29"/>
      <c r="C29" s="30"/>
      <c r="D29" s="31">
        <f aca="true" t="shared" si="8" ref="D29:M29">SUM(D30:D32)</f>
        <v>8021313</v>
      </c>
      <c r="E29" s="31">
        <f t="shared" si="8"/>
        <v>18280445</v>
      </c>
      <c r="F29" s="31">
        <f t="shared" si="8"/>
        <v>0</v>
      </c>
      <c r="G29" s="31">
        <f t="shared" si="8"/>
        <v>2769996</v>
      </c>
      <c r="H29" s="31">
        <f t="shared" si="8"/>
        <v>0</v>
      </c>
      <c r="I29" s="31">
        <f t="shared" si="8"/>
        <v>643711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29715465</v>
      </c>
      <c r="O29" s="43">
        <f t="shared" si="1"/>
        <v>121.40207706041207</v>
      </c>
      <c r="P29" s="10"/>
    </row>
    <row r="30" spans="1:16" ht="15">
      <c r="A30" s="13"/>
      <c r="B30" s="45">
        <v>552</v>
      </c>
      <c r="C30" s="21" t="s">
        <v>42</v>
      </c>
      <c r="D30" s="46">
        <v>5037846</v>
      </c>
      <c r="E30" s="46">
        <v>0</v>
      </c>
      <c r="F30" s="46">
        <v>0</v>
      </c>
      <c r="G30" s="46">
        <v>2461254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7499100</v>
      </c>
      <c r="O30" s="47">
        <f t="shared" si="1"/>
        <v>30.637458174850572</v>
      </c>
      <c r="P30" s="9"/>
    </row>
    <row r="31" spans="1:16" ht="15">
      <c r="A31" s="13"/>
      <c r="B31" s="45">
        <v>554</v>
      </c>
      <c r="C31" s="21" t="s">
        <v>43</v>
      </c>
      <c r="D31" s="46">
        <v>0</v>
      </c>
      <c r="E31" s="46">
        <v>18280445</v>
      </c>
      <c r="F31" s="46">
        <v>0</v>
      </c>
      <c r="G31" s="46">
        <v>308742</v>
      </c>
      <c r="H31" s="46">
        <v>0</v>
      </c>
      <c r="I31" s="46">
        <v>643711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19232898</v>
      </c>
      <c r="O31" s="47">
        <f t="shared" si="1"/>
        <v>78.57571015937475</v>
      </c>
      <c r="P31" s="9"/>
    </row>
    <row r="32" spans="1:16" ht="15">
      <c r="A32" s="13"/>
      <c r="B32" s="45">
        <v>559</v>
      </c>
      <c r="C32" s="21" t="s">
        <v>44</v>
      </c>
      <c r="D32" s="46">
        <v>2983467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2983467</v>
      </c>
      <c r="O32" s="47">
        <f t="shared" si="1"/>
        <v>12.188908726186732</v>
      </c>
      <c r="P32" s="9"/>
    </row>
    <row r="33" spans="1:16" ht="15.75">
      <c r="A33" s="28" t="s">
        <v>45</v>
      </c>
      <c r="B33" s="29"/>
      <c r="C33" s="30"/>
      <c r="D33" s="31">
        <f aca="true" t="shared" si="9" ref="D33:M33">SUM(D34:D38)</f>
        <v>37635351</v>
      </c>
      <c r="E33" s="31">
        <f t="shared" si="9"/>
        <v>75871</v>
      </c>
      <c r="F33" s="31">
        <f t="shared" si="9"/>
        <v>0</v>
      </c>
      <c r="G33" s="31">
        <f t="shared" si="9"/>
        <v>5477732</v>
      </c>
      <c r="H33" s="31">
        <f t="shared" si="9"/>
        <v>0</v>
      </c>
      <c r="I33" s="31">
        <f t="shared" si="9"/>
        <v>23320889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aca="true" t="shared" si="10" ref="N33:N41">SUM(D33:M33)</f>
        <v>66509843</v>
      </c>
      <c r="O33" s="43">
        <f t="shared" si="1"/>
        <v>271.72494474381966</v>
      </c>
      <c r="P33" s="9"/>
    </row>
    <row r="34" spans="1:16" ht="15">
      <c r="A34" s="12"/>
      <c r="B34" s="44">
        <v>571</v>
      </c>
      <c r="C34" s="20" t="s">
        <v>46</v>
      </c>
      <c r="D34" s="46">
        <v>6111953</v>
      </c>
      <c r="E34" s="46">
        <v>0</v>
      </c>
      <c r="F34" s="46">
        <v>0</v>
      </c>
      <c r="G34" s="46">
        <v>523667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6635620</v>
      </c>
      <c r="O34" s="47">
        <f t="shared" si="1"/>
        <v>27.10972386209038</v>
      </c>
      <c r="P34" s="9"/>
    </row>
    <row r="35" spans="1:16" ht="15">
      <c r="A35" s="12"/>
      <c r="B35" s="44">
        <v>572</v>
      </c>
      <c r="C35" s="20" t="s">
        <v>47</v>
      </c>
      <c r="D35" s="46">
        <v>31523398</v>
      </c>
      <c r="E35" s="46">
        <v>0</v>
      </c>
      <c r="F35" s="46">
        <v>0</v>
      </c>
      <c r="G35" s="46">
        <v>3926060</v>
      </c>
      <c r="H35" s="46">
        <v>0</v>
      </c>
      <c r="I35" s="46">
        <v>3810383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39259841</v>
      </c>
      <c r="O35" s="47">
        <f t="shared" si="1"/>
        <v>160.39547900265148</v>
      </c>
      <c r="P35" s="9"/>
    </row>
    <row r="36" spans="1:16" ht="15">
      <c r="A36" s="12"/>
      <c r="B36" s="44">
        <v>573</v>
      </c>
      <c r="C36" s="20" t="s">
        <v>57</v>
      </c>
      <c r="D36" s="46">
        <v>0</v>
      </c>
      <c r="E36" s="46">
        <v>0</v>
      </c>
      <c r="F36" s="46">
        <v>0</v>
      </c>
      <c r="G36" s="46">
        <v>145707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145707</v>
      </c>
      <c r="O36" s="47">
        <f t="shared" si="1"/>
        <v>0.595283716483705</v>
      </c>
      <c r="P36" s="9"/>
    </row>
    <row r="37" spans="1:16" ht="15">
      <c r="A37" s="12"/>
      <c r="B37" s="44">
        <v>575</v>
      </c>
      <c r="C37" s="20" t="s">
        <v>49</v>
      </c>
      <c r="D37" s="46">
        <v>0</v>
      </c>
      <c r="E37" s="46">
        <v>0</v>
      </c>
      <c r="F37" s="46">
        <v>0</v>
      </c>
      <c r="G37" s="46">
        <v>882298</v>
      </c>
      <c r="H37" s="46">
        <v>0</v>
      </c>
      <c r="I37" s="46">
        <v>19510506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20392804</v>
      </c>
      <c r="O37" s="47">
        <f t="shared" si="1"/>
        <v>83.31448835432592</v>
      </c>
      <c r="P37" s="9"/>
    </row>
    <row r="38" spans="1:16" ht="15">
      <c r="A38" s="12"/>
      <c r="B38" s="44">
        <v>579</v>
      </c>
      <c r="C38" s="20" t="s">
        <v>50</v>
      </c>
      <c r="D38" s="46">
        <v>0</v>
      </c>
      <c r="E38" s="46">
        <v>75871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75871</v>
      </c>
      <c r="O38" s="47">
        <f t="shared" si="1"/>
        <v>0.3099698082682039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SUM(D40:D40)</f>
        <v>25464528</v>
      </c>
      <c r="E39" s="31">
        <f t="shared" si="11"/>
        <v>24438502</v>
      </c>
      <c r="F39" s="31">
        <f t="shared" si="11"/>
        <v>242873</v>
      </c>
      <c r="G39" s="31">
        <f t="shared" si="11"/>
        <v>122270</v>
      </c>
      <c r="H39" s="31">
        <f t="shared" si="11"/>
        <v>5674</v>
      </c>
      <c r="I39" s="31">
        <f t="shared" si="11"/>
        <v>20661862</v>
      </c>
      <c r="J39" s="31">
        <f t="shared" si="11"/>
        <v>432600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0"/>
        <v>71368309</v>
      </c>
      <c r="O39" s="43">
        <f t="shared" si="1"/>
        <v>291.5741331622877</v>
      </c>
      <c r="P39" s="9"/>
    </row>
    <row r="40" spans="1:16" ht="15.75" thickBot="1">
      <c r="A40" s="12"/>
      <c r="B40" s="44">
        <v>581</v>
      </c>
      <c r="C40" s="20" t="s">
        <v>51</v>
      </c>
      <c r="D40" s="46">
        <v>25464528</v>
      </c>
      <c r="E40" s="46">
        <v>24438502</v>
      </c>
      <c r="F40" s="46">
        <v>242873</v>
      </c>
      <c r="G40" s="46">
        <v>122270</v>
      </c>
      <c r="H40" s="46">
        <v>5674</v>
      </c>
      <c r="I40" s="46">
        <v>20661862</v>
      </c>
      <c r="J40" s="46">
        <v>432600</v>
      </c>
      <c r="K40" s="46">
        <v>0</v>
      </c>
      <c r="L40" s="46">
        <v>0</v>
      </c>
      <c r="M40" s="46">
        <v>0</v>
      </c>
      <c r="N40" s="46">
        <f t="shared" si="10"/>
        <v>71368309</v>
      </c>
      <c r="O40" s="47">
        <f t="shared" si="1"/>
        <v>291.5741331622877</v>
      </c>
      <c r="P40" s="9"/>
    </row>
    <row r="41" spans="1:119" ht="16.5" thickBot="1">
      <c r="A41" s="14" t="s">
        <v>10</v>
      </c>
      <c r="B41" s="23"/>
      <c r="C41" s="22"/>
      <c r="D41" s="15">
        <f>SUM(D5,D13,D18,D23,D29,D33,D39)</f>
        <v>222102457</v>
      </c>
      <c r="E41" s="15">
        <f aca="true" t="shared" si="12" ref="E41:M41">SUM(E5,E13,E18,E23,E29,E33,E39)</f>
        <v>56227787</v>
      </c>
      <c r="F41" s="15">
        <f t="shared" si="12"/>
        <v>23927130</v>
      </c>
      <c r="G41" s="15">
        <f t="shared" si="12"/>
        <v>33838416</v>
      </c>
      <c r="H41" s="15">
        <f t="shared" si="12"/>
        <v>6674</v>
      </c>
      <c r="I41" s="15">
        <f t="shared" si="12"/>
        <v>198407476</v>
      </c>
      <c r="J41" s="15">
        <f t="shared" si="12"/>
        <v>96814052</v>
      </c>
      <c r="K41" s="15">
        <f t="shared" si="12"/>
        <v>51531898</v>
      </c>
      <c r="L41" s="15">
        <f t="shared" si="12"/>
        <v>0</v>
      </c>
      <c r="M41" s="15">
        <f t="shared" si="12"/>
        <v>175</v>
      </c>
      <c r="N41" s="15">
        <f t="shared" si="10"/>
        <v>682856065</v>
      </c>
      <c r="O41" s="37">
        <f t="shared" si="1"/>
        <v>2789.7979932099242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58</v>
      </c>
      <c r="M43" s="93"/>
      <c r="N43" s="93"/>
      <c r="O43" s="41">
        <v>244769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thickBot="1">
      <c r="A45" s="97" t="s">
        <v>59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25256446</v>
      </c>
      <c r="E5" s="26">
        <f aca="true" t="shared" si="0" ref="E5:M5">SUM(E6:E12)</f>
        <v>0</v>
      </c>
      <c r="F5" s="26">
        <f t="shared" si="0"/>
        <v>24996319</v>
      </c>
      <c r="G5" s="26">
        <f t="shared" si="0"/>
        <v>62650</v>
      </c>
      <c r="H5" s="26">
        <f t="shared" si="0"/>
        <v>0</v>
      </c>
      <c r="I5" s="26">
        <f t="shared" si="0"/>
        <v>0</v>
      </c>
      <c r="J5" s="26">
        <f t="shared" si="0"/>
        <v>91543956</v>
      </c>
      <c r="K5" s="26">
        <f t="shared" si="0"/>
        <v>46588512</v>
      </c>
      <c r="L5" s="26">
        <f t="shared" si="0"/>
        <v>0</v>
      </c>
      <c r="M5" s="26">
        <f t="shared" si="0"/>
        <v>175</v>
      </c>
      <c r="N5" s="27">
        <f>SUM(D5:M5)</f>
        <v>188448058</v>
      </c>
      <c r="O5" s="32">
        <f aca="true" t="shared" si="1" ref="O5:O40">(N5/O$42)</f>
        <v>757.6440945768286</v>
      </c>
      <c r="P5" s="6"/>
    </row>
    <row r="6" spans="1:16" ht="15">
      <c r="A6" s="12"/>
      <c r="B6" s="44">
        <v>511</v>
      </c>
      <c r="C6" s="20" t="s">
        <v>19</v>
      </c>
      <c r="D6" s="46">
        <v>915088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915088</v>
      </c>
      <c r="O6" s="47">
        <f t="shared" si="1"/>
        <v>3.679056322342791</v>
      </c>
      <c r="P6" s="9"/>
    </row>
    <row r="7" spans="1:16" ht="15">
      <c r="A7" s="12"/>
      <c r="B7" s="44">
        <v>512</v>
      </c>
      <c r="C7" s="20" t="s">
        <v>20</v>
      </c>
      <c r="D7" s="46">
        <v>579754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579754</v>
      </c>
      <c r="O7" s="47">
        <f t="shared" si="1"/>
        <v>2.3308661233712193</v>
      </c>
      <c r="P7" s="9"/>
    </row>
    <row r="8" spans="1:16" ht="15">
      <c r="A8" s="12"/>
      <c r="B8" s="44">
        <v>513</v>
      </c>
      <c r="C8" s="20" t="s">
        <v>21</v>
      </c>
      <c r="D8" s="46">
        <v>16735888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2278210</v>
      </c>
      <c r="L8" s="46">
        <v>0</v>
      </c>
      <c r="M8" s="46">
        <v>175</v>
      </c>
      <c r="N8" s="46">
        <f t="shared" si="2"/>
        <v>19014273</v>
      </c>
      <c r="O8" s="47">
        <f t="shared" si="1"/>
        <v>76.4457421531064</v>
      </c>
      <c r="P8" s="9"/>
    </row>
    <row r="9" spans="1:16" ht="15">
      <c r="A9" s="12"/>
      <c r="B9" s="44">
        <v>514</v>
      </c>
      <c r="C9" s="20" t="s">
        <v>22</v>
      </c>
      <c r="D9" s="46">
        <v>2781495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2781495</v>
      </c>
      <c r="O9" s="47">
        <f t="shared" si="1"/>
        <v>11.182833525644376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24996319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24996319</v>
      </c>
      <c r="O10" s="47">
        <f t="shared" si="1"/>
        <v>100.49619867405892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44310302</v>
      </c>
      <c r="L11" s="46">
        <v>0</v>
      </c>
      <c r="M11" s="46">
        <v>0</v>
      </c>
      <c r="N11" s="46">
        <f t="shared" si="2"/>
        <v>44310302</v>
      </c>
      <c r="O11" s="47">
        <f t="shared" si="1"/>
        <v>178.1469068745502</v>
      </c>
      <c r="P11" s="9"/>
    </row>
    <row r="12" spans="1:16" ht="15">
      <c r="A12" s="12"/>
      <c r="B12" s="44">
        <v>519</v>
      </c>
      <c r="C12" s="20" t="s">
        <v>25</v>
      </c>
      <c r="D12" s="46">
        <v>4244221</v>
      </c>
      <c r="E12" s="46">
        <v>0</v>
      </c>
      <c r="F12" s="46">
        <v>0</v>
      </c>
      <c r="G12" s="46">
        <v>62650</v>
      </c>
      <c r="H12" s="46">
        <v>0</v>
      </c>
      <c r="I12" s="46">
        <v>0</v>
      </c>
      <c r="J12" s="46">
        <v>91543956</v>
      </c>
      <c r="K12" s="46">
        <v>0</v>
      </c>
      <c r="L12" s="46">
        <v>0</v>
      </c>
      <c r="M12" s="46">
        <v>0</v>
      </c>
      <c r="N12" s="46">
        <f t="shared" si="2"/>
        <v>95850827</v>
      </c>
      <c r="O12" s="47">
        <f t="shared" si="1"/>
        <v>385.3624909037547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120449856</v>
      </c>
      <c r="E13" s="31">
        <f t="shared" si="3"/>
        <v>12916001</v>
      </c>
      <c r="F13" s="31">
        <f t="shared" si="3"/>
        <v>0</v>
      </c>
      <c r="G13" s="31">
        <f t="shared" si="3"/>
        <v>1694537</v>
      </c>
      <c r="H13" s="31">
        <f t="shared" si="3"/>
        <v>2300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135062694</v>
      </c>
      <c r="O13" s="43">
        <f t="shared" si="1"/>
        <v>543.0114461924423</v>
      </c>
      <c r="P13" s="10"/>
    </row>
    <row r="14" spans="1:16" ht="15">
      <c r="A14" s="12"/>
      <c r="B14" s="44">
        <v>521</v>
      </c>
      <c r="C14" s="20" t="s">
        <v>27</v>
      </c>
      <c r="D14" s="46">
        <v>85391518</v>
      </c>
      <c r="E14" s="46">
        <v>388572</v>
      </c>
      <c r="F14" s="46">
        <v>0</v>
      </c>
      <c r="G14" s="46">
        <v>930039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86710129</v>
      </c>
      <c r="O14" s="47">
        <f t="shared" si="1"/>
        <v>348.6128637995569</v>
      </c>
      <c r="P14" s="9"/>
    </row>
    <row r="15" spans="1:16" ht="15">
      <c r="A15" s="12"/>
      <c r="B15" s="44">
        <v>522</v>
      </c>
      <c r="C15" s="20" t="s">
        <v>28</v>
      </c>
      <c r="D15" s="46">
        <v>32598070</v>
      </c>
      <c r="E15" s="46">
        <v>0</v>
      </c>
      <c r="F15" s="46">
        <v>0</v>
      </c>
      <c r="G15" s="46">
        <v>764498</v>
      </c>
      <c r="H15" s="46">
        <v>2300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33364868</v>
      </c>
      <c r="O15" s="47">
        <f t="shared" si="1"/>
        <v>134.14144711714357</v>
      </c>
      <c r="P15" s="9"/>
    </row>
    <row r="16" spans="1:16" ht="15">
      <c r="A16" s="12"/>
      <c r="B16" s="44">
        <v>524</v>
      </c>
      <c r="C16" s="20" t="s">
        <v>29</v>
      </c>
      <c r="D16" s="46">
        <v>2460268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2460268</v>
      </c>
      <c r="O16" s="47">
        <f t="shared" si="1"/>
        <v>9.891359672575373</v>
      </c>
      <c r="P16" s="9"/>
    </row>
    <row r="17" spans="1:16" ht="15">
      <c r="A17" s="12"/>
      <c r="B17" s="44">
        <v>526</v>
      </c>
      <c r="C17" s="20" t="s">
        <v>30</v>
      </c>
      <c r="D17" s="46">
        <v>0</v>
      </c>
      <c r="E17" s="46">
        <v>12527429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12527429</v>
      </c>
      <c r="O17" s="47">
        <f t="shared" si="1"/>
        <v>50.3657756031665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2597206</v>
      </c>
      <c r="H18" s="31">
        <f t="shared" si="5"/>
        <v>0</v>
      </c>
      <c r="I18" s="31">
        <f t="shared" si="5"/>
        <v>146063533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148660739</v>
      </c>
      <c r="O18" s="43">
        <f t="shared" si="1"/>
        <v>597.6815690972907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36965789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36965789</v>
      </c>
      <c r="O19" s="47">
        <f t="shared" si="1"/>
        <v>148.6187336418351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95547104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95547104</v>
      </c>
      <c r="O20" s="47">
        <f t="shared" si="1"/>
        <v>384.14139083098473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2597206</v>
      </c>
      <c r="H21" s="46">
        <v>0</v>
      </c>
      <c r="I21" s="46">
        <v>13550640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16147846</v>
      </c>
      <c r="O21" s="47">
        <f t="shared" si="1"/>
        <v>64.92144462447081</v>
      </c>
      <c r="P21" s="9"/>
    </row>
    <row r="22" spans="1:16" ht="15.75">
      <c r="A22" s="28" t="s">
        <v>35</v>
      </c>
      <c r="B22" s="29"/>
      <c r="C22" s="30"/>
      <c r="D22" s="31">
        <f>SUM(D23:D27)</f>
        <v>5394113</v>
      </c>
      <c r="E22" s="31">
        <f aca="true" t="shared" si="6" ref="E22:M22">SUM(E23:E27)</f>
        <v>4156273</v>
      </c>
      <c r="F22" s="31">
        <f t="shared" si="6"/>
        <v>0</v>
      </c>
      <c r="G22" s="31">
        <f t="shared" si="6"/>
        <v>22645412</v>
      </c>
      <c r="H22" s="31">
        <f t="shared" si="6"/>
        <v>0</v>
      </c>
      <c r="I22" s="31">
        <f t="shared" si="6"/>
        <v>2373765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31">SUM(D22:M22)</f>
        <v>34569563</v>
      </c>
      <c r="O22" s="43">
        <f t="shared" si="1"/>
        <v>138.9848509823945</v>
      </c>
      <c r="P22" s="10"/>
    </row>
    <row r="23" spans="1:16" ht="15">
      <c r="A23" s="12"/>
      <c r="B23" s="44">
        <v>541</v>
      </c>
      <c r="C23" s="20" t="s">
        <v>36</v>
      </c>
      <c r="D23" s="46">
        <v>5394113</v>
      </c>
      <c r="E23" s="46">
        <v>0</v>
      </c>
      <c r="F23" s="46">
        <v>0</v>
      </c>
      <c r="G23" s="46">
        <v>22504997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27899110</v>
      </c>
      <c r="O23" s="47">
        <f t="shared" si="1"/>
        <v>112.1666954798194</v>
      </c>
      <c r="P23" s="9"/>
    </row>
    <row r="24" spans="1:16" ht="15">
      <c r="A24" s="12"/>
      <c r="B24" s="44">
        <v>542</v>
      </c>
      <c r="C24" s="20" t="s">
        <v>37</v>
      </c>
      <c r="D24" s="46">
        <v>0</v>
      </c>
      <c r="E24" s="46">
        <v>0</v>
      </c>
      <c r="F24" s="46">
        <v>0</v>
      </c>
      <c r="G24" s="46">
        <v>-158</v>
      </c>
      <c r="H24" s="46">
        <v>0</v>
      </c>
      <c r="I24" s="46">
        <v>1385425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1385267</v>
      </c>
      <c r="O24" s="47">
        <f t="shared" si="1"/>
        <v>5.569382741859615</v>
      </c>
      <c r="P24" s="9"/>
    </row>
    <row r="25" spans="1:16" ht="15">
      <c r="A25" s="12"/>
      <c r="B25" s="44">
        <v>543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988340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988340</v>
      </c>
      <c r="O25" s="47">
        <f t="shared" si="1"/>
        <v>3.9735615871088616</v>
      </c>
      <c r="P25" s="9"/>
    </row>
    <row r="26" spans="1:16" ht="15">
      <c r="A26" s="12"/>
      <c r="B26" s="44">
        <v>545</v>
      </c>
      <c r="C26" s="20" t="s">
        <v>39</v>
      </c>
      <c r="D26" s="46">
        <v>0</v>
      </c>
      <c r="E26" s="46">
        <v>4156273</v>
      </c>
      <c r="F26" s="46">
        <v>0</v>
      </c>
      <c r="G26" s="46">
        <v>46735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4203008</v>
      </c>
      <c r="O26" s="47">
        <f t="shared" si="1"/>
        <v>16.897941132718742</v>
      </c>
      <c r="P26" s="9"/>
    </row>
    <row r="27" spans="1:16" ht="15">
      <c r="A27" s="12"/>
      <c r="B27" s="44">
        <v>549</v>
      </c>
      <c r="C27" s="20" t="s">
        <v>40</v>
      </c>
      <c r="D27" s="46">
        <v>0</v>
      </c>
      <c r="E27" s="46">
        <v>0</v>
      </c>
      <c r="F27" s="46">
        <v>0</v>
      </c>
      <c r="G27" s="46">
        <v>93838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93838</v>
      </c>
      <c r="O27" s="47">
        <f t="shared" si="1"/>
        <v>0.37727004088787397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SUM(D29:D31)</f>
        <v>9096157</v>
      </c>
      <c r="E28" s="31">
        <f t="shared" si="8"/>
        <v>14265246</v>
      </c>
      <c r="F28" s="31">
        <f t="shared" si="8"/>
        <v>0</v>
      </c>
      <c r="G28" s="31">
        <f t="shared" si="8"/>
        <v>1924107</v>
      </c>
      <c r="H28" s="31">
        <f t="shared" si="8"/>
        <v>0</v>
      </c>
      <c r="I28" s="31">
        <f t="shared" si="8"/>
        <v>642688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25928198</v>
      </c>
      <c r="O28" s="43">
        <f t="shared" si="1"/>
        <v>104.24276220304026</v>
      </c>
      <c r="P28" s="10"/>
    </row>
    <row r="29" spans="1:16" ht="15">
      <c r="A29" s="13"/>
      <c r="B29" s="45">
        <v>552</v>
      </c>
      <c r="C29" s="21" t="s">
        <v>42</v>
      </c>
      <c r="D29" s="46">
        <v>5181186</v>
      </c>
      <c r="E29" s="46">
        <v>0</v>
      </c>
      <c r="F29" s="46">
        <v>0</v>
      </c>
      <c r="G29" s="46">
        <v>1442817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6624003</v>
      </c>
      <c r="O29" s="47">
        <f t="shared" si="1"/>
        <v>26.63140606845201</v>
      </c>
      <c r="P29" s="9"/>
    </row>
    <row r="30" spans="1:16" ht="15">
      <c r="A30" s="13"/>
      <c r="B30" s="45">
        <v>554</v>
      </c>
      <c r="C30" s="21" t="s">
        <v>43</v>
      </c>
      <c r="D30" s="46">
        <v>0</v>
      </c>
      <c r="E30" s="46">
        <v>14265246</v>
      </c>
      <c r="F30" s="46">
        <v>0</v>
      </c>
      <c r="G30" s="46">
        <v>481290</v>
      </c>
      <c r="H30" s="46">
        <v>0</v>
      </c>
      <c r="I30" s="46">
        <v>642688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15389224</v>
      </c>
      <c r="O30" s="47">
        <f t="shared" si="1"/>
        <v>61.87145045410869</v>
      </c>
      <c r="P30" s="9"/>
    </row>
    <row r="31" spans="1:16" ht="15">
      <c r="A31" s="13"/>
      <c r="B31" s="45">
        <v>559</v>
      </c>
      <c r="C31" s="21" t="s">
        <v>44</v>
      </c>
      <c r="D31" s="46">
        <v>3914971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3914971</v>
      </c>
      <c r="O31" s="47">
        <f t="shared" si="1"/>
        <v>15.739905680479557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SUM(D33:D37)</f>
        <v>37206549</v>
      </c>
      <c r="E32" s="31">
        <f t="shared" si="9"/>
        <v>12084292</v>
      </c>
      <c r="F32" s="31">
        <f t="shared" si="9"/>
        <v>0</v>
      </c>
      <c r="G32" s="31">
        <f t="shared" si="9"/>
        <v>9644735</v>
      </c>
      <c r="H32" s="31">
        <f t="shared" si="9"/>
        <v>0</v>
      </c>
      <c r="I32" s="31">
        <f t="shared" si="9"/>
        <v>6606252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aca="true" t="shared" si="10" ref="N32:N40">SUM(D32:M32)</f>
        <v>65541828</v>
      </c>
      <c r="O32" s="43">
        <f t="shared" si="1"/>
        <v>263.5069814939151</v>
      </c>
      <c r="P32" s="9"/>
    </row>
    <row r="33" spans="1:16" ht="15">
      <c r="A33" s="12"/>
      <c r="B33" s="44">
        <v>571</v>
      </c>
      <c r="C33" s="20" t="s">
        <v>46</v>
      </c>
      <c r="D33" s="46">
        <v>0</v>
      </c>
      <c r="E33" s="46">
        <v>309531</v>
      </c>
      <c r="F33" s="46">
        <v>0</v>
      </c>
      <c r="G33" s="46">
        <v>1231193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1540724</v>
      </c>
      <c r="O33" s="47">
        <f t="shared" si="1"/>
        <v>6.1943882699645</v>
      </c>
      <c r="P33" s="9"/>
    </row>
    <row r="34" spans="1:16" ht="15">
      <c r="A34" s="12"/>
      <c r="B34" s="44">
        <v>572</v>
      </c>
      <c r="C34" s="20" t="s">
        <v>47</v>
      </c>
      <c r="D34" s="46">
        <v>37206549</v>
      </c>
      <c r="E34" s="46">
        <v>183902</v>
      </c>
      <c r="F34" s="46">
        <v>0</v>
      </c>
      <c r="G34" s="46">
        <v>6051108</v>
      </c>
      <c r="H34" s="46">
        <v>0</v>
      </c>
      <c r="I34" s="46">
        <v>4255318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47696877</v>
      </c>
      <c r="O34" s="47">
        <f t="shared" si="1"/>
        <v>191.762428184892</v>
      </c>
      <c r="P34" s="9"/>
    </row>
    <row r="35" spans="1:16" ht="15">
      <c r="A35" s="12"/>
      <c r="B35" s="44">
        <v>574</v>
      </c>
      <c r="C35" s="20" t="s">
        <v>48</v>
      </c>
      <c r="D35" s="46">
        <v>0</v>
      </c>
      <c r="E35" s="46">
        <v>42332</v>
      </c>
      <c r="F35" s="46">
        <v>0</v>
      </c>
      <c r="G35" s="46">
        <v>3876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46208</v>
      </c>
      <c r="O35" s="47">
        <f t="shared" si="1"/>
        <v>0.18577648766328012</v>
      </c>
      <c r="P35" s="9"/>
    </row>
    <row r="36" spans="1:16" ht="15">
      <c r="A36" s="12"/>
      <c r="B36" s="44">
        <v>575</v>
      </c>
      <c r="C36" s="20" t="s">
        <v>49</v>
      </c>
      <c r="D36" s="46">
        <v>0</v>
      </c>
      <c r="E36" s="46">
        <v>11418474</v>
      </c>
      <c r="F36" s="46">
        <v>0</v>
      </c>
      <c r="G36" s="46">
        <v>2358558</v>
      </c>
      <c r="H36" s="46">
        <v>0</v>
      </c>
      <c r="I36" s="46">
        <v>2350934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16127966</v>
      </c>
      <c r="O36" s="47">
        <f t="shared" si="1"/>
        <v>64.84151827893008</v>
      </c>
      <c r="P36" s="9"/>
    </row>
    <row r="37" spans="1:16" ht="15">
      <c r="A37" s="12"/>
      <c r="B37" s="44">
        <v>579</v>
      </c>
      <c r="C37" s="20" t="s">
        <v>50</v>
      </c>
      <c r="D37" s="46">
        <v>0</v>
      </c>
      <c r="E37" s="46">
        <v>130053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130053</v>
      </c>
      <c r="O37" s="47">
        <f t="shared" si="1"/>
        <v>0.5228702724652131</v>
      </c>
      <c r="P37" s="9"/>
    </row>
    <row r="38" spans="1:16" ht="15.75">
      <c r="A38" s="28" t="s">
        <v>52</v>
      </c>
      <c r="B38" s="29"/>
      <c r="C38" s="30"/>
      <c r="D38" s="31">
        <f aca="true" t="shared" si="11" ref="D38:M38">SUM(D39:D39)</f>
        <v>13754631</v>
      </c>
      <c r="E38" s="31">
        <f t="shared" si="11"/>
        <v>130618354</v>
      </c>
      <c r="F38" s="31">
        <f t="shared" si="11"/>
        <v>549888</v>
      </c>
      <c r="G38" s="31">
        <f t="shared" si="11"/>
        <v>228200</v>
      </c>
      <c r="H38" s="31">
        <f t="shared" si="11"/>
        <v>3837</v>
      </c>
      <c r="I38" s="31">
        <f t="shared" si="11"/>
        <v>16601594</v>
      </c>
      <c r="J38" s="31">
        <f t="shared" si="11"/>
        <v>404462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162160966</v>
      </c>
      <c r="O38" s="43">
        <f t="shared" si="1"/>
        <v>651.9584206103832</v>
      </c>
      <c r="P38" s="9"/>
    </row>
    <row r="39" spans="1:16" ht="15.75" thickBot="1">
      <c r="A39" s="12"/>
      <c r="B39" s="44">
        <v>581</v>
      </c>
      <c r="C39" s="20" t="s">
        <v>51</v>
      </c>
      <c r="D39" s="46">
        <v>13754631</v>
      </c>
      <c r="E39" s="46">
        <v>130618354</v>
      </c>
      <c r="F39" s="46">
        <v>549888</v>
      </c>
      <c r="G39" s="46">
        <v>228200</v>
      </c>
      <c r="H39" s="46">
        <v>3837</v>
      </c>
      <c r="I39" s="46">
        <v>16601594</v>
      </c>
      <c r="J39" s="46">
        <v>404462</v>
      </c>
      <c r="K39" s="46">
        <v>0</v>
      </c>
      <c r="L39" s="46">
        <v>0</v>
      </c>
      <c r="M39" s="46">
        <v>0</v>
      </c>
      <c r="N39" s="46">
        <f t="shared" si="10"/>
        <v>162160966</v>
      </c>
      <c r="O39" s="47">
        <f t="shared" si="1"/>
        <v>651.9584206103832</v>
      </c>
      <c r="P39" s="9"/>
    </row>
    <row r="40" spans="1:119" ht="16.5" thickBot="1">
      <c r="A40" s="14" t="s">
        <v>10</v>
      </c>
      <c r="B40" s="23"/>
      <c r="C40" s="22"/>
      <c r="D40" s="15">
        <f>SUM(D5,D13,D18,D22,D28,D32,D38)</f>
        <v>211157752</v>
      </c>
      <c r="E40" s="15">
        <f aca="true" t="shared" si="12" ref="E40:M40">SUM(E5,E13,E18,E22,E28,E32,E38)</f>
        <v>174040166</v>
      </c>
      <c r="F40" s="15">
        <f t="shared" si="12"/>
        <v>25546207</v>
      </c>
      <c r="G40" s="15">
        <f t="shared" si="12"/>
        <v>38796847</v>
      </c>
      <c r="H40" s="15">
        <f t="shared" si="12"/>
        <v>6137</v>
      </c>
      <c r="I40" s="15">
        <f t="shared" si="12"/>
        <v>172287832</v>
      </c>
      <c r="J40" s="15">
        <f t="shared" si="12"/>
        <v>91948418</v>
      </c>
      <c r="K40" s="15">
        <f t="shared" si="12"/>
        <v>46588512</v>
      </c>
      <c r="L40" s="15">
        <f t="shared" si="12"/>
        <v>0</v>
      </c>
      <c r="M40" s="15">
        <f t="shared" si="12"/>
        <v>175</v>
      </c>
      <c r="N40" s="15">
        <f t="shared" si="10"/>
        <v>760372046</v>
      </c>
      <c r="O40" s="37">
        <f t="shared" si="1"/>
        <v>3057.0301251562946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53</v>
      </c>
      <c r="M42" s="93"/>
      <c r="N42" s="93"/>
      <c r="O42" s="41">
        <v>248729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thickBot="1">
      <c r="A44" s="97" t="s">
        <v>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24367870</v>
      </c>
      <c r="E5" s="26">
        <f t="shared" si="0"/>
        <v>0</v>
      </c>
      <c r="F5" s="26">
        <f t="shared" si="0"/>
        <v>53216963</v>
      </c>
      <c r="G5" s="26">
        <f t="shared" si="0"/>
        <v>628250</v>
      </c>
      <c r="H5" s="26">
        <f t="shared" si="0"/>
        <v>0</v>
      </c>
      <c r="I5" s="26">
        <f t="shared" si="0"/>
        <v>0</v>
      </c>
      <c r="J5" s="26">
        <f t="shared" si="0"/>
        <v>87625319</v>
      </c>
      <c r="K5" s="26">
        <f t="shared" si="0"/>
        <v>43925753</v>
      </c>
      <c r="L5" s="26">
        <f t="shared" si="0"/>
        <v>0</v>
      </c>
      <c r="M5" s="26">
        <f t="shared" si="0"/>
        <v>175</v>
      </c>
      <c r="N5" s="27">
        <f>SUM(D5:M5)</f>
        <v>209764330</v>
      </c>
      <c r="O5" s="32">
        <f aca="true" t="shared" si="1" ref="O5:O42">(N5/O$44)</f>
        <v>834.1889930366382</v>
      </c>
      <c r="P5" s="6"/>
    </row>
    <row r="6" spans="1:16" ht="15">
      <c r="A6" s="12"/>
      <c r="B6" s="44">
        <v>511</v>
      </c>
      <c r="C6" s="20" t="s">
        <v>19</v>
      </c>
      <c r="D6" s="46">
        <v>880591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880591</v>
      </c>
      <c r="O6" s="47">
        <f t="shared" si="1"/>
        <v>3.501926755455164</v>
      </c>
      <c r="P6" s="9"/>
    </row>
    <row r="7" spans="1:16" ht="15">
      <c r="A7" s="12"/>
      <c r="B7" s="44">
        <v>512</v>
      </c>
      <c r="C7" s="20" t="s">
        <v>20</v>
      </c>
      <c r="D7" s="46">
        <v>603276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603276</v>
      </c>
      <c r="O7" s="47">
        <f t="shared" si="1"/>
        <v>2.3991028358499795</v>
      </c>
      <c r="P7" s="9"/>
    </row>
    <row r="8" spans="1:16" ht="15">
      <c r="A8" s="12"/>
      <c r="B8" s="44">
        <v>513</v>
      </c>
      <c r="C8" s="20" t="s">
        <v>21</v>
      </c>
      <c r="D8" s="46">
        <v>15815092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2633962</v>
      </c>
      <c r="L8" s="46">
        <v>0</v>
      </c>
      <c r="M8" s="46">
        <v>175</v>
      </c>
      <c r="N8" s="46">
        <f t="shared" si="2"/>
        <v>18449229</v>
      </c>
      <c r="O8" s="47">
        <f t="shared" si="1"/>
        <v>73.368736056375</v>
      </c>
      <c r="P8" s="9"/>
    </row>
    <row r="9" spans="1:16" ht="15">
      <c r="A9" s="12"/>
      <c r="B9" s="44">
        <v>514</v>
      </c>
      <c r="C9" s="20" t="s">
        <v>22</v>
      </c>
      <c r="D9" s="46">
        <v>2908399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2908399</v>
      </c>
      <c r="O9" s="47">
        <f t="shared" si="1"/>
        <v>11.566096262213721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53216963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53216963</v>
      </c>
      <c r="O10" s="47">
        <f t="shared" si="1"/>
        <v>211.6327631939998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41291791</v>
      </c>
      <c r="L11" s="46">
        <v>0</v>
      </c>
      <c r="M11" s="46">
        <v>0</v>
      </c>
      <c r="N11" s="46">
        <f t="shared" si="2"/>
        <v>41291791</v>
      </c>
      <c r="O11" s="47">
        <f t="shared" si="1"/>
        <v>164.2088412027408</v>
      </c>
      <c r="P11" s="9"/>
    </row>
    <row r="12" spans="1:16" ht="15">
      <c r="A12" s="12"/>
      <c r="B12" s="44">
        <v>519</v>
      </c>
      <c r="C12" s="20" t="s">
        <v>25</v>
      </c>
      <c r="D12" s="46">
        <v>4160512</v>
      </c>
      <c r="E12" s="46">
        <v>0</v>
      </c>
      <c r="F12" s="46">
        <v>0</v>
      </c>
      <c r="G12" s="46">
        <v>628250</v>
      </c>
      <c r="H12" s="46">
        <v>0</v>
      </c>
      <c r="I12" s="46">
        <v>0</v>
      </c>
      <c r="J12" s="46">
        <v>87625319</v>
      </c>
      <c r="K12" s="46">
        <v>0</v>
      </c>
      <c r="L12" s="46">
        <v>0</v>
      </c>
      <c r="M12" s="46">
        <v>0</v>
      </c>
      <c r="N12" s="46">
        <f t="shared" si="2"/>
        <v>92414081</v>
      </c>
      <c r="O12" s="47">
        <f t="shared" si="1"/>
        <v>367.5115267300037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121112266</v>
      </c>
      <c r="E13" s="31">
        <f t="shared" si="3"/>
        <v>12219650</v>
      </c>
      <c r="F13" s="31">
        <f t="shared" si="3"/>
        <v>0</v>
      </c>
      <c r="G13" s="31">
        <f t="shared" si="3"/>
        <v>2036441</v>
      </c>
      <c r="H13" s="31">
        <f t="shared" si="3"/>
        <v>2000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135370357</v>
      </c>
      <c r="O13" s="43">
        <f t="shared" si="1"/>
        <v>538.3396776412854</v>
      </c>
      <c r="P13" s="10"/>
    </row>
    <row r="14" spans="1:16" ht="15">
      <c r="A14" s="12"/>
      <c r="B14" s="44">
        <v>521</v>
      </c>
      <c r="C14" s="20" t="s">
        <v>27</v>
      </c>
      <c r="D14" s="46">
        <v>86107290</v>
      </c>
      <c r="E14" s="46">
        <v>357235</v>
      </c>
      <c r="F14" s="46">
        <v>0</v>
      </c>
      <c r="G14" s="46">
        <v>1835684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88300209</v>
      </c>
      <c r="O14" s="47">
        <f t="shared" si="1"/>
        <v>351.1515157540593</v>
      </c>
      <c r="P14" s="9"/>
    </row>
    <row r="15" spans="1:16" ht="15">
      <c r="A15" s="12"/>
      <c r="B15" s="44">
        <v>522</v>
      </c>
      <c r="C15" s="20" t="s">
        <v>28</v>
      </c>
      <c r="D15" s="46">
        <v>32687358</v>
      </c>
      <c r="E15" s="46">
        <v>0</v>
      </c>
      <c r="F15" s="46">
        <v>0</v>
      </c>
      <c r="G15" s="46">
        <v>200757</v>
      </c>
      <c r="H15" s="46">
        <v>2000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32890115</v>
      </c>
      <c r="O15" s="47">
        <f t="shared" si="1"/>
        <v>130.79712796121834</v>
      </c>
      <c r="P15" s="9"/>
    </row>
    <row r="16" spans="1:16" ht="15">
      <c r="A16" s="12"/>
      <c r="B16" s="44">
        <v>524</v>
      </c>
      <c r="C16" s="20" t="s">
        <v>29</v>
      </c>
      <c r="D16" s="46">
        <v>2317618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2317618</v>
      </c>
      <c r="O16" s="47">
        <f t="shared" si="1"/>
        <v>9.216683435470594</v>
      </c>
      <c r="P16" s="9"/>
    </row>
    <row r="17" spans="1:16" ht="15">
      <c r="A17" s="12"/>
      <c r="B17" s="44">
        <v>526</v>
      </c>
      <c r="C17" s="20" t="s">
        <v>30</v>
      </c>
      <c r="D17" s="46">
        <v>0</v>
      </c>
      <c r="E17" s="46">
        <v>11862415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11862415</v>
      </c>
      <c r="O17" s="47">
        <f t="shared" si="1"/>
        <v>47.17435049053722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1288542</v>
      </c>
      <c r="H18" s="31">
        <f t="shared" si="5"/>
        <v>0</v>
      </c>
      <c r="I18" s="31">
        <f t="shared" si="5"/>
        <v>148473655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149762197</v>
      </c>
      <c r="O18" s="43">
        <f t="shared" si="1"/>
        <v>595.5730238329111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37969650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37969650</v>
      </c>
      <c r="O19" s="47">
        <f t="shared" si="1"/>
        <v>150.99737929443765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96497703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96497703</v>
      </c>
      <c r="O20" s="47">
        <f t="shared" si="1"/>
        <v>383.75123976473304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219390</v>
      </c>
      <c r="H21" s="46">
        <v>0</v>
      </c>
      <c r="I21" s="46">
        <v>14006302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14225692</v>
      </c>
      <c r="O21" s="47">
        <f t="shared" si="1"/>
        <v>56.57261024660084</v>
      </c>
      <c r="P21" s="9"/>
    </row>
    <row r="22" spans="1:16" ht="15">
      <c r="A22" s="12"/>
      <c r="B22" s="44">
        <v>539</v>
      </c>
      <c r="C22" s="20" t="s">
        <v>72</v>
      </c>
      <c r="D22" s="46">
        <v>0</v>
      </c>
      <c r="E22" s="46">
        <v>0</v>
      </c>
      <c r="F22" s="46">
        <v>0</v>
      </c>
      <c r="G22" s="46">
        <v>1069152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1069152</v>
      </c>
      <c r="O22" s="47">
        <f t="shared" si="1"/>
        <v>4.251794527139613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SUM(D24:D28)</f>
        <v>5593237</v>
      </c>
      <c r="E23" s="31">
        <f t="shared" si="6"/>
        <v>3807895</v>
      </c>
      <c r="F23" s="31">
        <f t="shared" si="6"/>
        <v>0</v>
      </c>
      <c r="G23" s="31">
        <f t="shared" si="6"/>
        <v>22086707</v>
      </c>
      <c r="H23" s="31">
        <f t="shared" si="6"/>
        <v>0</v>
      </c>
      <c r="I23" s="31">
        <f t="shared" si="6"/>
        <v>2117989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2">SUM(D23:M23)</f>
        <v>33605828</v>
      </c>
      <c r="O23" s="43">
        <f t="shared" si="1"/>
        <v>133.64336929678396</v>
      </c>
      <c r="P23" s="10"/>
    </row>
    <row r="24" spans="1:16" ht="15">
      <c r="A24" s="12"/>
      <c r="B24" s="44">
        <v>541</v>
      </c>
      <c r="C24" s="20" t="s">
        <v>36</v>
      </c>
      <c r="D24" s="46">
        <v>5593237</v>
      </c>
      <c r="E24" s="46">
        <v>0</v>
      </c>
      <c r="F24" s="46">
        <v>0</v>
      </c>
      <c r="G24" s="46">
        <v>21932642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27525879</v>
      </c>
      <c r="O24" s="47">
        <f t="shared" si="1"/>
        <v>109.46468012678011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16507</v>
      </c>
      <c r="H25" s="46">
        <v>0</v>
      </c>
      <c r="I25" s="46">
        <v>1229888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1246395</v>
      </c>
      <c r="O25" s="47">
        <f t="shared" si="1"/>
        <v>4.956652973248124</v>
      </c>
      <c r="P25" s="9"/>
    </row>
    <row r="26" spans="1:16" ht="15">
      <c r="A26" s="12"/>
      <c r="B26" s="44">
        <v>543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888101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888101</v>
      </c>
      <c r="O26" s="47">
        <f t="shared" si="1"/>
        <v>3.5317924592080616</v>
      </c>
      <c r="P26" s="9"/>
    </row>
    <row r="27" spans="1:16" ht="15">
      <c r="A27" s="12"/>
      <c r="B27" s="44">
        <v>545</v>
      </c>
      <c r="C27" s="20" t="s">
        <v>39</v>
      </c>
      <c r="D27" s="46">
        <v>0</v>
      </c>
      <c r="E27" s="46">
        <v>3807895</v>
      </c>
      <c r="F27" s="46">
        <v>0</v>
      </c>
      <c r="G27" s="46">
        <v>15168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3823063</v>
      </c>
      <c r="O27" s="47">
        <f t="shared" si="1"/>
        <v>15.20352423257867</v>
      </c>
      <c r="P27" s="9"/>
    </row>
    <row r="28" spans="1:16" ht="15">
      <c r="A28" s="12"/>
      <c r="B28" s="44">
        <v>549</v>
      </c>
      <c r="C28" s="20" t="s">
        <v>40</v>
      </c>
      <c r="D28" s="46">
        <v>0</v>
      </c>
      <c r="E28" s="46">
        <v>0</v>
      </c>
      <c r="F28" s="46">
        <v>0</v>
      </c>
      <c r="G28" s="46">
        <v>122390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122390</v>
      </c>
      <c r="O28" s="47">
        <f t="shared" si="1"/>
        <v>0.4867195049690009</v>
      </c>
      <c r="P28" s="9"/>
    </row>
    <row r="29" spans="1:16" ht="15.75">
      <c r="A29" s="28" t="s">
        <v>41</v>
      </c>
      <c r="B29" s="29"/>
      <c r="C29" s="30"/>
      <c r="D29" s="31">
        <f aca="true" t="shared" si="8" ref="D29:M29">SUM(D30:D32)</f>
        <v>9397206</v>
      </c>
      <c r="E29" s="31">
        <f t="shared" si="8"/>
        <v>18970146</v>
      </c>
      <c r="F29" s="31">
        <f t="shared" si="8"/>
        <v>0</v>
      </c>
      <c r="G29" s="31">
        <f t="shared" si="8"/>
        <v>1256547</v>
      </c>
      <c r="H29" s="31">
        <f t="shared" si="8"/>
        <v>0</v>
      </c>
      <c r="I29" s="31">
        <f t="shared" si="8"/>
        <v>607422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30231321</v>
      </c>
      <c r="O29" s="43">
        <f t="shared" si="1"/>
        <v>120.22365872766534</v>
      </c>
      <c r="P29" s="10"/>
    </row>
    <row r="30" spans="1:16" ht="15">
      <c r="A30" s="13"/>
      <c r="B30" s="45">
        <v>552</v>
      </c>
      <c r="C30" s="21" t="s">
        <v>42</v>
      </c>
      <c r="D30" s="46">
        <v>5472476</v>
      </c>
      <c r="E30" s="46">
        <v>0</v>
      </c>
      <c r="F30" s="46">
        <v>0</v>
      </c>
      <c r="G30" s="46">
        <v>568305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6040781</v>
      </c>
      <c r="O30" s="47">
        <f t="shared" si="1"/>
        <v>24.022926202681152</v>
      </c>
      <c r="P30" s="9"/>
    </row>
    <row r="31" spans="1:16" ht="15">
      <c r="A31" s="13"/>
      <c r="B31" s="45">
        <v>554</v>
      </c>
      <c r="C31" s="21" t="s">
        <v>43</v>
      </c>
      <c r="D31" s="46">
        <v>0</v>
      </c>
      <c r="E31" s="46">
        <v>18970146</v>
      </c>
      <c r="F31" s="46">
        <v>0</v>
      </c>
      <c r="G31" s="46">
        <v>688242</v>
      </c>
      <c r="H31" s="46">
        <v>0</v>
      </c>
      <c r="I31" s="46">
        <v>607422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20265810</v>
      </c>
      <c r="O31" s="47">
        <f t="shared" si="1"/>
        <v>80.59289983655387</v>
      </c>
      <c r="P31" s="9"/>
    </row>
    <row r="32" spans="1:16" ht="15">
      <c r="A32" s="13"/>
      <c r="B32" s="45">
        <v>559</v>
      </c>
      <c r="C32" s="21" t="s">
        <v>44</v>
      </c>
      <c r="D32" s="46">
        <v>3924730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3924730</v>
      </c>
      <c r="O32" s="47">
        <f t="shared" si="1"/>
        <v>15.607832688430321</v>
      </c>
      <c r="P32" s="9"/>
    </row>
    <row r="33" spans="1:16" ht="15.75">
      <c r="A33" s="28" t="s">
        <v>45</v>
      </c>
      <c r="B33" s="29"/>
      <c r="C33" s="30"/>
      <c r="D33" s="31">
        <f aca="true" t="shared" si="9" ref="D33:M33">SUM(D34:D38)</f>
        <v>37955916</v>
      </c>
      <c r="E33" s="31">
        <f t="shared" si="9"/>
        <v>11134879</v>
      </c>
      <c r="F33" s="31">
        <f t="shared" si="9"/>
        <v>0</v>
      </c>
      <c r="G33" s="31">
        <f t="shared" si="9"/>
        <v>10058428</v>
      </c>
      <c r="H33" s="31">
        <f t="shared" si="9"/>
        <v>0</v>
      </c>
      <c r="I33" s="31">
        <f t="shared" si="9"/>
        <v>6528751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aca="true" t="shared" si="10" ref="N33:N42">SUM(D33:M33)</f>
        <v>65677974</v>
      </c>
      <c r="O33" s="43">
        <f t="shared" si="1"/>
        <v>261.1876051364238</v>
      </c>
      <c r="P33" s="9"/>
    </row>
    <row r="34" spans="1:16" ht="15">
      <c r="A34" s="12"/>
      <c r="B34" s="44">
        <v>571</v>
      </c>
      <c r="C34" s="20" t="s">
        <v>46</v>
      </c>
      <c r="D34" s="46">
        <v>5970802</v>
      </c>
      <c r="E34" s="46">
        <v>209581</v>
      </c>
      <c r="F34" s="46">
        <v>0</v>
      </c>
      <c r="G34" s="46">
        <v>86819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6267202</v>
      </c>
      <c r="O34" s="47">
        <f t="shared" si="1"/>
        <v>24.923355298478082</v>
      </c>
      <c r="P34" s="9"/>
    </row>
    <row r="35" spans="1:16" ht="15">
      <c r="A35" s="12"/>
      <c r="B35" s="44">
        <v>572</v>
      </c>
      <c r="C35" s="20" t="s">
        <v>47</v>
      </c>
      <c r="D35" s="46">
        <v>31985114</v>
      </c>
      <c r="E35" s="46">
        <v>214789</v>
      </c>
      <c r="F35" s="46">
        <v>0</v>
      </c>
      <c r="G35" s="46">
        <v>6525265</v>
      </c>
      <c r="H35" s="46">
        <v>0</v>
      </c>
      <c r="I35" s="46">
        <v>4302259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43027427</v>
      </c>
      <c r="O35" s="47">
        <f t="shared" si="1"/>
        <v>171.11110359939394</v>
      </c>
      <c r="P35" s="9"/>
    </row>
    <row r="36" spans="1:16" ht="15">
      <c r="A36" s="12"/>
      <c r="B36" s="44">
        <v>574</v>
      </c>
      <c r="C36" s="20" t="s">
        <v>48</v>
      </c>
      <c r="D36" s="46">
        <v>0</v>
      </c>
      <c r="E36" s="46">
        <v>32079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32079</v>
      </c>
      <c r="O36" s="47">
        <f t="shared" si="1"/>
        <v>0.12757149276820476</v>
      </c>
      <c r="P36" s="9"/>
    </row>
    <row r="37" spans="1:16" ht="15">
      <c r="A37" s="12"/>
      <c r="B37" s="44">
        <v>575</v>
      </c>
      <c r="C37" s="20" t="s">
        <v>49</v>
      </c>
      <c r="D37" s="46">
        <v>0</v>
      </c>
      <c r="E37" s="46">
        <v>10588564</v>
      </c>
      <c r="F37" s="46">
        <v>0</v>
      </c>
      <c r="G37" s="46">
        <v>3446344</v>
      </c>
      <c r="H37" s="46">
        <v>0</v>
      </c>
      <c r="I37" s="46">
        <v>2226492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16261400</v>
      </c>
      <c r="O37" s="47">
        <f t="shared" si="1"/>
        <v>64.66819640577589</v>
      </c>
      <c r="P37" s="9"/>
    </row>
    <row r="38" spans="1:16" ht="15">
      <c r="A38" s="12"/>
      <c r="B38" s="44">
        <v>579</v>
      </c>
      <c r="C38" s="20" t="s">
        <v>50</v>
      </c>
      <c r="D38" s="46">
        <v>0</v>
      </c>
      <c r="E38" s="46">
        <v>89866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89866</v>
      </c>
      <c r="O38" s="47">
        <f t="shared" si="1"/>
        <v>0.35737834000771496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SUM(D40:D41)</f>
        <v>24388022</v>
      </c>
      <c r="E39" s="31">
        <f t="shared" si="11"/>
        <v>119614416</v>
      </c>
      <c r="F39" s="31">
        <f t="shared" si="11"/>
        <v>24010611</v>
      </c>
      <c r="G39" s="31">
        <f t="shared" si="11"/>
        <v>996671</v>
      </c>
      <c r="H39" s="31">
        <f t="shared" si="11"/>
        <v>86249</v>
      </c>
      <c r="I39" s="31">
        <f t="shared" si="11"/>
        <v>27470898</v>
      </c>
      <c r="J39" s="31">
        <f t="shared" si="11"/>
        <v>2851945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0"/>
        <v>199418812</v>
      </c>
      <c r="O39" s="43">
        <f t="shared" si="1"/>
        <v>793.0470255588386</v>
      </c>
      <c r="P39" s="9"/>
    </row>
    <row r="40" spans="1:16" ht="15">
      <c r="A40" s="12"/>
      <c r="B40" s="44">
        <v>581</v>
      </c>
      <c r="C40" s="20" t="s">
        <v>51</v>
      </c>
      <c r="D40" s="46">
        <v>23719831</v>
      </c>
      <c r="E40" s="46">
        <v>119508075</v>
      </c>
      <c r="F40" s="46">
        <v>24010611</v>
      </c>
      <c r="G40" s="46">
        <v>171810</v>
      </c>
      <c r="H40" s="46">
        <v>86249</v>
      </c>
      <c r="I40" s="46">
        <v>24898409</v>
      </c>
      <c r="J40" s="46">
        <v>1908996</v>
      </c>
      <c r="K40" s="46">
        <v>0</v>
      </c>
      <c r="L40" s="46">
        <v>0</v>
      </c>
      <c r="M40" s="46">
        <v>0</v>
      </c>
      <c r="N40" s="46">
        <f t="shared" si="10"/>
        <v>194303981</v>
      </c>
      <c r="O40" s="47">
        <f t="shared" si="1"/>
        <v>772.7064093947721</v>
      </c>
      <c r="P40" s="9"/>
    </row>
    <row r="41" spans="1:16" ht="15.75" thickBot="1">
      <c r="A41" s="12"/>
      <c r="B41" s="44">
        <v>591</v>
      </c>
      <c r="C41" s="20" t="s">
        <v>68</v>
      </c>
      <c r="D41" s="46">
        <v>668191</v>
      </c>
      <c r="E41" s="46">
        <v>106341</v>
      </c>
      <c r="F41" s="46">
        <v>0</v>
      </c>
      <c r="G41" s="46">
        <v>824861</v>
      </c>
      <c r="H41" s="46">
        <v>0</v>
      </c>
      <c r="I41" s="46">
        <v>2572489</v>
      </c>
      <c r="J41" s="46">
        <v>942949</v>
      </c>
      <c r="K41" s="46">
        <v>0</v>
      </c>
      <c r="L41" s="46">
        <v>0</v>
      </c>
      <c r="M41" s="46">
        <v>0</v>
      </c>
      <c r="N41" s="46">
        <f t="shared" si="10"/>
        <v>5114831</v>
      </c>
      <c r="O41" s="47">
        <f t="shared" si="1"/>
        <v>20.340616164066507</v>
      </c>
      <c r="P41" s="9"/>
    </row>
    <row r="42" spans="1:119" ht="16.5" thickBot="1">
      <c r="A42" s="14" t="s">
        <v>10</v>
      </c>
      <c r="B42" s="23"/>
      <c r="C42" s="22"/>
      <c r="D42" s="15">
        <f>SUM(D5,D13,D18,D23,D29,D33,D39)</f>
        <v>222814517</v>
      </c>
      <c r="E42" s="15">
        <f aca="true" t="shared" si="12" ref="E42:M42">SUM(E5,E13,E18,E23,E29,E33,E39)</f>
        <v>165746986</v>
      </c>
      <c r="F42" s="15">
        <f t="shared" si="12"/>
        <v>77227574</v>
      </c>
      <c r="G42" s="15">
        <f t="shared" si="12"/>
        <v>38351586</v>
      </c>
      <c r="H42" s="15">
        <f t="shared" si="12"/>
        <v>88249</v>
      </c>
      <c r="I42" s="15">
        <f t="shared" si="12"/>
        <v>185198715</v>
      </c>
      <c r="J42" s="15">
        <f t="shared" si="12"/>
        <v>90477264</v>
      </c>
      <c r="K42" s="15">
        <f t="shared" si="12"/>
        <v>43925753</v>
      </c>
      <c r="L42" s="15">
        <f t="shared" si="12"/>
        <v>0</v>
      </c>
      <c r="M42" s="15">
        <f t="shared" si="12"/>
        <v>175</v>
      </c>
      <c r="N42" s="15">
        <f t="shared" si="10"/>
        <v>823830819</v>
      </c>
      <c r="O42" s="37">
        <f t="shared" si="1"/>
        <v>3276.2033532305463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73</v>
      </c>
      <c r="M44" s="93"/>
      <c r="N44" s="93"/>
      <c r="O44" s="41">
        <v>251459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59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26429293</v>
      </c>
      <c r="E5" s="26">
        <f t="shared" si="0"/>
        <v>0</v>
      </c>
      <c r="F5" s="26">
        <f t="shared" si="0"/>
        <v>27367572</v>
      </c>
      <c r="G5" s="26">
        <f t="shared" si="0"/>
        <v>228790</v>
      </c>
      <c r="H5" s="26">
        <f t="shared" si="0"/>
        <v>0</v>
      </c>
      <c r="I5" s="26">
        <f t="shared" si="0"/>
        <v>0</v>
      </c>
      <c r="J5" s="26">
        <f t="shared" si="0"/>
        <v>83984682</v>
      </c>
      <c r="K5" s="26">
        <f t="shared" si="0"/>
        <v>42058016</v>
      </c>
      <c r="L5" s="26">
        <f t="shared" si="0"/>
        <v>0</v>
      </c>
      <c r="M5" s="26">
        <f t="shared" si="0"/>
        <v>175</v>
      </c>
      <c r="N5" s="27">
        <f>SUM(D5:M5)</f>
        <v>180068528</v>
      </c>
      <c r="O5" s="32">
        <f aca="true" t="shared" si="1" ref="O5:O42">(N5/O$44)</f>
        <v>710.6967624295</v>
      </c>
      <c r="P5" s="6"/>
    </row>
    <row r="6" spans="1:16" ht="15">
      <c r="A6" s="12"/>
      <c r="B6" s="44">
        <v>511</v>
      </c>
      <c r="C6" s="20" t="s">
        <v>19</v>
      </c>
      <c r="D6" s="46">
        <v>888422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888422</v>
      </c>
      <c r="O6" s="47">
        <f t="shared" si="1"/>
        <v>3.5064352781910966</v>
      </c>
      <c r="P6" s="9"/>
    </row>
    <row r="7" spans="1:16" ht="15">
      <c r="A7" s="12"/>
      <c r="B7" s="44">
        <v>512</v>
      </c>
      <c r="C7" s="20" t="s">
        <v>20</v>
      </c>
      <c r="D7" s="46">
        <v>677711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677711</v>
      </c>
      <c r="O7" s="47">
        <f t="shared" si="1"/>
        <v>2.674798416538724</v>
      </c>
      <c r="P7" s="9"/>
    </row>
    <row r="8" spans="1:16" ht="15">
      <c r="A8" s="12"/>
      <c r="B8" s="44">
        <v>513</v>
      </c>
      <c r="C8" s="20" t="s">
        <v>21</v>
      </c>
      <c r="D8" s="46">
        <v>15216941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2699553</v>
      </c>
      <c r="L8" s="46">
        <v>0</v>
      </c>
      <c r="M8" s="46">
        <v>175</v>
      </c>
      <c r="N8" s="46">
        <f t="shared" si="2"/>
        <v>17916669</v>
      </c>
      <c r="O8" s="47">
        <f t="shared" si="1"/>
        <v>70.71373767114366</v>
      </c>
      <c r="P8" s="9"/>
    </row>
    <row r="9" spans="1:16" ht="15">
      <c r="A9" s="12"/>
      <c r="B9" s="44">
        <v>514</v>
      </c>
      <c r="C9" s="20" t="s">
        <v>22</v>
      </c>
      <c r="D9" s="46">
        <v>2999040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2999040</v>
      </c>
      <c r="O9" s="47">
        <f t="shared" si="1"/>
        <v>11.836649313846603</v>
      </c>
      <c r="P9" s="9"/>
    </row>
    <row r="10" spans="1:16" ht="15">
      <c r="A10" s="12"/>
      <c r="B10" s="44">
        <v>517</v>
      </c>
      <c r="C10" s="20" t="s">
        <v>23</v>
      </c>
      <c r="D10" s="46">
        <v>5614</v>
      </c>
      <c r="E10" s="46">
        <v>0</v>
      </c>
      <c r="F10" s="46">
        <v>27367572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27373186</v>
      </c>
      <c r="O10" s="47">
        <f t="shared" si="1"/>
        <v>108.03683955022122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39358463</v>
      </c>
      <c r="L11" s="46">
        <v>0</v>
      </c>
      <c r="M11" s="46">
        <v>0</v>
      </c>
      <c r="N11" s="46">
        <f t="shared" si="2"/>
        <v>39358463</v>
      </c>
      <c r="O11" s="47">
        <f t="shared" si="1"/>
        <v>155.34048364243455</v>
      </c>
      <c r="P11" s="9"/>
    </row>
    <row r="12" spans="1:16" ht="15">
      <c r="A12" s="12"/>
      <c r="B12" s="44">
        <v>519</v>
      </c>
      <c r="C12" s="20" t="s">
        <v>25</v>
      </c>
      <c r="D12" s="46">
        <v>6641565</v>
      </c>
      <c r="E12" s="46">
        <v>0</v>
      </c>
      <c r="F12" s="46">
        <v>0</v>
      </c>
      <c r="G12" s="46">
        <v>228790</v>
      </c>
      <c r="H12" s="46">
        <v>0</v>
      </c>
      <c r="I12" s="46">
        <v>0</v>
      </c>
      <c r="J12" s="46">
        <v>83984682</v>
      </c>
      <c r="K12" s="46">
        <v>0</v>
      </c>
      <c r="L12" s="46">
        <v>0</v>
      </c>
      <c r="M12" s="46">
        <v>0</v>
      </c>
      <c r="N12" s="46">
        <f t="shared" si="2"/>
        <v>90855037</v>
      </c>
      <c r="O12" s="47">
        <f t="shared" si="1"/>
        <v>358.5878185571242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118604357</v>
      </c>
      <c r="E13" s="31">
        <f t="shared" si="3"/>
        <v>10959714</v>
      </c>
      <c r="F13" s="31">
        <f t="shared" si="3"/>
        <v>0</v>
      </c>
      <c r="G13" s="31">
        <f t="shared" si="3"/>
        <v>2386474</v>
      </c>
      <c r="H13" s="31">
        <f t="shared" si="3"/>
        <v>2000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131952545</v>
      </c>
      <c r="O13" s="43">
        <f t="shared" si="1"/>
        <v>520.7919871807521</v>
      </c>
      <c r="P13" s="10"/>
    </row>
    <row r="14" spans="1:16" ht="15">
      <c r="A14" s="12"/>
      <c r="B14" s="44">
        <v>521</v>
      </c>
      <c r="C14" s="20" t="s">
        <v>27</v>
      </c>
      <c r="D14" s="46">
        <v>82517828</v>
      </c>
      <c r="E14" s="46">
        <v>245717</v>
      </c>
      <c r="F14" s="46">
        <v>0</v>
      </c>
      <c r="G14" s="46">
        <v>1788316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84551861</v>
      </c>
      <c r="O14" s="47">
        <f t="shared" si="1"/>
        <v>333.71036314624126</v>
      </c>
      <c r="P14" s="9"/>
    </row>
    <row r="15" spans="1:16" ht="15">
      <c r="A15" s="12"/>
      <c r="B15" s="44">
        <v>522</v>
      </c>
      <c r="C15" s="20" t="s">
        <v>28</v>
      </c>
      <c r="D15" s="46">
        <v>33145239</v>
      </c>
      <c r="E15" s="46">
        <v>0</v>
      </c>
      <c r="F15" s="46">
        <v>0</v>
      </c>
      <c r="G15" s="46">
        <v>598158</v>
      </c>
      <c r="H15" s="46">
        <v>2000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33745397</v>
      </c>
      <c r="O15" s="47">
        <f t="shared" si="1"/>
        <v>133.1867631793945</v>
      </c>
      <c r="P15" s="9"/>
    </row>
    <row r="16" spans="1:16" ht="15">
      <c r="A16" s="12"/>
      <c r="B16" s="44">
        <v>524</v>
      </c>
      <c r="C16" s="20" t="s">
        <v>29</v>
      </c>
      <c r="D16" s="46">
        <v>2941290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2941290</v>
      </c>
      <c r="O16" s="47">
        <f t="shared" si="1"/>
        <v>11.608720877455411</v>
      </c>
      <c r="P16" s="9"/>
    </row>
    <row r="17" spans="1:16" ht="15">
      <c r="A17" s="12"/>
      <c r="B17" s="44">
        <v>526</v>
      </c>
      <c r="C17" s="20" t="s">
        <v>30</v>
      </c>
      <c r="D17" s="46">
        <v>0</v>
      </c>
      <c r="E17" s="46">
        <v>10713997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10713997</v>
      </c>
      <c r="O17" s="47">
        <f t="shared" si="1"/>
        <v>42.28613997766104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1911797</v>
      </c>
      <c r="H18" s="31">
        <f t="shared" si="5"/>
        <v>0</v>
      </c>
      <c r="I18" s="31">
        <f t="shared" si="5"/>
        <v>136131127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138042924</v>
      </c>
      <c r="O18" s="43">
        <f t="shared" si="1"/>
        <v>544.8295726785834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36129546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36129546</v>
      </c>
      <c r="O19" s="47">
        <f t="shared" si="1"/>
        <v>142.59655285374296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88236966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88236966</v>
      </c>
      <c r="O20" s="47">
        <f t="shared" si="1"/>
        <v>348.2547825503515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781057</v>
      </c>
      <c r="H21" s="46">
        <v>0</v>
      </c>
      <c r="I21" s="46">
        <v>11764615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12545672</v>
      </c>
      <c r="O21" s="47">
        <f t="shared" si="1"/>
        <v>49.515418224013196</v>
      </c>
      <c r="P21" s="9"/>
    </row>
    <row r="22" spans="1:16" ht="15">
      <c r="A22" s="12"/>
      <c r="B22" s="44">
        <v>539</v>
      </c>
      <c r="C22" s="20" t="s">
        <v>72</v>
      </c>
      <c r="D22" s="46">
        <v>0</v>
      </c>
      <c r="E22" s="46">
        <v>0</v>
      </c>
      <c r="F22" s="46">
        <v>0</v>
      </c>
      <c r="G22" s="46">
        <v>1130740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1130740</v>
      </c>
      <c r="O22" s="47">
        <f t="shared" si="1"/>
        <v>4.4628190504757885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SUM(D24:D27)</f>
        <v>5731860</v>
      </c>
      <c r="E23" s="31">
        <f t="shared" si="6"/>
        <v>3767041</v>
      </c>
      <c r="F23" s="31">
        <f t="shared" si="6"/>
        <v>0</v>
      </c>
      <c r="G23" s="31">
        <f t="shared" si="6"/>
        <v>21094254</v>
      </c>
      <c r="H23" s="31">
        <f t="shared" si="6"/>
        <v>0</v>
      </c>
      <c r="I23" s="31">
        <f t="shared" si="6"/>
        <v>2213900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1">SUM(D23:M23)</f>
        <v>32807055</v>
      </c>
      <c r="O23" s="43">
        <f t="shared" si="1"/>
        <v>129.48330300865535</v>
      </c>
      <c r="P23" s="10"/>
    </row>
    <row r="24" spans="1:16" ht="15">
      <c r="A24" s="12"/>
      <c r="B24" s="44">
        <v>541</v>
      </c>
      <c r="C24" s="20" t="s">
        <v>36</v>
      </c>
      <c r="D24" s="46">
        <v>5731860</v>
      </c>
      <c r="E24" s="46">
        <v>0</v>
      </c>
      <c r="F24" s="46">
        <v>0</v>
      </c>
      <c r="G24" s="46">
        <v>20703731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26435591</v>
      </c>
      <c r="O24" s="47">
        <f t="shared" si="1"/>
        <v>104.33632764860737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1263530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1263530</v>
      </c>
      <c r="O25" s="47">
        <f t="shared" si="1"/>
        <v>4.986916315729233</v>
      </c>
      <c r="P25" s="9"/>
    </row>
    <row r="26" spans="1:16" ht="15">
      <c r="A26" s="12"/>
      <c r="B26" s="44">
        <v>543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950370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950370</v>
      </c>
      <c r="O26" s="47">
        <f t="shared" si="1"/>
        <v>3.7509324345125092</v>
      </c>
      <c r="P26" s="9"/>
    </row>
    <row r="27" spans="1:16" ht="15">
      <c r="A27" s="12"/>
      <c r="B27" s="44">
        <v>545</v>
      </c>
      <c r="C27" s="20" t="s">
        <v>39</v>
      </c>
      <c r="D27" s="46">
        <v>0</v>
      </c>
      <c r="E27" s="46">
        <v>3767041</v>
      </c>
      <c r="F27" s="46">
        <v>0</v>
      </c>
      <c r="G27" s="46">
        <v>390523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4157564</v>
      </c>
      <c r="O27" s="47">
        <f t="shared" si="1"/>
        <v>16.40912660980625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SUM(D29:D31)</f>
        <v>14112383</v>
      </c>
      <c r="E28" s="31">
        <f t="shared" si="8"/>
        <v>8023457</v>
      </c>
      <c r="F28" s="31">
        <f t="shared" si="8"/>
        <v>0</v>
      </c>
      <c r="G28" s="31">
        <f t="shared" si="8"/>
        <v>1150218</v>
      </c>
      <c r="H28" s="31">
        <f t="shared" si="8"/>
        <v>0</v>
      </c>
      <c r="I28" s="31">
        <f t="shared" si="8"/>
        <v>519721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23805779</v>
      </c>
      <c r="O28" s="43">
        <f t="shared" si="1"/>
        <v>93.95695211332088</v>
      </c>
      <c r="P28" s="10"/>
    </row>
    <row r="29" spans="1:16" ht="15">
      <c r="A29" s="13"/>
      <c r="B29" s="45">
        <v>552</v>
      </c>
      <c r="C29" s="21" t="s">
        <v>42</v>
      </c>
      <c r="D29" s="46">
        <v>10403445</v>
      </c>
      <c r="E29" s="46">
        <v>0</v>
      </c>
      <c r="F29" s="46">
        <v>0</v>
      </c>
      <c r="G29" s="46">
        <v>318561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10722006</v>
      </c>
      <c r="O29" s="47">
        <f t="shared" si="1"/>
        <v>42.317750000986706</v>
      </c>
      <c r="P29" s="9"/>
    </row>
    <row r="30" spans="1:16" ht="15">
      <c r="A30" s="13"/>
      <c r="B30" s="45">
        <v>554</v>
      </c>
      <c r="C30" s="21" t="s">
        <v>43</v>
      </c>
      <c r="D30" s="46">
        <v>0</v>
      </c>
      <c r="E30" s="46">
        <v>8023457</v>
      </c>
      <c r="F30" s="46">
        <v>0</v>
      </c>
      <c r="G30" s="46">
        <v>831657</v>
      </c>
      <c r="H30" s="46">
        <v>0</v>
      </c>
      <c r="I30" s="46">
        <v>519721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9374835</v>
      </c>
      <c r="O30" s="47">
        <f t="shared" si="1"/>
        <v>37.00071831992075</v>
      </c>
      <c r="P30" s="9"/>
    </row>
    <row r="31" spans="1:16" ht="15">
      <c r="A31" s="13"/>
      <c r="B31" s="45">
        <v>559</v>
      </c>
      <c r="C31" s="21" t="s">
        <v>44</v>
      </c>
      <c r="D31" s="46">
        <v>3708938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3708938</v>
      </c>
      <c r="O31" s="47">
        <f t="shared" si="1"/>
        <v>14.638483792413437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SUM(D33:D38)</f>
        <v>39086768</v>
      </c>
      <c r="E32" s="31">
        <f t="shared" si="9"/>
        <v>13422167</v>
      </c>
      <c r="F32" s="31">
        <f t="shared" si="9"/>
        <v>0</v>
      </c>
      <c r="G32" s="31">
        <f t="shared" si="9"/>
        <v>14202191</v>
      </c>
      <c r="H32" s="31">
        <f t="shared" si="9"/>
        <v>0</v>
      </c>
      <c r="I32" s="31">
        <f t="shared" si="9"/>
        <v>6366475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>SUM(D32:M32)</f>
        <v>73077601</v>
      </c>
      <c r="O32" s="43">
        <f t="shared" si="1"/>
        <v>288.423607465791</v>
      </c>
      <c r="P32" s="9"/>
    </row>
    <row r="33" spans="1:16" ht="15">
      <c r="A33" s="12"/>
      <c r="B33" s="44">
        <v>571</v>
      </c>
      <c r="C33" s="20" t="s">
        <v>46</v>
      </c>
      <c r="D33" s="46">
        <v>5999435</v>
      </c>
      <c r="E33" s="46">
        <v>194458</v>
      </c>
      <c r="F33" s="46">
        <v>0</v>
      </c>
      <c r="G33" s="46">
        <v>455088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8">SUM(D33:M33)</f>
        <v>6648981</v>
      </c>
      <c r="O33" s="47">
        <f t="shared" si="1"/>
        <v>26.242282994367898</v>
      </c>
      <c r="P33" s="9"/>
    </row>
    <row r="34" spans="1:16" ht="15">
      <c r="A34" s="12"/>
      <c r="B34" s="44">
        <v>572</v>
      </c>
      <c r="C34" s="20" t="s">
        <v>47</v>
      </c>
      <c r="D34" s="46">
        <v>33087333</v>
      </c>
      <c r="E34" s="46">
        <v>117990</v>
      </c>
      <c r="F34" s="46">
        <v>0</v>
      </c>
      <c r="G34" s="46">
        <v>9460833</v>
      </c>
      <c r="H34" s="46">
        <v>0</v>
      </c>
      <c r="I34" s="46">
        <v>4165569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46831725</v>
      </c>
      <c r="O34" s="47">
        <f t="shared" si="1"/>
        <v>184.8360493983084</v>
      </c>
      <c r="P34" s="9"/>
    </row>
    <row r="35" spans="1:16" ht="15">
      <c r="A35" s="12"/>
      <c r="B35" s="44">
        <v>573</v>
      </c>
      <c r="C35" s="20" t="s">
        <v>57</v>
      </c>
      <c r="D35" s="46">
        <v>0</v>
      </c>
      <c r="E35" s="46">
        <v>195416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195416</v>
      </c>
      <c r="O35" s="47">
        <f t="shared" si="1"/>
        <v>0.7712703606202811</v>
      </c>
      <c r="P35" s="9"/>
    </row>
    <row r="36" spans="1:16" ht="15">
      <c r="A36" s="12"/>
      <c r="B36" s="44">
        <v>574</v>
      </c>
      <c r="C36" s="20" t="s">
        <v>48</v>
      </c>
      <c r="D36" s="46">
        <v>0</v>
      </c>
      <c r="E36" s="46">
        <v>140906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140906</v>
      </c>
      <c r="O36" s="47">
        <f t="shared" si="1"/>
        <v>0.5561295975435038</v>
      </c>
      <c r="P36" s="9"/>
    </row>
    <row r="37" spans="1:16" ht="15">
      <c r="A37" s="12"/>
      <c r="B37" s="44">
        <v>575</v>
      </c>
      <c r="C37" s="20" t="s">
        <v>49</v>
      </c>
      <c r="D37" s="46">
        <v>0</v>
      </c>
      <c r="E37" s="46">
        <v>12680351</v>
      </c>
      <c r="F37" s="46">
        <v>0</v>
      </c>
      <c r="G37" s="46">
        <v>4286270</v>
      </c>
      <c r="H37" s="46">
        <v>0</v>
      </c>
      <c r="I37" s="46">
        <v>2200906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19167527</v>
      </c>
      <c r="O37" s="47">
        <f t="shared" si="1"/>
        <v>75.65063997568764</v>
      </c>
      <c r="P37" s="9"/>
    </row>
    <row r="38" spans="1:16" ht="15">
      <c r="A38" s="12"/>
      <c r="B38" s="44">
        <v>579</v>
      </c>
      <c r="C38" s="20" t="s">
        <v>50</v>
      </c>
      <c r="D38" s="46">
        <v>0</v>
      </c>
      <c r="E38" s="46">
        <v>93046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93046</v>
      </c>
      <c r="O38" s="47">
        <f t="shared" si="1"/>
        <v>0.36723513926328794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SUM(D40:D41)</f>
        <v>21395494</v>
      </c>
      <c r="E39" s="31">
        <f t="shared" si="11"/>
        <v>120146005</v>
      </c>
      <c r="F39" s="31">
        <f t="shared" si="11"/>
        <v>0</v>
      </c>
      <c r="G39" s="31">
        <f t="shared" si="11"/>
        <v>3151933</v>
      </c>
      <c r="H39" s="31">
        <f t="shared" si="11"/>
        <v>18603</v>
      </c>
      <c r="I39" s="31">
        <f t="shared" si="11"/>
        <v>18019838</v>
      </c>
      <c r="J39" s="31">
        <f t="shared" si="11"/>
        <v>1799092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164530965</v>
      </c>
      <c r="O39" s="43">
        <f t="shared" si="1"/>
        <v>649.3729106559997</v>
      </c>
      <c r="P39" s="9"/>
    </row>
    <row r="40" spans="1:16" ht="15">
      <c r="A40" s="12"/>
      <c r="B40" s="44">
        <v>581</v>
      </c>
      <c r="C40" s="20" t="s">
        <v>51</v>
      </c>
      <c r="D40" s="46">
        <v>19953638</v>
      </c>
      <c r="E40" s="46">
        <v>119736074</v>
      </c>
      <c r="F40" s="46">
        <v>0</v>
      </c>
      <c r="G40" s="46">
        <v>1472179</v>
      </c>
      <c r="H40" s="46">
        <v>18603</v>
      </c>
      <c r="I40" s="46">
        <v>13188091</v>
      </c>
      <c r="J40" s="46">
        <v>56</v>
      </c>
      <c r="K40" s="46">
        <v>0</v>
      </c>
      <c r="L40" s="46">
        <v>0</v>
      </c>
      <c r="M40" s="46">
        <v>0</v>
      </c>
      <c r="N40" s="46">
        <f>SUM(D40:M40)</f>
        <v>154368641</v>
      </c>
      <c r="O40" s="47">
        <f t="shared" si="1"/>
        <v>609.2641207093212</v>
      </c>
      <c r="P40" s="9"/>
    </row>
    <row r="41" spans="1:16" ht="15.75" thickBot="1">
      <c r="A41" s="12"/>
      <c r="B41" s="44">
        <v>591</v>
      </c>
      <c r="C41" s="20" t="s">
        <v>68</v>
      </c>
      <c r="D41" s="46">
        <v>1441856</v>
      </c>
      <c r="E41" s="46">
        <v>409931</v>
      </c>
      <c r="F41" s="46">
        <v>0</v>
      </c>
      <c r="G41" s="46">
        <v>1679754</v>
      </c>
      <c r="H41" s="46">
        <v>0</v>
      </c>
      <c r="I41" s="46">
        <v>4831747</v>
      </c>
      <c r="J41" s="46">
        <v>1799036</v>
      </c>
      <c r="K41" s="46">
        <v>0</v>
      </c>
      <c r="L41" s="46">
        <v>0</v>
      </c>
      <c r="M41" s="46">
        <v>0</v>
      </c>
      <c r="N41" s="46">
        <f>SUM(D41:M41)</f>
        <v>10162324</v>
      </c>
      <c r="O41" s="47">
        <f t="shared" si="1"/>
        <v>40.10878994667856</v>
      </c>
      <c r="P41" s="9"/>
    </row>
    <row r="42" spans="1:119" ht="16.5" thickBot="1">
      <c r="A42" s="14" t="s">
        <v>10</v>
      </c>
      <c r="B42" s="23"/>
      <c r="C42" s="22"/>
      <c r="D42" s="15">
        <f>SUM(D5,D13,D18,D23,D28,D32,D39)</f>
        <v>225360155</v>
      </c>
      <c r="E42" s="15">
        <f aca="true" t="shared" si="12" ref="E42:M42">SUM(E5,E13,E18,E23,E28,E32,E39)</f>
        <v>156318384</v>
      </c>
      <c r="F42" s="15">
        <f t="shared" si="12"/>
        <v>27367572</v>
      </c>
      <c r="G42" s="15">
        <f t="shared" si="12"/>
        <v>44125657</v>
      </c>
      <c r="H42" s="15">
        <f t="shared" si="12"/>
        <v>20603</v>
      </c>
      <c r="I42" s="15">
        <f t="shared" si="12"/>
        <v>163251061</v>
      </c>
      <c r="J42" s="15">
        <f t="shared" si="12"/>
        <v>85783774</v>
      </c>
      <c r="K42" s="15">
        <f t="shared" si="12"/>
        <v>42058016</v>
      </c>
      <c r="L42" s="15">
        <f t="shared" si="12"/>
        <v>0</v>
      </c>
      <c r="M42" s="15">
        <f t="shared" si="12"/>
        <v>175</v>
      </c>
      <c r="N42" s="15">
        <f>SUM(D42:M42)</f>
        <v>744285397</v>
      </c>
      <c r="O42" s="37">
        <f t="shared" si="1"/>
        <v>2937.5550955326025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89</v>
      </c>
      <c r="M44" s="93"/>
      <c r="N44" s="93"/>
      <c r="O44" s="41">
        <v>253369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59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30385118</v>
      </c>
      <c r="E5" s="26">
        <f t="shared" si="0"/>
        <v>0</v>
      </c>
      <c r="F5" s="26">
        <f t="shared" si="0"/>
        <v>35417628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123473989</v>
      </c>
      <c r="K5" s="26">
        <f t="shared" si="0"/>
        <v>79671651</v>
      </c>
      <c r="L5" s="26">
        <f t="shared" si="0"/>
        <v>0</v>
      </c>
      <c r="M5" s="26">
        <f t="shared" si="0"/>
        <v>225</v>
      </c>
      <c r="N5" s="27">
        <f>SUM(D5:M5)</f>
        <v>268948611</v>
      </c>
      <c r="O5" s="32">
        <f aca="true" t="shared" si="1" ref="O5:O42">(N5/O$44)</f>
        <v>992.2691924558375</v>
      </c>
      <c r="P5" s="6"/>
    </row>
    <row r="6" spans="1:16" ht="15">
      <c r="A6" s="12"/>
      <c r="B6" s="44">
        <v>511</v>
      </c>
      <c r="C6" s="20" t="s">
        <v>19</v>
      </c>
      <c r="D6" s="46">
        <v>1400574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1400574</v>
      </c>
      <c r="O6" s="47">
        <f t="shared" si="1"/>
        <v>5.167330765484571</v>
      </c>
      <c r="P6" s="9"/>
    </row>
    <row r="7" spans="1:16" ht="15">
      <c r="A7" s="12"/>
      <c r="B7" s="44">
        <v>512</v>
      </c>
      <c r="C7" s="20" t="s">
        <v>20</v>
      </c>
      <c r="D7" s="46">
        <v>7160639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7160639</v>
      </c>
      <c r="O7" s="47">
        <f t="shared" si="1"/>
        <v>26.418732751877926</v>
      </c>
      <c r="P7" s="9"/>
    </row>
    <row r="8" spans="1:16" ht="15">
      <c r="A8" s="12"/>
      <c r="B8" s="44">
        <v>513</v>
      </c>
      <c r="C8" s="20" t="s">
        <v>21</v>
      </c>
      <c r="D8" s="46">
        <v>13482315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3949160</v>
      </c>
      <c r="L8" s="46">
        <v>0</v>
      </c>
      <c r="M8" s="46">
        <v>225</v>
      </c>
      <c r="N8" s="46">
        <f t="shared" si="2"/>
        <v>17431700</v>
      </c>
      <c r="O8" s="47">
        <f t="shared" si="1"/>
        <v>64.31317424477207</v>
      </c>
      <c r="P8" s="9"/>
    </row>
    <row r="9" spans="1:16" ht="15">
      <c r="A9" s="12"/>
      <c r="B9" s="44">
        <v>514</v>
      </c>
      <c r="C9" s="20" t="s">
        <v>22</v>
      </c>
      <c r="D9" s="46">
        <v>3074577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3074577</v>
      </c>
      <c r="O9" s="47">
        <f t="shared" si="1"/>
        <v>11.34346084030637</v>
      </c>
      <c r="P9" s="9"/>
    </row>
    <row r="10" spans="1:16" ht="15">
      <c r="A10" s="12"/>
      <c r="B10" s="44">
        <v>515</v>
      </c>
      <c r="C10" s="20" t="s">
        <v>66</v>
      </c>
      <c r="D10" s="46">
        <v>1713308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1713308</v>
      </c>
      <c r="O10" s="47">
        <f t="shared" si="1"/>
        <v>6.321143430586916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35417628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35417628</v>
      </c>
      <c r="O11" s="47">
        <f t="shared" si="1"/>
        <v>130.67113826537388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75722491</v>
      </c>
      <c r="L12" s="46">
        <v>0</v>
      </c>
      <c r="M12" s="46">
        <v>0</v>
      </c>
      <c r="N12" s="46">
        <f t="shared" si="2"/>
        <v>75722491</v>
      </c>
      <c r="O12" s="47">
        <f t="shared" si="1"/>
        <v>279.37342645474536</v>
      </c>
      <c r="P12" s="9"/>
    </row>
    <row r="13" spans="1:16" ht="15">
      <c r="A13" s="12"/>
      <c r="B13" s="44">
        <v>519</v>
      </c>
      <c r="C13" s="20" t="s">
        <v>75</v>
      </c>
      <c r="D13" s="46">
        <v>3553705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123473989</v>
      </c>
      <c r="K13" s="46">
        <v>0</v>
      </c>
      <c r="L13" s="46">
        <v>0</v>
      </c>
      <c r="M13" s="46">
        <v>0</v>
      </c>
      <c r="N13" s="46">
        <f t="shared" si="2"/>
        <v>127027694</v>
      </c>
      <c r="O13" s="47">
        <f t="shared" si="1"/>
        <v>468.66078570269036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SUM(D15:D19)</f>
        <v>155119978</v>
      </c>
      <c r="E14" s="31">
        <f t="shared" si="3"/>
        <v>15878020</v>
      </c>
      <c r="F14" s="31">
        <f t="shared" si="3"/>
        <v>0</v>
      </c>
      <c r="G14" s="31">
        <f t="shared" si="3"/>
        <v>2265386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173263384</v>
      </c>
      <c r="O14" s="43">
        <f t="shared" si="1"/>
        <v>639.2444916692493</v>
      </c>
      <c r="P14" s="10"/>
    </row>
    <row r="15" spans="1:16" ht="15">
      <c r="A15" s="12"/>
      <c r="B15" s="44">
        <v>521</v>
      </c>
      <c r="C15" s="20" t="s">
        <v>27</v>
      </c>
      <c r="D15" s="46">
        <v>115408386</v>
      </c>
      <c r="E15" s="46">
        <v>462627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115871013</v>
      </c>
      <c r="O15" s="47">
        <f t="shared" si="1"/>
        <v>427.49890423695047</v>
      </c>
      <c r="P15" s="9"/>
    </row>
    <row r="16" spans="1:16" ht="15">
      <c r="A16" s="12"/>
      <c r="B16" s="44">
        <v>522</v>
      </c>
      <c r="C16" s="20" t="s">
        <v>28</v>
      </c>
      <c r="D16" s="46">
        <v>36437771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36437771</v>
      </c>
      <c r="O16" s="47">
        <f t="shared" si="1"/>
        <v>134.43489248978025</v>
      </c>
      <c r="P16" s="9"/>
    </row>
    <row r="17" spans="1:16" ht="15">
      <c r="A17" s="12"/>
      <c r="B17" s="44">
        <v>524</v>
      </c>
      <c r="C17" s="20" t="s">
        <v>29</v>
      </c>
      <c r="D17" s="46">
        <v>3273821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3273821</v>
      </c>
      <c r="O17" s="47">
        <f t="shared" si="1"/>
        <v>12.078559200720179</v>
      </c>
      <c r="P17" s="9"/>
    </row>
    <row r="18" spans="1:16" ht="15">
      <c r="A18" s="12"/>
      <c r="B18" s="44">
        <v>526</v>
      </c>
      <c r="C18" s="20" t="s">
        <v>30</v>
      </c>
      <c r="D18" s="46">
        <v>0</v>
      </c>
      <c r="E18" s="46">
        <v>15415393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15415393</v>
      </c>
      <c r="O18" s="47">
        <f t="shared" si="1"/>
        <v>56.87413482681779</v>
      </c>
      <c r="P18" s="9"/>
    </row>
    <row r="19" spans="1:16" ht="15">
      <c r="A19" s="12"/>
      <c r="B19" s="44">
        <v>529</v>
      </c>
      <c r="C19" s="20" t="s">
        <v>99</v>
      </c>
      <c r="D19" s="46">
        <v>0</v>
      </c>
      <c r="E19" s="46">
        <v>0</v>
      </c>
      <c r="F19" s="46">
        <v>0</v>
      </c>
      <c r="G19" s="46">
        <v>2265386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2265386</v>
      </c>
      <c r="O19" s="47">
        <f t="shared" si="1"/>
        <v>8.358000914980593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SUM(D21:D23)</f>
        <v>42123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180276856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180318979</v>
      </c>
      <c r="O20" s="43">
        <f t="shared" si="1"/>
        <v>665.2756711087499</v>
      </c>
      <c r="P20" s="10"/>
    </row>
    <row r="21" spans="1:16" ht="15">
      <c r="A21" s="12"/>
      <c r="B21" s="44">
        <v>534</v>
      </c>
      <c r="C21" s="20" t="s">
        <v>76</v>
      </c>
      <c r="D21" s="46">
        <v>46472</v>
      </c>
      <c r="E21" s="46">
        <v>0</v>
      </c>
      <c r="F21" s="46">
        <v>0</v>
      </c>
      <c r="G21" s="46">
        <v>0</v>
      </c>
      <c r="H21" s="46">
        <v>0</v>
      </c>
      <c r="I21" s="46">
        <v>44526787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44573259</v>
      </c>
      <c r="O21" s="47">
        <f t="shared" si="1"/>
        <v>164.45027006685262</v>
      </c>
      <c r="P21" s="9"/>
    </row>
    <row r="22" spans="1:16" ht="15">
      <c r="A22" s="12"/>
      <c r="B22" s="44">
        <v>536</v>
      </c>
      <c r="C22" s="20" t="s">
        <v>77</v>
      </c>
      <c r="D22" s="46">
        <v>-4349</v>
      </c>
      <c r="E22" s="46">
        <v>0</v>
      </c>
      <c r="F22" s="46">
        <v>0</v>
      </c>
      <c r="G22" s="46">
        <v>0</v>
      </c>
      <c r="H22" s="46">
        <v>0</v>
      </c>
      <c r="I22" s="46">
        <v>116075589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116071240</v>
      </c>
      <c r="O22" s="47">
        <f t="shared" si="1"/>
        <v>428.2376293147976</v>
      </c>
      <c r="P22" s="9"/>
    </row>
    <row r="23" spans="1:16" ht="15">
      <c r="A23" s="12"/>
      <c r="B23" s="44">
        <v>538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19674480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19674480</v>
      </c>
      <c r="O23" s="47">
        <f t="shared" si="1"/>
        <v>72.58777172709966</v>
      </c>
      <c r="P23" s="9"/>
    </row>
    <row r="24" spans="1:16" ht="15.75">
      <c r="A24" s="28" t="s">
        <v>35</v>
      </c>
      <c r="B24" s="29"/>
      <c r="C24" s="30"/>
      <c r="D24" s="31">
        <f aca="true" t="shared" si="6" ref="D24:M24">SUM(D25:D28)</f>
        <v>13216116</v>
      </c>
      <c r="E24" s="31">
        <f t="shared" si="6"/>
        <v>0</v>
      </c>
      <c r="F24" s="31">
        <f t="shared" si="6"/>
        <v>0</v>
      </c>
      <c r="G24" s="31">
        <f t="shared" si="6"/>
        <v>30448046</v>
      </c>
      <c r="H24" s="31">
        <f t="shared" si="6"/>
        <v>0</v>
      </c>
      <c r="I24" s="31">
        <f t="shared" si="6"/>
        <v>9587264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2">SUM(D24:M24)</f>
        <v>53251426</v>
      </c>
      <c r="O24" s="43">
        <f t="shared" si="1"/>
        <v>196.4678281017104</v>
      </c>
      <c r="P24" s="10"/>
    </row>
    <row r="25" spans="1:16" ht="15">
      <c r="A25" s="12"/>
      <c r="B25" s="44">
        <v>541</v>
      </c>
      <c r="C25" s="20" t="s">
        <v>79</v>
      </c>
      <c r="D25" s="46">
        <v>13216116</v>
      </c>
      <c r="E25" s="46">
        <v>0</v>
      </c>
      <c r="F25" s="46">
        <v>0</v>
      </c>
      <c r="G25" s="46">
        <v>30448046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43664162</v>
      </c>
      <c r="O25" s="47">
        <f t="shared" si="1"/>
        <v>161.0962131609628</v>
      </c>
      <c r="P25" s="9"/>
    </row>
    <row r="26" spans="1:16" ht="15">
      <c r="A26" s="12"/>
      <c r="B26" s="44">
        <v>542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1818938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1818938</v>
      </c>
      <c r="O26" s="47">
        <f t="shared" si="1"/>
        <v>6.7108587535603075</v>
      </c>
      <c r="P26" s="9"/>
    </row>
    <row r="27" spans="1:16" ht="15">
      <c r="A27" s="12"/>
      <c r="B27" s="44">
        <v>543</v>
      </c>
      <c r="C27" s="20" t="s">
        <v>80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1044969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1044969</v>
      </c>
      <c r="O27" s="47">
        <f t="shared" si="1"/>
        <v>3.8553482091468543</v>
      </c>
      <c r="P27" s="9"/>
    </row>
    <row r="28" spans="1:16" ht="15">
      <c r="A28" s="12"/>
      <c r="B28" s="44">
        <v>545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6723357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6723357</v>
      </c>
      <c r="O28" s="47">
        <f t="shared" si="1"/>
        <v>24.805407978040467</v>
      </c>
      <c r="P28" s="9"/>
    </row>
    <row r="29" spans="1:16" ht="15.75">
      <c r="A29" s="28" t="s">
        <v>41</v>
      </c>
      <c r="B29" s="29"/>
      <c r="C29" s="30"/>
      <c r="D29" s="31">
        <f aca="true" t="shared" si="8" ref="D29:M29">SUM(D30:D32)</f>
        <v>15747660</v>
      </c>
      <c r="E29" s="31">
        <f t="shared" si="8"/>
        <v>15374262</v>
      </c>
      <c r="F29" s="31">
        <f t="shared" si="8"/>
        <v>0</v>
      </c>
      <c r="G29" s="31">
        <f t="shared" si="8"/>
        <v>13406326</v>
      </c>
      <c r="H29" s="31">
        <f t="shared" si="8"/>
        <v>0</v>
      </c>
      <c r="I29" s="31">
        <f t="shared" si="8"/>
        <v>967623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45495871</v>
      </c>
      <c r="O29" s="43">
        <f t="shared" si="1"/>
        <v>167.8541897256534</v>
      </c>
      <c r="P29" s="10"/>
    </row>
    <row r="30" spans="1:16" ht="15">
      <c r="A30" s="13"/>
      <c r="B30" s="45">
        <v>552</v>
      </c>
      <c r="C30" s="21" t="s">
        <v>42</v>
      </c>
      <c r="D30" s="46">
        <v>13993627</v>
      </c>
      <c r="E30" s="46">
        <v>496000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14489627</v>
      </c>
      <c r="O30" s="47">
        <f t="shared" si="1"/>
        <v>53.45857868095217</v>
      </c>
      <c r="P30" s="9"/>
    </row>
    <row r="31" spans="1:16" ht="15">
      <c r="A31" s="13"/>
      <c r="B31" s="45">
        <v>554</v>
      </c>
      <c r="C31" s="21" t="s">
        <v>43</v>
      </c>
      <c r="D31" s="46">
        <v>553391</v>
      </c>
      <c r="E31" s="46">
        <v>7695422</v>
      </c>
      <c r="F31" s="46">
        <v>0</v>
      </c>
      <c r="G31" s="46">
        <v>210078</v>
      </c>
      <c r="H31" s="46">
        <v>0</v>
      </c>
      <c r="I31" s="46">
        <v>967623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9426514</v>
      </c>
      <c r="O31" s="47">
        <f t="shared" si="1"/>
        <v>34.77853780198049</v>
      </c>
      <c r="P31" s="9"/>
    </row>
    <row r="32" spans="1:16" ht="15">
      <c r="A32" s="13"/>
      <c r="B32" s="45">
        <v>559</v>
      </c>
      <c r="C32" s="21" t="s">
        <v>44</v>
      </c>
      <c r="D32" s="46">
        <v>1200642</v>
      </c>
      <c r="E32" s="46">
        <v>7182840</v>
      </c>
      <c r="F32" s="46">
        <v>0</v>
      </c>
      <c r="G32" s="46">
        <v>13196248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21579730</v>
      </c>
      <c r="O32" s="47">
        <f t="shared" si="1"/>
        <v>79.61707324272074</v>
      </c>
      <c r="P32" s="9"/>
    </row>
    <row r="33" spans="1:16" ht="15.75">
      <c r="A33" s="28" t="s">
        <v>45</v>
      </c>
      <c r="B33" s="29"/>
      <c r="C33" s="30"/>
      <c r="D33" s="31">
        <f aca="true" t="shared" si="9" ref="D33:M33">SUM(D34:D37)</f>
        <v>45215703</v>
      </c>
      <c r="E33" s="31">
        <f t="shared" si="9"/>
        <v>216508</v>
      </c>
      <c r="F33" s="31">
        <f t="shared" si="9"/>
        <v>0</v>
      </c>
      <c r="G33" s="31">
        <f t="shared" si="9"/>
        <v>10918544</v>
      </c>
      <c r="H33" s="31">
        <f t="shared" si="9"/>
        <v>0</v>
      </c>
      <c r="I33" s="31">
        <f t="shared" si="9"/>
        <v>20697260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aca="true" t="shared" si="10" ref="N33:N42">SUM(D33:M33)</f>
        <v>77048015</v>
      </c>
      <c r="O33" s="43">
        <f t="shared" si="1"/>
        <v>284.2638649075427</v>
      </c>
      <c r="P33" s="9"/>
    </row>
    <row r="34" spans="1:16" ht="15">
      <c r="A34" s="12"/>
      <c r="B34" s="44">
        <v>571</v>
      </c>
      <c r="C34" s="20" t="s">
        <v>46</v>
      </c>
      <c r="D34" s="46">
        <v>7641014</v>
      </c>
      <c r="E34" s="46">
        <v>2072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7643086</v>
      </c>
      <c r="O34" s="47">
        <f t="shared" si="1"/>
        <v>28.198690987441154</v>
      </c>
      <c r="P34" s="9"/>
    </row>
    <row r="35" spans="1:16" ht="15">
      <c r="A35" s="12"/>
      <c r="B35" s="44">
        <v>572</v>
      </c>
      <c r="C35" s="20" t="s">
        <v>81</v>
      </c>
      <c r="D35" s="46">
        <v>37574689</v>
      </c>
      <c r="E35" s="46">
        <v>0</v>
      </c>
      <c r="F35" s="46">
        <v>0</v>
      </c>
      <c r="G35" s="46">
        <v>10918544</v>
      </c>
      <c r="H35" s="46">
        <v>0</v>
      </c>
      <c r="I35" s="46">
        <v>6932333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55425566</v>
      </c>
      <c r="O35" s="47">
        <f t="shared" si="1"/>
        <v>204.48918256814392</v>
      </c>
      <c r="P35" s="9"/>
    </row>
    <row r="36" spans="1:16" ht="15">
      <c r="A36" s="12"/>
      <c r="B36" s="44">
        <v>575</v>
      </c>
      <c r="C36" s="20" t="s">
        <v>82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13764927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13764927</v>
      </c>
      <c r="O36" s="47">
        <f t="shared" si="1"/>
        <v>50.7848430513127</v>
      </c>
      <c r="P36" s="9"/>
    </row>
    <row r="37" spans="1:16" ht="15">
      <c r="A37" s="12"/>
      <c r="B37" s="44">
        <v>579</v>
      </c>
      <c r="C37" s="20" t="s">
        <v>50</v>
      </c>
      <c r="D37" s="46">
        <v>0</v>
      </c>
      <c r="E37" s="46">
        <v>214436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214436</v>
      </c>
      <c r="O37" s="47">
        <f t="shared" si="1"/>
        <v>0.7911483006449137</v>
      </c>
      <c r="P37" s="9"/>
    </row>
    <row r="38" spans="1:16" ht="15.75">
      <c r="A38" s="28" t="s">
        <v>83</v>
      </c>
      <c r="B38" s="29"/>
      <c r="C38" s="30"/>
      <c r="D38" s="31">
        <f aca="true" t="shared" si="11" ref="D38:M38">SUM(D39:D41)</f>
        <v>23075378</v>
      </c>
      <c r="E38" s="31">
        <f t="shared" si="11"/>
        <v>9276200</v>
      </c>
      <c r="F38" s="31">
        <f t="shared" si="11"/>
        <v>24227500</v>
      </c>
      <c r="G38" s="31">
        <f t="shared" si="11"/>
        <v>28223813</v>
      </c>
      <c r="H38" s="31">
        <f t="shared" si="11"/>
        <v>10352</v>
      </c>
      <c r="I38" s="31">
        <f t="shared" si="11"/>
        <v>47419804</v>
      </c>
      <c r="J38" s="31">
        <f t="shared" si="11"/>
        <v>1709288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133942335</v>
      </c>
      <c r="O38" s="43">
        <f t="shared" si="1"/>
        <v>494.17192411564173</v>
      </c>
      <c r="P38" s="9"/>
    </row>
    <row r="39" spans="1:16" ht="15">
      <c r="A39" s="12"/>
      <c r="B39" s="44">
        <v>581</v>
      </c>
      <c r="C39" s="20" t="s">
        <v>84</v>
      </c>
      <c r="D39" s="46">
        <v>23075378</v>
      </c>
      <c r="E39" s="46">
        <v>9276200</v>
      </c>
      <c r="F39" s="46">
        <v>24180000</v>
      </c>
      <c r="G39" s="46">
        <v>28223813</v>
      </c>
      <c r="H39" s="46">
        <v>10352</v>
      </c>
      <c r="I39" s="46">
        <v>22626283</v>
      </c>
      <c r="J39" s="46">
        <v>1709288</v>
      </c>
      <c r="K39" s="46">
        <v>0</v>
      </c>
      <c r="L39" s="46">
        <v>0</v>
      </c>
      <c r="M39" s="46">
        <v>0</v>
      </c>
      <c r="N39" s="46">
        <f t="shared" si="10"/>
        <v>109101314</v>
      </c>
      <c r="O39" s="47">
        <f t="shared" si="1"/>
        <v>402.5225203288027</v>
      </c>
      <c r="P39" s="9"/>
    </row>
    <row r="40" spans="1:16" ht="15">
      <c r="A40" s="12"/>
      <c r="B40" s="44">
        <v>590</v>
      </c>
      <c r="C40" s="20" t="s">
        <v>85</v>
      </c>
      <c r="D40" s="46">
        <v>0</v>
      </c>
      <c r="E40" s="46">
        <v>0</v>
      </c>
      <c r="F40" s="46">
        <v>47500</v>
      </c>
      <c r="G40" s="46">
        <v>0</v>
      </c>
      <c r="H40" s="46">
        <v>0</v>
      </c>
      <c r="I40" s="46">
        <v>-52689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-5189</v>
      </c>
      <c r="O40" s="47">
        <f t="shared" si="1"/>
        <v>-0.019144493145024425</v>
      </c>
      <c r="P40" s="9"/>
    </row>
    <row r="41" spans="1:16" ht="15.75" thickBot="1">
      <c r="A41" s="12"/>
      <c r="B41" s="44">
        <v>591</v>
      </c>
      <c r="C41" s="20" t="s">
        <v>86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24846210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24846210</v>
      </c>
      <c r="O41" s="47">
        <f t="shared" si="1"/>
        <v>91.66854827998407</v>
      </c>
      <c r="P41" s="9"/>
    </row>
    <row r="42" spans="1:119" ht="16.5" thickBot="1">
      <c r="A42" s="14" t="s">
        <v>10</v>
      </c>
      <c r="B42" s="23"/>
      <c r="C42" s="22"/>
      <c r="D42" s="15">
        <f>SUM(D5,D14,D20,D24,D29,D33,D38)</f>
        <v>282802076</v>
      </c>
      <c r="E42" s="15">
        <f aca="true" t="shared" si="12" ref="E42:M42">SUM(E5,E14,E20,E24,E29,E33,E38)</f>
        <v>40744990</v>
      </c>
      <c r="F42" s="15">
        <f t="shared" si="12"/>
        <v>59645128</v>
      </c>
      <c r="G42" s="15">
        <f t="shared" si="12"/>
        <v>85262115</v>
      </c>
      <c r="H42" s="15">
        <f t="shared" si="12"/>
        <v>10352</v>
      </c>
      <c r="I42" s="15">
        <f t="shared" si="12"/>
        <v>258948807</v>
      </c>
      <c r="J42" s="15">
        <f t="shared" si="12"/>
        <v>125183277</v>
      </c>
      <c r="K42" s="15">
        <f t="shared" si="12"/>
        <v>79671651</v>
      </c>
      <c r="L42" s="15">
        <f t="shared" si="12"/>
        <v>0</v>
      </c>
      <c r="M42" s="15">
        <f t="shared" si="12"/>
        <v>225</v>
      </c>
      <c r="N42" s="15">
        <f t="shared" si="10"/>
        <v>932268621</v>
      </c>
      <c r="O42" s="37">
        <f t="shared" si="1"/>
        <v>3439.547162084385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102</v>
      </c>
      <c r="M44" s="93"/>
      <c r="N44" s="93"/>
      <c r="O44" s="41">
        <v>271044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59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29781125</v>
      </c>
      <c r="E5" s="26">
        <f t="shared" si="0"/>
        <v>0</v>
      </c>
      <c r="F5" s="26">
        <f t="shared" si="0"/>
        <v>14851689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113085066</v>
      </c>
      <c r="K5" s="26">
        <f t="shared" si="0"/>
        <v>78833246</v>
      </c>
      <c r="L5" s="26">
        <f t="shared" si="0"/>
        <v>0</v>
      </c>
      <c r="M5" s="26">
        <f t="shared" si="0"/>
        <v>22174</v>
      </c>
      <c r="N5" s="27">
        <f>SUM(D5:M5)</f>
        <v>236573300</v>
      </c>
      <c r="O5" s="32">
        <f aca="true" t="shared" si="1" ref="O5:O42">(N5/O$44)</f>
        <v>878.2890364831803</v>
      </c>
      <c r="P5" s="6"/>
    </row>
    <row r="6" spans="1:16" ht="15">
      <c r="A6" s="12"/>
      <c r="B6" s="44">
        <v>511</v>
      </c>
      <c r="C6" s="20" t="s">
        <v>19</v>
      </c>
      <c r="D6" s="46">
        <v>1506974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1506974</v>
      </c>
      <c r="O6" s="47">
        <f t="shared" si="1"/>
        <v>5.594708880779041</v>
      </c>
      <c r="P6" s="9"/>
    </row>
    <row r="7" spans="1:16" ht="15">
      <c r="A7" s="12"/>
      <c r="B7" s="44">
        <v>512</v>
      </c>
      <c r="C7" s="20" t="s">
        <v>20</v>
      </c>
      <c r="D7" s="46">
        <v>8103401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8103401</v>
      </c>
      <c r="O7" s="47">
        <f t="shared" si="1"/>
        <v>30.084241359979508</v>
      </c>
      <c r="P7" s="9"/>
    </row>
    <row r="8" spans="1:16" ht="15">
      <c r="A8" s="12"/>
      <c r="B8" s="44">
        <v>513</v>
      </c>
      <c r="C8" s="20" t="s">
        <v>21</v>
      </c>
      <c r="D8" s="46">
        <v>11867355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5364481</v>
      </c>
      <c r="L8" s="46">
        <v>0</v>
      </c>
      <c r="M8" s="46">
        <v>22174</v>
      </c>
      <c r="N8" s="46">
        <f t="shared" si="2"/>
        <v>17254010</v>
      </c>
      <c r="O8" s="47">
        <f t="shared" si="1"/>
        <v>64.05628960821512</v>
      </c>
      <c r="P8" s="9"/>
    </row>
    <row r="9" spans="1:16" ht="15">
      <c r="A9" s="12"/>
      <c r="B9" s="44">
        <v>514</v>
      </c>
      <c r="C9" s="20" t="s">
        <v>22</v>
      </c>
      <c r="D9" s="46">
        <v>2859413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2859413</v>
      </c>
      <c r="O9" s="47">
        <f t="shared" si="1"/>
        <v>10.615699610554023</v>
      </c>
      <c r="P9" s="9"/>
    </row>
    <row r="10" spans="1:16" ht="15">
      <c r="A10" s="12"/>
      <c r="B10" s="44">
        <v>515</v>
      </c>
      <c r="C10" s="20" t="s">
        <v>66</v>
      </c>
      <c r="D10" s="46">
        <v>1612954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1612954</v>
      </c>
      <c r="O10" s="47">
        <f t="shared" si="1"/>
        <v>5.988164406345482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14851689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14851689</v>
      </c>
      <c r="O11" s="47">
        <f t="shared" si="1"/>
        <v>55.137564644690876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73468765</v>
      </c>
      <c r="L12" s="46">
        <v>0</v>
      </c>
      <c r="M12" s="46">
        <v>0</v>
      </c>
      <c r="N12" s="46">
        <f t="shared" si="2"/>
        <v>73468765</v>
      </c>
      <c r="O12" s="47">
        <f t="shared" si="1"/>
        <v>272.7561006396715</v>
      </c>
      <c r="P12" s="9"/>
    </row>
    <row r="13" spans="1:16" ht="15">
      <c r="A13" s="12"/>
      <c r="B13" s="44">
        <v>519</v>
      </c>
      <c r="C13" s="20" t="s">
        <v>75</v>
      </c>
      <c r="D13" s="46">
        <v>3831028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113085066</v>
      </c>
      <c r="K13" s="46">
        <v>0</v>
      </c>
      <c r="L13" s="46">
        <v>0</v>
      </c>
      <c r="M13" s="46">
        <v>0</v>
      </c>
      <c r="N13" s="46">
        <f t="shared" si="2"/>
        <v>116916094</v>
      </c>
      <c r="O13" s="47">
        <f t="shared" si="1"/>
        <v>434.05626733294474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SUM(D15:D19)</f>
        <v>152276917</v>
      </c>
      <c r="E14" s="31">
        <f t="shared" si="3"/>
        <v>14775568</v>
      </c>
      <c r="F14" s="31">
        <f t="shared" si="3"/>
        <v>0</v>
      </c>
      <c r="G14" s="31">
        <f t="shared" si="3"/>
        <v>7723455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174775940</v>
      </c>
      <c r="O14" s="43">
        <f t="shared" si="1"/>
        <v>648.8635528313725</v>
      </c>
      <c r="P14" s="10"/>
    </row>
    <row r="15" spans="1:16" ht="15">
      <c r="A15" s="12"/>
      <c r="B15" s="44">
        <v>521</v>
      </c>
      <c r="C15" s="20" t="s">
        <v>27</v>
      </c>
      <c r="D15" s="46">
        <v>113147557</v>
      </c>
      <c r="E15" s="46">
        <v>14775566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127923123</v>
      </c>
      <c r="O15" s="47">
        <f t="shared" si="1"/>
        <v>474.9203584833511</v>
      </c>
      <c r="P15" s="9"/>
    </row>
    <row r="16" spans="1:16" ht="15">
      <c r="A16" s="12"/>
      <c r="B16" s="44">
        <v>522</v>
      </c>
      <c r="C16" s="20" t="s">
        <v>28</v>
      </c>
      <c r="D16" s="46">
        <v>35802593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35802593</v>
      </c>
      <c r="O16" s="47">
        <f t="shared" si="1"/>
        <v>132.9187398137045</v>
      </c>
      <c r="P16" s="9"/>
    </row>
    <row r="17" spans="1:16" ht="15">
      <c r="A17" s="12"/>
      <c r="B17" s="44">
        <v>524</v>
      </c>
      <c r="C17" s="20" t="s">
        <v>29</v>
      </c>
      <c r="D17" s="46">
        <v>3326767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3326767</v>
      </c>
      <c r="O17" s="47">
        <f t="shared" si="1"/>
        <v>12.350772394999945</v>
      </c>
      <c r="P17" s="9"/>
    </row>
    <row r="18" spans="1:16" ht="15">
      <c r="A18" s="12"/>
      <c r="B18" s="44">
        <v>526</v>
      </c>
      <c r="C18" s="20" t="s">
        <v>30</v>
      </c>
      <c r="D18" s="46">
        <v>0</v>
      </c>
      <c r="E18" s="46">
        <v>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</v>
      </c>
      <c r="O18" s="47">
        <f t="shared" si="1"/>
        <v>7.425090122031356E-06</v>
      </c>
      <c r="P18" s="9"/>
    </row>
    <row r="19" spans="1:16" ht="15">
      <c r="A19" s="12"/>
      <c r="B19" s="44">
        <v>529</v>
      </c>
      <c r="C19" s="20" t="s">
        <v>99</v>
      </c>
      <c r="D19" s="46">
        <v>0</v>
      </c>
      <c r="E19" s="46">
        <v>0</v>
      </c>
      <c r="F19" s="46">
        <v>0</v>
      </c>
      <c r="G19" s="46">
        <v>7723455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7723455</v>
      </c>
      <c r="O19" s="47">
        <f t="shared" si="1"/>
        <v>28.673674714226845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SUM(D21:D23)</f>
        <v>46549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171611947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171658496</v>
      </c>
      <c r="O20" s="43">
        <f t="shared" si="1"/>
        <v>637.2899015061795</v>
      </c>
      <c r="P20" s="10"/>
    </row>
    <row r="21" spans="1:16" ht="15">
      <c r="A21" s="12"/>
      <c r="B21" s="44">
        <v>534</v>
      </c>
      <c r="C21" s="20" t="s">
        <v>76</v>
      </c>
      <c r="D21" s="46">
        <v>45185</v>
      </c>
      <c r="E21" s="46">
        <v>0</v>
      </c>
      <c r="F21" s="46">
        <v>0</v>
      </c>
      <c r="G21" s="46">
        <v>0</v>
      </c>
      <c r="H21" s="46">
        <v>0</v>
      </c>
      <c r="I21" s="46">
        <v>42019672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42064857</v>
      </c>
      <c r="O21" s="47">
        <f t="shared" si="1"/>
        <v>156.16767709768078</v>
      </c>
      <c r="P21" s="9"/>
    </row>
    <row r="22" spans="1:16" ht="15">
      <c r="A22" s="12"/>
      <c r="B22" s="44">
        <v>536</v>
      </c>
      <c r="C22" s="20" t="s">
        <v>77</v>
      </c>
      <c r="D22" s="46">
        <v>1364</v>
      </c>
      <c r="E22" s="46">
        <v>0</v>
      </c>
      <c r="F22" s="46">
        <v>0</v>
      </c>
      <c r="G22" s="46">
        <v>0</v>
      </c>
      <c r="H22" s="46">
        <v>0</v>
      </c>
      <c r="I22" s="46">
        <v>111793933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111795297</v>
      </c>
      <c r="O22" s="47">
        <f t="shared" si="1"/>
        <v>415.0450777221308</v>
      </c>
      <c r="P22" s="9"/>
    </row>
    <row r="23" spans="1:16" ht="15">
      <c r="A23" s="12"/>
      <c r="B23" s="44">
        <v>538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17798342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17798342</v>
      </c>
      <c r="O23" s="47">
        <f t="shared" si="1"/>
        <v>66.07714668636791</v>
      </c>
      <c r="P23" s="9"/>
    </row>
    <row r="24" spans="1:16" ht="15.75">
      <c r="A24" s="28" t="s">
        <v>35</v>
      </c>
      <c r="B24" s="29"/>
      <c r="C24" s="30"/>
      <c r="D24" s="31">
        <f aca="true" t="shared" si="6" ref="D24:M24">SUM(D25:D28)</f>
        <v>11577071</v>
      </c>
      <c r="E24" s="31">
        <f t="shared" si="6"/>
        <v>0</v>
      </c>
      <c r="F24" s="31">
        <f t="shared" si="6"/>
        <v>0</v>
      </c>
      <c r="G24" s="31">
        <f t="shared" si="6"/>
        <v>54801173</v>
      </c>
      <c r="H24" s="31">
        <f t="shared" si="6"/>
        <v>0</v>
      </c>
      <c r="I24" s="31">
        <f t="shared" si="6"/>
        <v>9752374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2">SUM(D24:M24)</f>
        <v>76130618</v>
      </c>
      <c r="O24" s="43">
        <f t="shared" si="1"/>
        <v>282.63834984797126</v>
      </c>
      <c r="P24" s="10"/>
    </row>
    <row r="25" spans="1:16" ht="15">
      <c r="A25" s="12"/>
      <c r="B25" s="44">
        <v>541</v>
      </c>
      <c r="C25" s="20" t="s">
        <v>79</v>
      </c>
      <c r="D25" s="46">
        <v>11577071</v>
      </c>
      <c r="E25" s="46">
        <v>0</v>
      </c>
      <c r="F25" s="46">
        <v>0</v>
      </c>
      <c r="G25" s="46">
        <v>54801173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66378244</v>
      </c>
      <c r="O25" s="47">
        <f t="shared" si="1"/>
        <v>246.43222192109357</v>
      </c>
      <c r="P25" s="9"/>
    </row>
    <row r="26" spans="1:16" ht="15">
      <c r="A26" s="12"/>
      <c r="B26" s="44">
        <v>542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1805268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1805268</v>
      </c>
      <c r="O26" s="47">
        <f t="shared" si="1"/>
        <v>6.702138797209651</v>
      </c>
      <c r="P26" s="9"/>
    </row>
    <row r="27" spans="1:16" ht="15">
      <c r="A27" s="12"/>
      <c r="B27" s="44">
        <v>543</v>
      </c>
      <c r="C27" s="20" t="s">
        <v>80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1010761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1010761</v>
      </c>
      <c r="O27" s="47">
        <f t="shared" si="1"/>
        <v>3.752495758417268</v>
      </c>
      <c r="P27" s="9"/>
    </row>
    <row r="28" spans="1:16" ht="15">
      <c r="A28" s="12"/>
      <c r="B28" s="44">
        <v>545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6936345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6936345</v>
      </c>
      <c r="O28" s="47">
        <f t="shared" si="1"/>
        <v>25.751493371250792</v>
      </c>
      <c r="P28" s="9"/>
    </row>
    <row r="29" spans="1:16" ht="15.75">
      <c r="A29" s="28" t="s">
        <v>41</v>
      </c>
      <c r="B29" s="29"/>
      <c r="C29" s="30"/>
      <c r="D29" s="31">
        <f aca="true" t="shared" si="8" ref="D29:M29">SUM(D30:D32)</f>
        <v>10212616</v>
      </c>
      <c r="E29" s="31">
        <f t="shared" si="8"/>
        <v>11945710</v>
      </c>
      <c r="F29" s="31">
        <f t="shared" si="8"/>
        <v>0</v>
      </c>
      <c r="G29" s="31">
        <f t="shared" si="8"/>
        <v>16131214</v>
      </c>
      <c r="H29" s="31">
        <f t="shared" si="8"/>
        <v>0</v>
      </c>
      <c r="I29" s="31">
        <f t="shared" si="8"/>
        <v>901104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39190644</v>
      </c>
      <c r="O29" s="43">
        <f t="shared" si="1"/>
        <v>145.49703182022373</v>
      </c>
      <c r="P29" s="10"/>
    </row>
    <row r="30" spans="1:16" ht="15">
      <c r="A30" s="13"/>
      <c r="B30" s="45">
        <v>552</v>
      </c>
      <c r="C30" s="21" t="s">
        <v>42</v>
      </c>
      <c r="D30" s="46">
        <v>8478529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8478529</v>
      </c>
      <c r="O30" s="47">
        <f t="shared" si="1"/>
        <v>31.476920963628196</v>
      </c>
      <c r="P30" s="9"/>
    </row>
    <row r="31" spans="1:16" ht="15">
      <c r="A31" s="13"/>
      <c r="B31" s="45">
        <v>554</v>
      </c>
      <c r="C31" s="21" t="s">
        <v>43</v>
      </c>
      <c r="D31" s="46">
        <v>493358</v>
      </c>
      <c r="E31" s="46">
        <v>5273196</v>
      </c>
      <c r="F31" s="46">
        <v>0</v>
      </c>
      <c r="G31" s="46">
        <v>63506</v>
      </c>
      <c r="H31" s="46">
        <v>0</v>
      </c>
      <c r="I31" s="46">
        <v>901104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6731164</v>
      </c>
      <c r="O31" s="47">
        <f t="shared" si="1"/>
        <v>24.989749663086535</v>
      </c>
      <c r="P31" s="9"/>
    </row>
    <row r="32" spans="1:16" ht="15">
      <c r="A32" s="13"/>
      <c r="B32" s="45">
        <v>559</v>
      </c>
      <c r="C32" s="21" t="s">
        <v>44</v>
      </c>
      <c r="D32" s="46">
        <v>1240729</v>
      </c>
      <c r="E32" s="46">
        <v>6672514</v>
      </c>
      <c r="F32" s="46">
        <v>0</v>
      </c>
      <c r="G32" s="46">
        <v>16067708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23980951</v>
      </c>
      <c r="O32" s="47">
        <f t="shared" si="1"/>
        <v>89.03036119350898</v>
      </c>
      <c r="P32" s="9"/>
    </row>
    <row r="33" spans="1:16" ht="15.75">
      <c r="A33" s="28" t="s">
        <v>45</v>
      </c>
      <c r="B33" s="29"/>
      <c r="C33" s="30"/>
      <c r="D33" s="31">
        <f aca="true" t="shared" si="9" ref="D33:M33">SUM(D34:D37)</f>
        <v>46258784</v>
      </c>
      <c r="E33" s="31">
        <f t="shared" si="9"/>
        <v>252351</v>
      </c>
      <c r="F33" s="31">
        <f t="shared" si="9"/>
        <v>0</v>
      </c>
      <c r="G33" s="31">
        <f t="shared" si="9"/>
        <v>5187993</v>
      </c>
      <c r="H33" s="31">
        <f t="shared" si="9"/>
        <v>0</v>
      </c>
      <c r="I33" s="31">
        <f t="shared" si="9"/>
        <v>19328918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aca="true" t="shared" si="10" ref="N33:N42">SUM(D33:M33)</f>
        <v>71028046</v>
      </c>
      <c r="O33" s="43">
        <f t="shared" si="1"/>
        <v>263.6948213708944</v>
      </c>
      <c r="P33" s="9"/>
    </row>
    <row r="34" spans="1:16" ht="15">
      <c r="A34" s="12"/>
      <c r="B34" s="44">
        <v>571</v>
      </c>
      <c r="C34" s="20" t="s">
        <v>46</v>
      </c>
      <c r="D34" s="46">
        <v>7591326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7591326</v>
      </c>
      <c r="O34" s="47">
        <f t="shared" si="1"/>
        <v>28.183139847859902</v>
      </c>
      <c r="P34" s="9"/>
    </row>
    <row r="35" spans="1:16" ht="15">
      <c r="A35" s="12"/>
      <c r="B35" s="44">
        <v>572</v>
      </c>
      <c r="C35" s="20" t="s">
        <v>81</v>
      </c>
      <c r="D35" s="46">
        <v>38667458</v>
      </c>
      <c r="E35" s="46">
        <v>0</v>
      </c>
      <c r="F35" s="46">
        <v>0</v>
      </c>
      <c r="G35" s="46">
        <v>5187993</v>
      </c>
      <c r="H35" s="46">
        <v>0</v>
      </c>
      <c r="I35" s="46">
        <v>7335404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51190855</v>
      </c>
      <c r="O35" s="47">
        <f t="shared" si="1"/>
        <v>190.04835589941973</v>
      </c>
      <c r="P35" s="9"/>
    </row>
    <row r="36" spans="1:16" ht="15">
      <c r="A36" s="12"/>
      <c r="B36" s="44">
        <v>575</v>
      </c>
      <c r="C36" s="20" t="s">
        <v>82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11993514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11993514</v>
      </c>
      <c r="O36" s="47">
        <f t="shared" si="1"/>
        <v>44.52646116492239</v>
      </c>
      <c r="P36" s="9"/>
    </row>
    <row r="37" spans="1:16" ht="15">
      <c r="A37" s="12"/>
      <c r="B37" s="44">
        <v>579</v>
      </c>
      <c r="C37" s="20" t="s">
        <v>50</v>
      </c>
      <c r="D37" s="46">
        <v>0</v>
      </c>
      <c r="E37" s="46">
        <v>252351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252351</v>
      </c>
      <c r="O37" s="47">
        <f t="shared" si="1"/>
        <v>0.9368644586923673</v>
      </c>
      <c r="P37" s="9"/>
    </row>
    <row r="38" spans="1:16" ht="15.75">
      <c r="A38" s="28" t="s">
        <v>83</v>
      </c>
      <c r="B38" s="29"/>
      <c r="C38" s="30"/>
      <c r="D38" s="31">
        <f aca="true" t="shared" si="11" ref="D38:M38">SUM(D39:D41)</f>
        <v>22261451</v>
      </c>
      <c r="E38" s="31">
        <f t="shared" si="11"/>
        <v>27354232</v>
      </c>
      <c r="F38" s="31">
        <f t="shared" si="11"/>
        <v>26030</v>
      </c>
      <c r="G38" s="31">
        <f t="shared" si="11"/>
        <v>12387690</v>
      </c>
      <c r="H38" s="31">
        <f t="shared" si="11"/>
        <v>12790</v>
      </c>
      <c r="I38" s="31">
        <f t="shared" si="11"/>
        <v>49154522</v>
      </c>
      <c r="J38" s="31">
        <f t="shared" si="11"/>
        <v>2588841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113785556</v>
      </c>
      <c r="O38" s="43">
        <f t="shared" si="1"/>
        <v>422.4340039427229</v>
      </c>
      <c r="P38" s="9"/>
    </row>
    <row r="39" spans="1:16" ht="15">
      <c r="A39" s="12"/>
      <c r="B39" s="44">
        <v>581</v>
      </c>
      <c r="C39" s="20" t="s">
        <v>84</v>
      </c>
      <c r="D39" s="46">
        <v>22261451</v>
      </c>
      <c r="E39" s="46">
        <v>27354232</v>
      </c>
      <c r="F39" s="46">
        <v>26030</v>
      </c>
      <c r="G39" s="46">
        <v>12387690</v>
      </c>
      <c r="H39" s="46">
        <v>12790</v>
      </c>
      <c r="I39" s="46">
        <v>24224187</v>
      </c>
      <c r="J39" s="46">
        <v>2588841</v>
      </c>
      <c r="K39" s="46">
        <v>0</v>
      </c>
      <c r="L39" s="46">
        <v>0</v>
      </c>
      <c r="M39" s="46">
        <v>0</v>
      </c>
      <c r="N39" s="46">
        <f t="shared" si="10"/>
        <v>88855221</v>
      </c>
      <c r="O39" s="47">
        <f t="shared" si="1"/>
        <v>329.87901186900655</v>
      </c>
      <c r="P39" s="9"/>
    </row>
    <row r="40" spans="1:16" ht="15">
      <c r="A40" s="12"/>
      <c r="B40" s="44">
        <v>590</v>
      </c>
      <c r="C40" s="20" t="s">
        <v>85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-156919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-156919</v>
      </c>
      <c r="O40" s="47">
        <f t="shared" si="1"/>
        <v>-0.5825688584295192</v>
      </c>
      <c r="P40" s="9"/>
    </row>
    <row r="41" spans="1:16" ht="15.75" thickBot="1">
      <c r="A41" s="12"/>
      <c r="B41" s="44">
        <v>591</v>
      </c>
      <c r="C41" s="20" t="s">
        <v>86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25087254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25087254</v>
      </c>
      <c r="O41" s="47">
        <f t="shared" si="1"/>
        <v>93.13756093214582</v>
      </c>
      <c r="P41" s="9"/>
    </row>
    <row r="42" spans="1:119" ht="16.5" thickBot="1">
      <c r="A42" s="14" t="s">
        <v>10</v>
      </c>
      <c r="B42" s="23"/>
      <c r="C42" s="22"/>
      <c r="D42" s="15">
        <f>SUM(D5,D14,D20,D24,D29,D33,D38)</f>
        <v>272414513</v>
      </c>
      <c r="E42" s="15">
        <f aca="true" t="shared" si="12" ref="E42:M42">SUM(E5,E14,E20,E24,E29,E33,E38)</f>
        <v>54327861</v>
      </c>
      <c r="F42" s="15">
        <f t="shared" si="12"/>
        <v>14877719</v>
      </c>
      <c r="G42" s="15">
        <f t="shared" si="12"/>
        <v>96231525</v>
      </c>
      <c r="H42" s="15">
        <f t="shared" si="12"/>
        <v>12790</v>
      </c>
      <c r="I42" s="15">
        <f t="shared" si="12"/>
        <v>250748865</v>
      </c>
      <c r="J42" s="15">
        <f t="shared" si="12"/>
        <v>115673907</v>
      </c>
      <c r="K42" s="15">
        <f t="shared" si="12"/>
        <v>78833246</v>
      </c>
      <c r="L42" s="15">
        <f t="shared" si="12"/>
        <v>0</v>
      </c>
      <c r="M42" s="15">
        <f t="shared" si="12"/>
        <v>22174</v>
      </c>
      <c r="N42" s="15">
        <f t="shared" si="10"/>
        <v>883142600</v>
      </c>
      <c r="O42" s="37">
        <f t="shared" si="1"/>
        <v>3278.7066978025446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100</v>
      </c>
      <c r="M44" s="93"/>
      <c r="N44" s="93"/>
      <c r="O44" s="41">
        <v>269357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59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27207540</v>
      </c>
      <c r="E5" s="26">
        <f t="shared" si="0"/>
        <v>0</v>
      </c>
      <c r="F5" s="26">
        <f t="shared" si="0"/>
        <v>15234940</v>
      </c>
      <c r="G5" s="26">
        <f t="shared" si="0"/>
        <v>0</v>
      </c>
      <c r="H5" s="26">
        <f t="shared" si="0"/>
        <v>-120</v>
      </c>
      <c r="I5" s="26">
        <f t="shared" si="0"/>
        <v>0</v>
      </c>
      <c r="J5" s="26">
        <f t="shared" si="0"/>
        <v>110096280</v>
      </c>
      <c r="K5" s="26">
        <f t="shared" si="0"/>
        <v>74919860</v>
      </c>
      <c r="L5" s="26">
        <f t="shared" si="0"/>
        <v>0</v>
      </c>
      <c r="M5" s="26">
        <f t="shared" si="0"/>
        <v>967</v>
      </c>
      <c r="N5" s="27">
        <f>SUM(D5:M5)</f>
        <v>227459467</v>
      </c>
      <c r="O5" s="32">
        <f aca="true" t="shared" si="1" ref="O5:O40">(N5/O$42)</f>
        <v>854.866530615313</v>
      </c>
      <c r="P5" s="6"/>
    </row>
    <row r="6" spans="1:16" ht="15">
      <c r="A6" s="12"/>
      <c r="B6" s="44">
        <v>511</v>
      </c>
      <c r="C6" s="20" t="s">
        <v>19</v>
      </c>
      <c r="D6" s="46">
        <v>1287532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1287532</v>
      </c>
      <c r="O6" s="47">
        <f t="shared" si="1"/>
        <v>4.838963303717735</v>
      </c>
      <c r="P6" s="9"/>
    </row>
    <row r="7" spans="1:16" ht="15">
      <c r="A7" s="12"/>
      <c r="B7" s="44">
        <v>512</v>
      </c>
      <c r="C7" s="20" t="s">
        <v>20</v>
      </c>
      <c r="D7" s="46">
        <v>6786644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6786644</v>
      </c>
      <c r="O7" s="47">
        <f t="shared" si="1"/>
        <v>25.506411701919752</v>
      </c>
      <c r="P7" s="9"/>
    </row>
    <row r="8" spans="1:16" ht="15">
      <c r="A8" s="12"/>
      <c r="B8" s="44">
        <v>513</v>
      </c>
      <c r="C8" s="20" t="s">
        <v>21</v>
      </c>
      <c r="D8" s="46">
        <v>11774208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4007932</v>
      </c>
      <c r="L8" s="46">
        <v>0</v>
      </c>
      <c r="M8" s="46">
        <v>967</v>
      </c>
      <c r="N8" s="46">
        <f t="shared" si="2"/>
        <v>15783107</v>
      </c>
      <c r="O8" s="47">
        <f t="shared" si="1"/>
        <v>59.31804071017304</v>
      </c>
      <c r="P8" s="9"/>
    </row>
    <row r="9" spans="1:16" ht="15">
      <c r="A9" s="12"/>
      <c r="B9" s="44">
        <v>514</v>
      </c>
      <c r="C9" s="20" t="s">
        <v>22</v>
      </c>
      <c r="D9" s="46">
        <v>2864704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2864704</v>
      </c>
      <c r="O9" s="47">
        <f t="shared" si="1"/>
        <v>10.76648777041146</v>
      </c>
      <c r="P9" s="9"/>
    </row>
    <row r="10" spans="1:16" ht="15">
      <c r="A10" s="12"/>
      <c r="B10" s="44">
        <v>515</v>
      </c>
      <c r="C10" s="20" t="s">
        <v>66</v>
      </c>
      <c r="D10" s="46">
        <v>916227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916227</v>
      </c>
      <c r="O10" s="47">
        <f t="shared" si="1"/>
        <v>3.4434785549993236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15234940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15234940</v>
      </c>
      <c r="O11" s="47">
        <f t="shared" si="1"/>
        <v>57.25785114027571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70911928</v>
      </c>
      <c r="L12" s="46">
        <v>0</v>
      </c>
      <c r="M12" s="46">
        <v>0</v>
      </c>
      <c r="N12" s="46">
        <f t="shared" si="2"/>
        <v>70911928</v>
      </c>
      <c r="O12" s="47">
        <f t="shared" si="1"/>
        <v>266.51004976021886</v>
      </c>
      <c r="P12" s="9"/>
    </row>
    <row r="13" spans="1:16" ht="15">
      <c r="A13" s="12"/>
      <c r="B13" s="44">
        <v>519</v>
      </c>
      <c r="C13" s="20" t="s">
        <v>75</v>
      </c>
      <c r="D13" s="46">
        <v>3578225</v>
      </c>
      <c r="E13" s="46">
        <v>0</v>
      </c>
      <c r="F13" s="46">
        <v>0</v>
      </c>
      <c r="G13" s="46">
        <v>0</v>
      </c>
      <c r="H13" s="46">
        <v>-120</v>
      </c>
      <c r="I13" s="46">
        <v>0</v>
      </c>
      <c r="J13" s="46">
        <v>110096280</v>
      </c>
      <c r="K13" s="46">
        <v>0</v>
      </c>
      <c r="L13" s="46">
        <v>0</v>
      </c>
      <c r="M13" s="46">
        <v>0</v>
      </c>
      <c r="N13" s="46">
        <f t="shared" si="2"/>
        <v>113674385</v>
      </c>
      <c r="O13" s="47">
        <f t="shared" si="1"/>
        <v>427.22524767359704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SUM(D15:D18)</f>
        <v>143568923</v>
      </c>
      <c r="E14" s="31">
        <f t="shared" si="3"/>
        <v>13878545</v>
      </c>
      <c r="F14" s="31">
        <f t="shared" si="3"/>
        <v>0</v>
      </c>
      <c r="G14" s="31">
        <f t="shared" si="3"/>
        <v>14549307</v>
      </c>
      <c r="H14" s="31">
        <f t="shared" si="3"/>
        <v>2000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171998775</v>
      </c>
      <c r="O14" s="43">
        <f t="shared" si="1"/>
        <v>646.427242592342</v>
      </c>
      <c r="P14" s="10"/>
    </row>
    <row r="15" spans="1:16" ht="15">
      <c r="A15" s="12"/>
      <c r="B15" s="44">
        <v>521</v>
      </c>
      <c r="C15" s="20" t="s">
        <v>27</v>
      </c>
      <c r="D15" s="46">
        <v>106945680</v>
      </c>
      <c r="E15" s="46">
        <v>509345</v>
      </c>
      <c r="F15" s="46">
        <v>0</v>
      </c>
      <c r="G15" s="46">
        <v>10860527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118315552</v>
      </c>
      <c r="O15" s="47">
        <f t="shared" si="1"/>
        <v>444.66826019633487</v>
      </c>
      <c r="P15" s="9"/>
    </row>
    <row r="16" spans="1:16" ht="15">
      <c r="A16" s="12"/>
      <c r="B16" s="44">
        <v>522</v>
      </c>
      <c r="C16" s="20" t="s">
        <v>28</v>
      </c>
      <c r="D16" s="46">
        <v>33403518</v>
      </c>
      <c r="E16" s="46">
        <v>0</v>
      </c>
      <c r="F16" s="46">
        <v>0</v>
      </c>
      <c r="G16" s="46">
        <v>3688780</v>
      </c>
      <c r="H16" s="46">
        <v>2000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37094298</v>
      </c>
      <c r="O16" s="47">
        <f t="shared" si="1"/>
        <v>139.4124160014432</v>
      </c>
      <c r="P16" s="9"/>
    </row>
    <row r="17" spans="1:16" ht="15">
      <c r="A17" s="12"/>
      <c r="B17" s="44">
        <v>524</v>
      </c>
      <c r="C17" s="20" t="s">
        <v>29</v>
      </c>
      <c r="D17" s="46">
        <v>3219725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3219725</v>
      </c>
      <c r="O17" s="47">
        <f t="shared" si="1"/>
        <v>12.100771959891159</v>
      </c>
      <c r="P17" s="9"/>
    </row>
    <row r="18" spans="1:16" ht="15">
      <c r="A18" s="12"/>
      <c r="B18" s="44">
        <v>526</v>
      </c>
      <c r="C18" s="20" t="s">
        <v>30</v>
      </c>
      <c r="D18" s="46">
        <v>0</v>
      </c>
      <c r="E18" s="46">
        <v>13369200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13369200</v>
      </c>
      <c r="O18" s="47">
        <f t="shared" si="1"/>
        <v>50.2457944346728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SUM(D20:D22)</f>
        <v>21681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166187144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166208825</v>
      </c>
      <c r="O19" s="43">
        <f t="shared" si="1"/>
        <v>624.6667305581864</v>
      </c>
      <c r="P19" s="10"/>
    </row>
    <row r="20" spans="1:16" ht="15">
      <c r="A20" s="12"/>
      <c r="B20" s="44">
        <v>534</v>
      </c>
      <c r="C20" s="20" t="s">
        <v>76</v>
      </c>
      <c r="D20" s="46">
        <v>20666</v>
      </c>
      <c r="E20" s="46">
        <v>0</v>
      </c>
      <c r="F20" s="46">
        <v>0</v>
      </c>
      <c r="G20" s="46">
        <v>0</v>
      </c>
      <c r="H20" s="46">
        <v>0</v>
      </c>
      <c r="I20" s="46">
        <v>41866011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41886677</v>
      </c>
      <c r="O20" s="47">
        <f t="shared" si="1"/>
        <v>157.42373231708234</v>
      </c>
      <c r="P20" s="9"/>
    </row>
    <row r="21" spans="1:16" ht="15">
      <c r="A21" s="12"/>
      <c r="B21" s="44">
        <v>536</v>
      </c>
      <c r="C21" s="20" t="s">
        <v>77</v>
      </c>
      <c r="D21" s="46">
        <v>1015</v>
      </c>
      <c r="E21" s="46">
        <v>0</v>
      </c>
      <c r="F21" s="46">
        <v>0</v>
      </c>
      <c r="G21" s="46">
        <v>0</v>
      </c>
      <c r="H21" s="46">
        <v>0</v>
      </c>
      <c r="I21" s="46">
        <v>106052015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106053030</v>
      </c>
      <c r="O21" s="47">
        <f t="shared" si="1"/>
        <v>398.58172101204167</v>
      </c>
      <c r="P21" s="9"/>
    </row>
    <row r="22" spans="1:16" ht="15">
      <c r="A22" s="12"/>
      <c r="B22" s="44">
        <v>538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18269118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18269118</v>
      </c>
      <c r="O22" s="47">
        <f t="shared" si="1"/>
        <v>68.66127722906238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SUM(D24:D27)</f>
        <v>12372897</v>
      </c>
      <c r="E23" s="31">
        <f t="shared" si="6"/>
        <v>0</v>
      </c>
      <c r="F23" s="31">
        <f t="shared" si="6"/>
        <v>0</v>
      </c>
      <c r="G23" s="31">
        <f t="shared" si="6"/>
        <v>28971049</v>
      </c>
      <c r="H23" s="31">
        <f t="shared" si="6"/>
        <v>0</v>
      </c>
      <c r="I23" s="31">
        <f t="shared" si="6"/>
        <v>8946236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1">SUM(D23:M23)</f>
        <v>50290182</v>
      </c>
      <c r="O23" s="43">
        <f t="shared" si="1"/>
        <v>189.00683263428493</v>
      </c>
      <c r="P23" s="10"/>
    </row>
    <row r="24" spans="1:16" ht="15">
      <c r="A24" s="12"/>
      <c r="B24" s="44">
        <v>541</v>
      </c>
      <c r="C24" s="20" t="s">
        <v>79</v>
      </c>
      <c r="D24" s="46">
        <v>12372897</v>
      </c>
      <c r="E24" s="46">
        <v>0</v>
      </c>
      <c r="F24" s="46">
        <v>0</v>
      </c>
      <c r="G24" s="46">
        <v>28971049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41343946</v>
      </c>
      <c r="O24" s="47">
        <f t="shared" si="1"/>
        <v>155.38397300019543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1679896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1679896</v>
      </c>
      <c r="O25" s="47">
        <f t="shared" si="1"/>
        <v>6.313594612065725</v>
      </c>
      <c r="P25" s="9"/>
    </row>
    <row r="26" spans="1:16" ht="15">
      <c r="A26" s="12"/>
      <c r="B26" s="44">
        <v>543</v>
      </c>
      <c r="C26" s="20" t="s">
        <v>80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984780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984780</v>
      </c>
      <c r="O26" s="47">
        <f t="shared" si="1"/>
        <v>3.7011229874171288</v>
      </c>
      <c r="P26" s="9"/>
    </row>
    <row r="27" spans="1:16" ht="15">
      <c r="A27" s="12"/>
      <c r="B27" s="44">
        <v>545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6281560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6281560</v>
      </c>
      <c r="O27" s="47">
        <f t="shared" si="1"/>
        <v>23.608142034606654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SUM(D29:D31)</f>
        <v>9143751</v>
      </c>
      <c r="E28" s="31">
        <f t="shared" si="8"/>
        <v>10662395</v>
      </c>
      <c r="F28" s="31">
        <f t="shared" si="8"/>
        <v>0</v>
      </c>
      <c r="G28" s="31">
        <f t="shared" si="8"/>
        <v>10384308</v>
      </c>
      <c r="H28" s="31">
        <f t="shared" si="8"/>
        <v>0</v>
      </c>
      <c r="I28" s="31">
        <f t="shared" si="8"/>
        <v>798213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30988667</v>
      </c>
      <c r="O28" s="43">
        <f t="shared" si="1"/>
        <v>116.46547227108044</v>
      </c>
      <c r="P28" s="10"/>
    </row>
    <row r="29" spans="1:16" ht="15">
      <c r="A29" s="13"/>
      <c r="B29" s="45">
        <v>552</v>
      </c>
      <c r="C29" s="21" t="s">
        <v>42</v>
      </c>
      <c r="D29" s="46">
        <v>7743202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7743202</v>
      </c>
      <c r="O29" s="47">
        <f t="shared" si="1"/>
        <v>29.10146724995866</v>
      </c>
      <c r="P29" s="9"/>
    </row>
    <row r="30" spans="1:16" ht="15">
      <c r="A30" s="13"/>
      <c r="B30" s="45">
        <v>554</v>
      </c>
      <c r="C30" s="21" t="s">
        <v>43</v>
      </c>
      <c r="D30" s="46">
        <v>384337</v>
      </c>
      <c r="E30" s="46">
        <v>4676951</v>
      </c>
      <c r="F30" s="46">
        <v>0</v>
      </c>
      <c r="G30" s="46">
        <v>60011</v>
      </c>
      <c r="H30" s="46">
        <v>0</v>
      </c>
      <c r="I30" s="46">
        <v>798213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5919512</v>
      </c>
      <c r="O30" s="47">
        <f t="shared" si="1"/>
        <v>22.247448097536044</v>
      </c>
      <c r="P30" s="9"/>
    </row>
    <row r="31" spans="1:16" ht="15">
      <c r="A31" s="13"/>
      <c r="B31" s="45">
        <v>559</v>
      </c>
      <c r="C31" s="21" t="s">
        <v>44</v>
      </c>
      <c r="D31" s="46">
        <v>1016212</v>
      </c>
      <c r="E31" s="46">
        <v>5985444</v>
      </c>
      <c r="F31" s="46">
        <v>0</v>
      </c>
      <c r="G31" s="46">
        <v>10324297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17325953</v>
      </c>
      <c r="O31" s="47">
        <f t="shared" si="1"/>
        <v>65.11655692358575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SUM(D33:D36)</f>
        <v>46975088</v>
      </c>
      <c r="E32" s="31">
        <f t="shared" si="9"/>
        <v>399853</v>
      </c>
      <c r="F32" s="31">
        <f t="shared" si="9"/>
        <v>0</v>
      </c>
      <c r="G32" s="31">
        <f t="shared" si="9"/>
        <v>44960572</v>
      </c>
      <c r="H32" s="31">
        <f t="shared" si="9"/>
        <v>0</v>
      </c>
      <c r="I32" s="31">
        <f t="shared" si="9"/>
        <v>17735619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aca="true" t="shared" si="10" ref="N32:N40">SUM(D32:M32)</f>
        <v>110071132</v>
      </c>
      <c r="O32" s="43">
        <f t="shared" si="1"/>
        <v>413.68305296231154</v>
      </c>
      <c r="P32" s="9"/>
    </row>
    <row r="33" spans="1:16" ht="15">
      <c r="A33" s="12"/>
      <c r="B33" s="44">
        <v>571</v>
      </c>
      <c r="C33" s="20" t="s">
        <v>46</v>
      </c>
      <c r="D33" s="46">
        <v>7224623</v>
      </c>
      <c r="E33" s="46">
        <v>79403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7304026</v>
      </c>
      <c r="O33" s="47">
        <f t="shared" si="1"/>
        <v>27.450901246260468</v>
      </c>
      <c r="P33" s="9"/>
    </row>
    <row r="34" spans="1:16" ht="15">
      <c r="A34" s="12"/>
      <c r="B34" s="44">
        <v>572</v>
      </c>
      <c r="C34" s="20" t="s">
        <v>81</v>
      </c>
      <c r="D34" s="46">
        <v>39750465</v>
      </c>
      <c r="E34" s="46">
        <v>187967</v>
      </c>
      <c r="F34" s="46">
        <v>0</v>
      </c>
      <c r="G34" s="46">
        <v>10822143</v>
      </c>
      <c r="H34" s="46">
        <v>0</v>
      </c>
      <c r="I34" s="46">
        <v>6063034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56823609</v>
      </c>
      <c r="O34" s="47">
        <f t="shared" si="1"/>
        <v>213.56157263338295</v>
      </c>
      <c r="P34" s="9"/>
    </row>
    <row r="35" spans="1:16" ht="15">
      <c r="A35" s="12"/>
      <c r="B35" s="44">
        <v>575</v>
      </c>
      <c r="C35" s="20" t="s">
        <v>82</v>
      </c>
      <c r="D35" s="46">
        <v>0</v>
      </c>
      <c r="E35" s="46">
        <v>0</v>
      </c>
      <c r="F35" s="46">
        <v>0</v>
      </c>
      <c r="G35" s="46">
        <v>34138429</v>
      </c>
      <c r="H35" s="46">
        <v>0</v>
      </c>
      <c r="I35" s="46">
        <v>11672585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45811014</v>
      </c>
      <c r="O35" s="47">
        <f t="shared" si="1"/>
        <v>172.1726649528706</v>
      </c>
      <c r="P35" s="9"/>
    </row>
    <row r="36" spans="1:16" ht="15">
      <c r="A36" s="12"/>
      <c r="B36" s="44">
        <v>579</v>
      </c>
      <c r="C36" s="20" t="s">
        <v>50</v>
      </c>
      <c r="D36" s="46">
        <v>0</v>
      </c>
      <c r="E36" s="46">
        <v>132483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132483</v>
      </c>
      <c r="O36" s="47">
        <f t="shared" si="1"/>
        <v>0.4979141297975015</v>
      </c>
      <c r="P36" s="9"/>
    </row>
    <row r="37" spans="1:16" ht="15.75">
      <c r="A37" s="28" t="s">
        <v>83</v>
      </c>
      <c r="B37" s="29"/>
      <c r="C37" s="30"/>
      <c r="D37" s="31">
        <f aca="true" t="shared" si="11" ref="D37:M37">SUM(D38:D39)</f>
        <v>14587312</v>
      </c>
      <c r="E37" s="31">
        <f t="shared" si="11"/>
        <v>21934071</v>
      </c>
      <c r="F37" s="31">
        <f t="shared" si="11"/>
        <v>5942468</v>
      </c>
      <c r="G37" s="31">
        <f t="shared" si="11"/>
        <v>977688</v>
      </c>
      <c r="H37" s="31">
        <f t="shared" si="11"/>
        <v>12736</v>
      </c>
      <c r="I37" s="31">
        <f t="shared" si="11"/>
        <v>39324876</v>
      </c>
      <c r="J37" s="31">
        <f t="shared" si="11"/>
        <v>9908243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92687394</v>
      </c>
      <c r="O37" s="43">
        <f t="shared" si="1"/>
        <v>348.34932124656115</v>
      </c>
      <c r="P37" s="9"/>
    </row>
    <row r="38" spans="1:16" ht="15">
      <c r="A38" s="12"/>
      <c r="B38" s="44">
        <v>581</v>
      </c>
      <c r="C38" s="20" t="s">
        <v>84</v>
      </c>
      <c r="D38" s="46">
        <v>14587312</v>
      </c>
      <c r="E38" s="46">
        <v>21934071</v>
      </c>
      <c r="F38" s="46">
        <v>5942468</v>
      </c>
      <c r="G38" s="46">
        <v>977688</v>
      </c>
      <c r="H38" s="46">
        <v>12736</v>
      </c>
      <c r="I38" s="46">
        <v>20657453</v>
      </c>
      <c r="J38" s="46">
        <v>9908243</v>
      </c>
      <c r="K38" s="46">
        <v>0</v>
      </c>
      <c r="L38" s="46">
        <v>0</v>
      </c>
      <c r="M38" s="46">
        <v>0</v>
      </c>
      <c r="N38" s="46">
        <f t="shared" si="10"/>
        <v>74019971</v>
      </c>
      <c r="O38" s="47">
        <f t="shared" si="1"/>
        <v>278.1910845021723</v>
      </c>
      <c r="P38" s="9"/>
    </row>
    <row r="39" spans="1:16" ht="15.75" thickBot="1">
      <c r="A39" s="12"/>
      <c r="B39" s="44">
        <v>591</v>
      </c>
      <c r="C39" s="20" t="s">
        <v>86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18667423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18667423</v>
      </c>
      <c r="O39" s="47">
        <f t="shared" si="1"/>
        <v>70.15823674438882</v>
      </c>
      <c r="P39" s="9"/>
    </row>
    <row r="40" spans="1:119" ht="16.5" thickBot="1">
      <c r="A40" s="14" t="s">
        <v>10</v>
      </c>
      <c r="B40" s="23"/>
      <c r="C40" s="22"/>
      <c r="D40" s="15">
        <f>SUM(D5,D14,D19,D23,D28,D32,D37)</f>
        <v>253877192</v>
      </c>
      <c r="E40" s="15">
        <f aca="true" t="shared" si="12" ref="E40:M40">SUM(E5,E14,E19,E23,E28,E32,E37)</f>
        <v>46874864</v>
      </c>
      <c r="F40" s="15">
        <f t="shared" si="12"/>
        <v>21177408</v>
      </c>
      <c r="G40" s="15">
        <f t="shared" si="12"/>
        <v>99842924</v>
      </c>
      <c r="H40" s="15">
        <f t="shared" si="12"/>
        <v>14616</v>
      </c>
      <c r="I40" s="15">
        <f t="shared" si="12"/>
        <v>232992088</v>
      </c>
      <c r="J40" s="15">
        <f t="shared" si="12"/>
        <v>120004523</v>
      </c>
      <c r="K40" s="15">
        <f t="shared" si="12"/>
        <v>74919860</v>
      </c>
      <c r="L40" s="15">
        <f t="shared" si="12"/>
        <v>0</v>
      </c>
      <c r="M40" s="15">
        <f t="shared" si="12"/>
        <v>967</v>
      </c>
      <c r="N40" s="15">
        <f t="shared" si="10"/>
        <v>849704442</v>
      </c>
      <c r="O40" s="37">
        <f t="shared" si="1"/>
        <v>3193.4651828800793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97</v>
      </c>
      <c r="M42" s="93"/>
      <c r="N42" s="93"/>
      <c r="O42" s="41">
        <v>266076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24725698</v>
      </c>
      <c r="E5" s="26">
        <f t="shared" si="0"/>
        <v>0</v>
      </c>
      <c r="F5" s="26">
        <f t="shared" si="0"/>
        <v>8083425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113672700</v>
      </c>
      <c r="K5" s="26">
        <f t="shared" si="0"/>
        <v>71840896</v>
      </c>
      <c r="L5" s="26">
        <f t="shared" si="0"/>
        <v>0</v>
      </c>
      <c r="M5" s="26">
        <f t="shared" si="0"/>
        <v>733</v>
      </c>
      <c r="N5" s="27">
        <f>SUM(D5:M5)</f>
        <v>218323452</v>
      </c>
      <c r="O5" s="32">
        <f aca="true" t="shared" si="1" ref="O5:O40">(N5/O$42)</f>
        <v>827.7101543780898</v>
      </c>
      <c r="P5" s="6"/>
    </row>
    <row r="6" spans="1:16" ht="15">
      <c r="A6" s="12"/>
      <c r="B6" s="44">
        <v>511</v>
      </c>
      <c r="C6" s="20" t="s">
        <v>19</v>
      </c>
      <c r="D6" s="46">
        <v>1056622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1056622</v>
      </c>
      <c r="O6" s="47">
        <f t="shared" si="1"/>
        <v>4.005876376209396</v>
      </c>
      <c r="P6" s="9"/>
    </row>
    <row r="7" spans="1:16" ht="15">
      <c r="A7" s="12"/>
      <c r="B7" s="44">
        <v>512</v>
      </c>
      <c r="C7" s="20" t="s">
        <v>20</v>
      </c>
      <c r="D7" s="46">
        <v>5367893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5367893</v>
      </c>
      <c r="O7" s="47">
        <f t="shared" si="1"/>
        <v>20.350812077280032</v>
      </c>
      <c r="P7" s="9"/>
    </row>
    <row r="8" spans="1:16" ht="15">
      <c r="A8" s="12"/>
      <c r="B8" s="44">
        <v>513</v>
      </c>
      <c r="C8" s="20" t="s">
        <v>21</v>
      </c>
      <c r="D8" s="46">
        <v>11200197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3752768</v>
      </c>
      <c r="L8" s="46">
        <v>0</v>
      </c>
      <c r="M8" s="46">
        <v>733</v>
      </c>
      <c r="N8" s="46">
        <f t="shared" si="2"/>
        <v>14953698</v>
      </c>
      <c r="O8" s="47">
        <f t="shared" si="1"/>
        <v>56.692616238512635</v>
      </c>
      <c r="P8" s="9"/>
    </row>
    <row r="9" spans="1:16" ht="15">
      <c r="A9" s="12"/>
      <c r="B9" s="44">
        <v>514</v>
      </c>
      <c r="C9" s="20" t="s">
        <v>22</v>
      </c>
      <c r="D9" s="46">
        <v>2843886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2843886</v>
      </c>
      <c r="O9" s="47">
        <f t="shared" si="1"/>
        <v>10.781770343635316</v>
      </c>
      <c r="P9" s="9"/>
    </row>
    <row r="10" spans="1:16" ht="15">
      <c r="A10" s="12"/>
      <c r="B10" s="44">
        <v>515</v>
      </c>
      <c r="C10" s="20" t="s">
        <v>66</v>
      </c>
      <c r="D10" s="46">
        <v>1341156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1341156</v>
      </c>
      <c r="O10" s="47">
        <f t="shared" si="1"/>
        <v>5.084604652573474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8083425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8083425</v>
      </c>
      <c r="O11" s="47">
        <f t="shared" si="1"/>
        <v>30.64596539383094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68088128</v>
      </c>
      <c r="L12" s="46">
        <v>0</v>
      </c>
      <c r="M12" s="46">
        <v>0</v>
      </c>
      <c r="N12" s="46">
        <f t="shared" si="2"/>
        <v>68088128</v>
      </c>
      <c r="O12" s="47">
        <f t="shared" si="1"/>
        <v>258.136422917109</v>
      </c>
      <c r="P12" s="9"/>
    </row>
    <row r="13" spans="1:16" ht="15">
      <c r="A13" s="12"/>
      <c r="B13" s="44">
        <v>519</v>
      </c>
      <c r="C13" s="20" t="s">
        <v>75</v>
      </c>
      <c r="D13" s="46">
        <v>2915944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113672700</v>
      </c>
      <c r="K13" s="46">
        <v>0</v>
      </c>
      <c r="L13" s="46">
        <v>0</v>
      </c>
      <c r="M13" s="46">
        <v>0</v>
      </c>
      <c r="N13" s="46">
        <f t="shared" si="2"/>
        <v>116588644</v>
      </c>
      <c r="O13" s="47">
        <f t="shared" si="1"/>
        <v>442.01208637893905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SUM(D15:D18)</f>
        <v>140375402</v>
      </c>
      <c r="E14" s="31">
        <f t="shared" si="3"/>
        <v>13725404</v>
      </c>
      <c r="F14" s="31">
        <f t="shared" si="3"/>
        <v>0</v>
      </c>
      <c r="G14" s="31">
        <f t="shared" si="3"/>
        <v>10560937</v>
      </c>
      <c r="H14" s="31">
        <f t="shared" si="3"/>
        <v>1520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164663263</v>
      </c>
      <c r="O14" s="43">
        <f t="shared" si="1"/>
        <v>624.2730846804768</v>
      </c>
      <c r="P14" s="10"/>
    </row>
    <row r="15" spans="1:16" ht="15">
      <c r="A15" s="12"/>
      <c r="B15" s="44">
        <v>521</v>
      </c>
      <c r="C15" s="20" t="s">
        <v>27</v>
      </c>
      <c r="D15" s="46">
        <v>105322498</v>
      </c>
      <c r="E15" s="46">
        <v>520822</v>
      </c>
      <c r="F15" s="46">
        <v>0</v>
      </c>
      <c r="G15" s="46">
        <v>9512244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115355564</v>
      </c>
      <c r="O15" s="47">
        <f t="shared" si="1"/>
        <v>437.33722058778926</v>
      </c>
      <c r="P15" s="9"/>
    </row>
    <row r="16" spans="1:16" ht="15">
      <c r="A16" s="12"/>
      <c r="B16" s="44">
        <v>522</v>
      </c>
      <c r="C16" s="20" t="s">
        <v>28</v>
      </c>
      <c r="D16" s="46">
        <v>31877731</v>
      </c>
      <c r="E16" s="46">
        <v>0</v>
      </c>
      <c r="F16" s="46">
        <v>0</v>
      </c>
      <c r="G16" s="46">
        <v>1048693</v>
      </c>
      <c r="H16" s="46">
        <v>1520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32927944</v>
      </c>
      <c r="O16" s="47">
        <f t="shared" si="1"/>
        <v>124.83676564253435</v>
      </c>
      <c r="P16" s="9"/>
    </row>
    <row r="17" spans="1:16" ht="15">
      <c r="A17" s="12"/>
      <c r="B17" s="44">
        <v>524</v>
      </c>
      <c r="C17" s="20" t="s">
        <v>29</v>
      </c>
      <c r="D17" s="46">
        <v>3175173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3175173</v>
      </c>
      <c r="O17" s="47">
        <f t="shared" si="1"/>
        <v>12.03774908252707</v>
      </c>
      <c r="P17" s="9"/>
    </row>
    <row r="18" spans="1:16" ht="15">
      <c r="A18" s="12"/>
      <c r="B18" s="44">
        <v>526</v>
      </c>
      <c r="C18" s="20" t="s">
        <v>30</v>
      </c>
      <c r="D18" s="46">
        <v>0</v>
      </c>
      <c r="E18" s="46">
        <v>13204582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13204582</v>
      </c>
      <c r="O18" s="47">
        <f t="shared" si="1"/>
        <v>50.06134936762609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SUM(D20:D22)</f>
        <v>49564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158513543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158563107</v>
      </c>
      <c r="O19" s="43">
        <f t="shared" si="1"/>
        <v>601.1461094598284</v>
      </c>
      <c r="P19" s="10"/>
    </row>
    <row r="20" spans="1:16" ht="15">
      <c r="A20" s="12"/>
      <c r="B20" s="44">
        <v>534</v>
      </c>
      <c r="C20" s="20" t="s">
        <v>76</v>
      </c>
      <c r="D20" s="46">
        <v>48973</v>
      </c>
      <c r="E20" s="46">
        <v>0</v>
      </c>
      <c r="F20" s="46">
        <v>0</v>
      </c>
      <c r="G20" s="46">
        <v>0</v>
      </c>
      <c r="H20" s="46">
        <v>0</v>
      </c>
      <c r="I20" s="46">
        <v>42030336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42079309</v>
      </c>
      <c r="O20" s="47">
        <f t="shared" si="1"/>
        <v>159.53151633253466</v>
      </c>
      <c r="P20" s="9"/>
    </row>
    <row r="21" spans="1:16" ht="15">
      <c r="A21" s="12"/>
      <c r="B21" s="44">
        <v>536</v>
      </c>
      <c r="C21" s="20" t="s">
        <v>77</v>
      </c>
      <c r="D21" s="46">
        <v>591</v>
      </c>
      <c r="E21" s="46">
        <v>0</v>
      </c>
      <c r="F21" s="46">
        <v>0</v>
      </c>
      <c r="G21" s="46">
        <v>0</v>
      </c>
      <c r="H21" s="46">
        <v>0</v>
      </c>
      <c r="I21" s="46">
        <v>100879134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100879725</v>
      </c>
      <c r="O21" s="47">
        <f t="shared" si="1"/>
        <v>382.4562683873707</v>
      </c>
      <c r="P21" s="9"/>
    </row>
    <row r="22" spans="1:16" ht="15">
      <c r="A22" s="12"/>
      <c r="B22" s="44">
        <v>538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15604073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15604073</v>
      </c>
      <c r="O22" s="47">
        <f t="shared" si="1"/>
        <v>59.15832473992296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SUM(D24:D27)</f>
        <v>11828180</v>
      </c>
      <c r="E23" s="31">
        <f t="shared" si="6"/>
        <v>0</v>
      </c>
      <c r="F23" s="31">
        <f t="shared" si="6"/>
        <v>0</v>
      </c>
      <c r="G23" s="31">
        <f t="shared" si="6"/>
        <v>12991201</v>
      </c>
      <c r="H23" s="31">
        <f t="shared" si="6"/>
        <v>0</v>
      </c>
      <c r="I23" s="31">
        <f t="shared" si="6"/>
        <v>8471767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1">SUM(D23:M23)</f>
        <v>33291148</v>
      </c>
      <c r="O23" s="43">
        <f t="shared" si="1"/>
        <v>126.21374844560371</v>
      </c>
      <c r="P23" s="10"/>
    </row>
    <row r="24" spans="1:16" ht="15">
      <c r="A24" s="12"/>
      <c r="B24" s="44">
        <v>541</v>
      </c>
      <c r="C24" s="20" t="s">
        <v>79</v>
      </c>
      <c r="D24" s="46">
        <v>11828180</v>
      </c>
      <c r="E24" s="46">
        <v>0</v>
      </c>
      <c r="F24" s="46">
        <v>0</v>
      </c>
      <c r="G24" s="46">
        <v>12991201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24819381</v>
      </c>
      <c r="O24" s="47">
        <f t="shared" si="1"/>
        <v>94.09549680021837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1511476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1511476</v>
      </c>
      <c r="O25" s="47">
        <f t="shared" si="1"/>
        <v>5.730323617724667</v>
      </c>
      <c r="P25" s="9"/>
    </row>
    <row r="26" spans="1:16" ht="15">
      <c r="A26" s="12"/>
      <c r="B26" s="44">
        <v>543</v>
      </c>
      <c r="C26" s="20" t="s">
        <v>80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1026419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1026419</v>
      </c>
      <c r="O26" s="47">
        <f t="shared" si="1"/>
        <v>3.89137044675624</v>
      </c>
      <c r="P26" s="9"/>
    </row>
    <row r="27" spans="1:16" ht="15">
      <c r="A27" s="12"/>
      <c r="B27" s="44">
        <v>545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5933872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5933872</v>
      </c>
      <c r="O27" s="47">
        <f t="shared" si="1"/>
        <v>22.49655758090443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SUM(D29:D31)</f>
        <v>9665142</v>
      </c>
      <c r="E28" s="31">
        <f t="shared" si="8"/>
        <v>9894665</v>
      </c>
      <c r="F28" s="31">
        <f t="shared" si="8"/>
        <v>0</v>
      </c>
      <c r="G28" s="31">
        <f t="shared" si="8"/>
        <v>11993370</v>
      </c>
      <c r="H28" s="31">
        <f t="shared" si="8"/>
        <v>0</v>
      </c>
      <c r="I28" s="31">
        <f t="shared" si="8"/>
        <v>794017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32347194</v>
      </c>
      <c r="O28" s="43">
        <f t="shared" si="1"/>
        <v>122.63502016923964</v>
      </c>
      <c r="P28" s="10"/>
    </row>
    <row r="29" spans="1:16" ht="15">
      <c r="A29" s="13"/>
      <c r="B29" s="45">
        <v>552</v>
      </c>
      <c r="C29" s="21" t="s">
        <v>42</v>
      </c>
      <c r="D29" s="46">
        <v>8128242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8128242</v>
      </c>
      <c r="O29" s="47">
        <f t="shared" si="1"/>
        <v>30.81587607291256</v>
      </c>
      <c r="P29" s="9"/>
    </row>
    <row r="30" spans="1:16" ht="15">
      <c r="A30" s="13"/>
      <c r="B30" s="45">
        <v>554</v>
      </c>
      <c r="C30" s="21" t="s">
        <v>43</v>
      </c>
      <c r="D30" s="46">
        <v>378234</v>
      </c>
      <c r="E30" s="46">
        <v>4744782</v>
      </c>
      <c r="F30" s="46">
        <v>0</v>
      </c>
      <c r="G30" s="46">
        <v>143985</v>
      </c>
      <c r="H30" s="46">
        <v>0</v>
      </c>
      <c r="I30" s="46">
        <v>794017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6061018</v>
      </c>
      <c r="O30" s="47">
        <f t="shared" si="1"/>
        <v>22.978594825755966</v>
      </c>
      <c r="P30" s="9"/>
    </row>
    <row r="31" spans="1:16" ht="15">
      <c r="A31" s="13"/>
      <c r="B31" s="45">
        <v>559</v>
      </c>
      <c r="C31" s="21" t="s">
        <v>44</v>
      </c>
      <c r="D31" s="46">
        <v>1158666</v>
      </c>
      <c r="E31" s="46">
        <v>5149883</v>
      </c>
      <c r="F31" s="46">
        <v>0</v>
      </c>
      <c r="G31" s="46">
        <v>11849385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18157934</v>
      </c>
      <c r="O31" s="47">
        <f t="shared" si="1"/>
        <v>68.8405492705711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SUM(D33:D36)</f>
        <v>42465867</v>
      </c>
      <c r="E32" s="31">
        <f t="shared" si="9"/>
        <v>394878</v>
      </c>
      <c r="F32" s="31">
        <f t="shared" si="9"/>
        <v>0</v>
      </c>
      <c r="G32" s="31">
        <f t="shared" si="9"/>
        <v>6932584</v>
      </c>
      <c r="H32" s="31">
        <f t="shared" si="9"/>
        <v>0</v>
      </c>
      <c r="I32" s="31">
        <f t="shared" si="9"/>
        <v>18223431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aca="true" t="shared" si="10" ref="N32:N40">SUM(D32:M32)</f>
        <v>68016760</v>
      </c>
      <c r="O32" s="43">
        <f t="shared" si="1"/>
        <v>257.86585180916563</v>
      </c>
      <c r="P32" s="9"/>
    </row>
    <row r="33" spans="1:16" ht="15">
      <c r="A33" s="12"/>
      <c r="B33" s="44">
        <v>571</v>
      </c>
      <c r="C33" s="20" t="s">
        <v>46</v>
      </c>
      <c r="D33" s="46">
        <v>7011584</v>
      </c>
      <c r="E33" s="46">
        <v>115705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7127289</v>
      </c>
      <c r="O33" s="47">
        <f t="shared" si="1"/>
        <v>27.02105259167147</v>
      </c>
      <c r="P33" s="9"/>
    </row>
    <row r="34" spans="1:16" ht="15">
      <c r="A34" s="12"/>
      <c r="B34" s="44">
        <v>572</v>
      </c>
      <c r="C34" s="20" t="s">
        <v>81</v>
      </c>
      <c r="D34" s="46">
        <v>35454283</v>
      </c>
      <c r="E34" s="46">
        <v>206326</v>
      </c>
      <c r="F34" s="46">
        <v>0</v>
      </c>
      <c r="G34" s="46">
        <v>6932584</v>
      </c>
      <c r="H34" s="46">
        <v>0</v>
      </c>
      <c r="I34" s="46">
        <v>6233680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48826873</v>
      </c>
      <c r="O34" s="47">
        <f t="shared" si="1"/>
        <v>185.1129515331655</v>
      </c>
      <c r="P34" s="9"/>
    </row>
    <row r="35" spans="1:16" ht="15">
      <c r="A35" s="12"/>
      <c r="B35" s="44">
        <v>575</v>
      </c>
      <c r="C35" s="20" t="s">
        <v>82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11989751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11989751</v>
      </c>
      <c r="O35" s="47">
        <f t="shared" si="1"/>
        <v>45.45566937611841</v>
      </c>
      <c r="P35" s="9"/>
    </row>
    <row r="36" spans="1:16" ht="15">
      <c r="A36" s="12"/>
      <c r="B36" s="44">
        <v>579</v>
      </c>
      <c r="C36" s="20" t="s">
        <v>50</v>
      </c>
      <c r="D36" s="46">
        <v>0</v>
      </c>
      <c r="E36" s="46">
        <v>72847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72847</v>
      </c>
      <c r="O36" s="47">
        <f t="shared" si="1"/>
        <v>0.27617830821024536</v>
      </c>
      <c r="P36" s="9"/>
    </row>
    <row r="37" spans="1:16" ht="15.75">
      <c r="A37" s="28" t="s">
        <v>83</v>
      </c>
      <c r="B37" s="29"/>
      <c r="C37" s="30"/>
      <c r="D37" s="31">
        <f aca="true" t="shared" si="11" ref="D37:M37">SUM(D38:D39)</f>
        <v>11160954</v>
      </c>
      <c r="E37" s="31">
        <f t="shared" si="11"/>
        <v>11096903</v>
      </c>
      <c r="F37" s="31">
        <f t="shared" si="11"/>
        <v>49053353</v>
      </c>
      <c r="G37" s="31">
        <f t="shared" si="11"/>
        <v>1368610</v>
      </c>
      <c r="H37" s="31">
        <f t="shared" si="11"/>
        <v>7549</v>
      </c>
      <c r="I37" s="31">
        <f t="shared" si="11"/>
        <v>32560535</v>
      </c>
      <c r="J37" s="31">
        <f t="shared" si="11"/>
        <v>9095704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114343608</v>
      </c>
      <c r="O37" s="43">
        <f t="shared" si="1"/>
        <v>433.5006824178824</v>
      </c>
      <c r="P37" s="9"/>
    </row>
    <row r="38" spans="1:16" ht="15">
      <c r="A38" s="12"/>
      <c r="B38" s="44">
        <v>581</v>
      </c>
      <c r="C38" s="20" t="s">
        <v>84</v>
      </c>
      <c r="D38" s="46">
        <v>11160954</v>
      </c>
      <c r="E38" s="46">
        <v>11096903</v>
      </c>
      <c r="F38" s="46">
        <v>49053353</v>
      </c>
      <c r="G38" s="46">
        <v>1368610</v>
      </c>
      <c r="H38" s="46">
        <v>7549</v>
      </c>
      <c r="I38" s="46">
        <v>19013149</v>
      </c>
      <c r="J38" s="46">
        <v>9095704</v>
      </c>
      <c r="K38" s="46">
        <v>0</v>
      </c>
      <c r="L38" s="46">
        <v>0</v>
      </c>
      <c r="M38" s="46">
        <v>0</v>
      </c>
      <c r="N38" s="46">
        <f t="shared" si="10"/>
        <v>100796222</v>
      </c>
      <c r="O38" s="47">
        <f t="shared" si="1"/>
        <v>382.1396909405235</v>
      </c>
      <c r="P38" s="9"/>
    </row>
    <row r="39" spans="1:16" ht="15.75" thickBot="1">
      <c r="A39" s="12"/>
      <c r="B39" s="44">
        <v>591</v>
      </c>
      <c r="C39" s="20" t="s">
        <v>86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13547386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13547386</v>
      </c>
      <c r="O39" s="47">
        <f t="shared" si="1"/>
        <v>51.360991477358894</v>
      </c>
      <c r="P39" s="9"/>
    </row>
    <row r="40" spans="1:119" ht="16.5" thickBot="1">
      <c r="A40" s="14" t="s">
        <v>10</v>
      </c>
      <c r="B40" s="23"/>
      <c r="C40" s="22"/>
      <c r="D40" s="15">
        <f>SUM(D5,D14,D19,D23,D28,D32,D37)</f>
        <v>240270807</v>
      </c>
      <c r="E40" s="15">
        <f aca="true" t="shared" si="12" ref="E40:M40">SUM(E5,E14,E19,E23,E28,E32,E37)</f>
        <v>35111850</v>
      </c>
      <c r="F40" s="15">
        <f t="shared" si="12"/>
        <v>57136778</v>
      </c>
      <c r="G40" s="15">
        <f t="shared" si="12"/>
        <v>43846702</v>
      </c>
      <c r="H40" s="15">
        <f t="shared" si="12"/>
        <v>9069</v>
      </c>
      <c r="I40" s="15">
        <f t="shared" si="12"/>
        <v>218563293</v>
      </c>
      <c r="J40" s="15">
        <f t="shared" si="12"/>
        <v>122768404</v>
      </c>
      <c r="K40" s="15">
        <f t="shared" si="12"/>
        <v>71840896</v>
      </c>
      <c r="L40" s="15">
        <f t="shared" si="12"/>
        <v>0</v>
      </c>
      <c r="M40" s="15">
        <f t="shared" si="12"/>
        <v>733</v>
      </c>
      <c r="N40" s="15">
        <f t="shared" si="10"/>
        <v>789548532</v>
      </c>
      <c r="O40" s="37">
        <f t="shared" si="1"/>
        <v>2993.344651360286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95</v>
      </c>
      <c r="M42" s="93"/>
      <c r="N42" s="93"/>
      <c r="O42" s="41">
        <v>263768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22904793</v>
      </c>
      <c r="E5" s="26">
        <f t="shared" si="0"/>
        <v>0</v>
      </c>
      <c r="F5" s="26">
        <f t="shared" si="0"/>
        <v>15881666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106550951</v>
      </c>
      <c r="K5" s="26">
        <f t="shared" si="0"/>
        <v>69152599</v>
      </c>
      <c r="L5" s="26">
        <f t="shared" si="0"/>
        <v>0</v>
      </c>
      <c r="M5" s="26">
        <f t="shared" si="0"/>
        <v>175</v>
      </c>
      <c r="N5" s="27">
        <f>SUM(D5:M5)</f>
        <v>214490184</v>
      </c>
      <c r="O5" s="32">
        <f aca="true" t="shared" si="1" ref="O5:O41">(N5/O$43)</f>
        <v>825.260609605011</v>
      </c>
      <c r="P5" s="6"/>
    </row>
    <row r="6" spans="1:16" ht="15">
      <c r="A6" s="12"/>
      <c r="B6" s="44">
        <v>511</v>
      </c>
      <c r="C6" s="20" t="s">
        <v>19</v>
      </c>
      <c r="D6" s="46">
        <v>939285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939285</v>
      </c>
      <c r="O6" s="47">
        <f t="shared" si="1"/>
        <v>3.6139411941240294</v>
      </c>
      <c r="P6" s="9"/>
    </row>
    <row r="7" spans="1:16" ht="15">
      <c r="A7" s="12"/>
      <c r="B7" s="44">
        <v>512</v>
      </c>
      <c r="C7" s="20" t="s">
        <v>20</v>
      </c>
      <c r="D7" s="46">
        <v>4177511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4177511</v>
      </c>
      <c r="O7" s="47">
        <f t="shared" si="1"/>
        <v>16.073161065923834</v>
      </c>
      <c r="P7" s="9"/>
    </row>
    <row r="8" spans="1:16" ht="15">
      <c r="A8" s="12"/>
      <c r="B8" s="44">
        <v>513</v>
      </c>
      <c r="C8" s="20" t="s">
        <v>21</v>
      </c>
      <c r="D8" s="46">
        <v>10536723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3548313</v>
      </c>
      <c r="L8" s="46">
        <v>0</v>
      </c>
      <c r="M8" s="46">
        <v>175</v>
      </c>
      <c r="N8" s="46">
        <f t="shared" si="2"/>
        <v>14085211</v>
      </c>
      <c r="O8" s="47">
        <f t="shared" si="1"/>
        <v>54.193481489461576</v>
      </c>
      <c r="P8" s="9"/>
    </row>
    <row r="9" spans="1:16" ht="15">
      <c r="A9" s="12"/>
      <c r="B9" s="44">
        <v>514</v>
      </c>
      <c r="C9" s="20" t="s">
        <v>22</v>
      </c>
      <c r="D9" s="46">
        <v>2723330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2723330</v>
      </c>
      <c r="O9" s="47">
        <f t="shared" si="1"/>
        <v>10.478134402437805</v>
      </c>
      <c r="P9" s="9"/>
    </row>
    <row r="10" spans="1:16" ht="15">
      <c r="A10" s="12"/>
      <c r="B10" s="44">
        <v>515</v>
      </c>
      <c r="C10" s="20" t="s">
        <v>66</v>
      </c>
      <c r="D10" s="46">
        <v>1254894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1254894</v>
      </c>
      <c r="O10" s="47">
        <f t="shared" si="1"/>
        <v>4.828260986664409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15881666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15881666</v>
      </c>
      <c r="O11" s="47">
        <f t="shared" si="1"/>
        <v>61.10542272975614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65604286</v>
      </c>
      <c r="L12" s="46">
        <v>0</v>
      </c>
      <c r="M12" s="46">
        <v>0</v>
      </c>
      <c r="N12" s="46">
        <f t="shared" si="2"/>
        <v>65604286</v>
      </c>
      <c r="O12" s="47">
        <f t="shared" si="1"/>
        <v>252.41543481104708</v>
      </c>
      <c r="P12" s="9"/>
    </row>
    <row r="13" spans="1:16" ht="15">
      <c r="A13" s="12"/>
      <c r="B13" s="44">
        <v>519</v>
      </c>
      <c r="C13" s="20" t="s">
        <v>75</v>
      </c>
      <c r="D13" s="46">
        <v>3273050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106550951</v>
      </c>
      <c r="K13" s="46">
        <v>0</v>
      </c>
      <c r="L13" s="46">
        <v>0</v>
      </c>
      <c r="M13" s="46">
        <v>0</v>
      </c>
      <c r="N13" s="46">
        <f t="shared" si="2"/>
        <v>109824001</v>
      </c>
      <c r="O13" s="47">
        <f t="shared" si="1"/>
        <v>422.5527729255962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SUM(D15:D18)</f>
        <v>134934714</v>
      </c>
      <c r="E14" s="31">
        <f t="shared" si="3"/>
        <v>13130522</v>
      </c>
      <c r="F14" s="31">
        <f t="shared" si="3"/>
        <v>0</v>
      </c>
      <c r="G14" s="31">
        <f t="shared" si="3"/>
        <v>3325201</v>
      </c>
      <c r="H14" s="31">
        <f t="shared" si="3"/>
        <v>1350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151391787</v>
      </c>
      <c r="O14" s="43">
        <f t="shared" si="1"/>
        <v>582.4866951897994</v>
      </c>
      <c r="P14" s="10"/>
    </row>
    <row r="15" spans="1:16" ht="15">
      <c r="A15" s="12"/>
      <c r="B15" s="44">
        <v>521</v>
      </c>
      <c r="C15" s="20" t="s">
        <v>27</v>
      </c>
      <c r="D15" s="46">
        <v>99648668</v>
      </c>
      <c r="E15" s="46">
        <v>758032</v>
      </c>
      <c r="F15" s="46">
        <v>0</v>
      </c>
      <c r="G15" s="46">
        <v>2477993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102884693</v>
      </c>
      <c r="O15" s="47">
        <f t="shared" si="1"/>
        <v>395.85347394827363</v>
      </c>
      <c r="P15" s="9"/>
    </row>
    <row r="16" spans="1:16" ht="15">
      <c r="A16" s="12"/>
      <c r="B16" s="44">
        <v>522</v>
      </c>
      <c r="C16" s="20" t="s">
        <v>28</v>
      </c>
      <c r="D16" s="46">
        <v>32146707</v>
      </c>
      <c r="E16" s="46">
        <v>0</v>
      </c>
      <c r="F16" s="46">
        <v>0</v>
      </c>
      <c r="G16" s="46">
        <v>847208</v>
      </c>
      <c r="H16" s="46">
        <v>1350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32995265</v>
      </c>
      <c r="O16" s="47">
        <f t="shared" si="1"/>
        <v>126.95076296815003</v>
      </c>
      <c r="P16" s="9"/>
    </row>
    <row r="17" spans="1:16" ht="15">
      <c r="A17" s="12"/>
      <c r="B17" s="44">
        <v>524</v>
      </c>
      <c r="C17" s="20" t="s">
        <v>29</v>
      </c>
      <c r="D17" s="46">
        <v>3139339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3139339</v>
      </c>
      <c r="O17" s="47">
        <f t="shared" si="1"/>
        <v>12.078747701091933</v>
      </c>
      <c r="P17" s="9"/>
    </row>
    <row r="18" spans="1:16" ht="15">
      <c r="A18" s="12"/>
      <c r="B18" s="44">
        <v>526</v>
      </c>
      <c r="C18" s="20" t="s">
        <v>30</v>
      </c>
      <c r="D18" s="46">
        <v>0</v>
      </c>
      <c r="E18" s="46">
        <v>12372490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12372490</v>
      </c>
      <c r="O18" s="47">
        <f t="shared" si="1"/>
        <v>47.60371057228382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SUM(D20:D22)</f>
        <v>50712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154261734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154312446</v>
      </c>
      <c r="O19" s="43">
        <f t="shared" si="1"/>
        <v>593.7240617761806</v>
      </c>
      <c r="P19" s="10"/>
    </row>
    <row r="20" spans="1:16" ht="15">
      <c r="A20" s="12"/>
      <c r="B20" s="44">
        <v>534</v>
      </c>
      <c r="C20" s="20" t="s">
        <v>76</v>
      </c>
      <c r="D20" s="46">
        <v>50567</v>
      </c>
      <c r="E20" s="46">
        <v>0</v>
      </c>
      <c r="F20" s="46">
        <v>0</v>
      </c>
      <c r="G20" s="46">
        <v>0</v>
      </c>
      <c r="H20" s="46">
        <v>0</v>
      </c>
      <c r="I20" s="46">
        <v>40418180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40468747</v>
      </c>
      <c r="O20" s="47">
        <f t="shared" si="1"/>
        <v>155.7053203850623</v>
      </c>
      <c r="P20" s="9"/>
    </row>
    <row r="21" spans="1:16" ht="15">
      <c r="A21" s="12"/>
      <c r="B21" s="44">
        <v>536</v>
      </c>
      <c r="C21" s="20" t="s">
        <v>77</v>
      </c>
      <c r="D21" s="46">
        <v>145</v>
      </c>
      <c r="E21" s="46">
        <v>0</v>
      </c>
      <c r="F21" s="46">
        <v>0</v>
      </c>
      <c r="G21" s="46">
        <v>0</v>
      </c>
      <c r="H21" s="46">
        <v>0</v>
      </c>
      <c r="I21" s="46">
        <v>98655284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98655429</v>
      </c>
      <c r="O21" s="47">
        <f t="shared" si="1"/>
        <v>379.58119089209174</v>
      </c>
      <c r="P21" s="9"/>
    </row>
    <row r="22" spans="1:16" ht="15">
      <c r="A22" s="12"/>
      <c r="B22" s="44">
        <v>538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15188270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15188270</v>
      </c>
      <c r="O22" s="47">
        <f t="shared" si="1"/>
        <v>58.43755049902657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SUM(D24:D27)</f>
        <v>9971233</v>
      </c>
      <c r="E23" s="31">
        <f t="shared" si="6"/>
        <v>0</v>
      </c>
      <c r="F23" s="31">
        <f t="shared" si="6"/>
        <v>0</v>
      </c>
      <c r="G23" s="31">
        <f t="shared" si="6"/>
        <v>12026615</v>
      </c>
      <c r="H23" s="31">
        <f t="shared" si="6"/>
        <v>0</v>
      </c>
      <c r="I23" s="31">
        <f t="shared" si="6"/>
        <v>8236684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1">SUM(D23:M23)</f>
        <v>30234532</v>
      </c>
      <c r="O23" s="43">
        <f t="shared" si="1"/>
        <v>116.32871884450532</v>
      </c>
      <c r="P23" s="10"/>
    </row>
    <row r="24" spans="1:16" ht="15">
      <c r="A24" s="12"/>
      <c r="B24" s="44">
        <v>541</v>
      </c>
      <c r="C24" s="20" t="s">
        <v>79</v>
      </c>
      <c r="D24" s="46">
        <v>9971233</v>
      </c>
      <c r="E24" s="46">
        <v>0</v>
      </c>
      <c r="F24" s="46">
        <v>0</v>
      </c>
      <c r="G24" s="46">
        <v>12026615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21997848</v>
      </c>
      <c r="O24" s="47">
        <f t="shared" si="1"/>
        <v>84.63770747885773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1520214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1520214</v>
      </c>
      <c r="O25" s="47">
        <f t="shared" si="1"/>
        <v>5.849091594653451</v>
      </c>
      <c r="P25" s="9"/>
    </row>
    <row r="26" spans="1:16" ht="15">
      <c r="A26" s="12"/>
      <c r="B26" s="44">
        <v>543</v>
      </c>
      <c r="C26" s="20" t="s">
        <v>80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1045084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1045084</v>
      </c>
      <c r="O26" s="47">
        <f t="shared" si="1"/>
        <v>4.021007595053597</v>
      </c>
      <c r="P26" s="9"/>
    </row>
    <row r="27" spans="1:16" ht="15">
      <c r="A27" s="12"/>
      <c r="B27" s="44">
        <v>545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5671386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5671386</v>
      </c>
      <c r="O27" s="47">
        <f t="shared" si="1"/>
        <v>21.82091217594053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SUM(D29:D31)</f>
        <v>6791144</v>
      </c>
      <c r="E28" s="31">
        <f t="shared" si="8"/>
        <v>9501908</v>
      </c>
      <c r="F28" s="31">
        <f t="shared" si="8"/>
        <v>0</v>
      </c>
      <c r="G28" s="31">
        <f t="shared" si="8"/>
        <v>12423758</v>
      </c>
      <c r="H28" s="31">
        <f t="shared" si="8"/>
        <v>0</v>
      </c>
      <c r="I28" s="31">
        <f t="shared" si="8"/>
        <v>699769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29416579</v>
      </c>
      <c r="O28" s="43">
        <f t="shared" si="1"/>
        <v>113.18160796595693</v>
      </c>
      <c r="P28" s="10"/>
    </row>
    <row r="29" spans="1:16" ht="15">
      <c r="A29" s="13"/>
      <c r="B29" s="45">
        <v>552</v>
      </c>
      <c r="C29" s="21" t="s">
        <v>42</v>
      </c>
      <c r="D29" s="46">
        <v>5324800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5324800</v>
      </c>
      <c r="O29" s="47">
        <f t="shared" si="1"/>
        <v>20.487406985602487</v>
      </c>
      <c r="P29" s="9"/>
    </row>
    <row r="30" spans="1:16" ht="15">
      <c r="A30" s="13"/>
      <c r="B30" s="45">
        <v>554</v>
      </c>
      <c r="C30" s="21" t="s">
        <v>43</v>
      </c>
      <c r="D30" s="46">
        <v>403103</v>
      </c>
      <c r="E30" s="46">
        <v>4645318</v>
      </c>
      <c r="F30" s="46">
        <v>0</v>
      </c>
      <c r="G30" s="46">
        <v>135398</v>
      </c>
      <c r="H30" s="46">
        <v>0</v>
      </c>
      <c r="I30" s="46">
        <v>699769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5883588</v>
      </c>
      <c r="O30" s="47">
        <f t="shared" si="1"/>
        <v>22.63736889490816</v>
      </c>
      <c r="P30" s="9"/>
    </row>
    <row r="31" spans="1:16" ht="15">
      <c r="A31" s="13"/>
      <c r="B31" s="45">
        <v>559</v>
      </c>
      <c r="C31" s="21" t="s">
        <v>44</v>
      </c>
      <c r="D31" s="46">
        <v>1063241</v>
      </c>
      <c r="E31" s="46">
        <v>4856590</v>
      </c>
      <c r="F31" s="46">
        <v>0</v>
      </c>
      <c r="G31" s="46">
        <v>12288360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18208191</v>
      </c>
      <c r="O31" s="47">
        <f t="shared" si="1"/>
        <v>70.05683208544627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SUM(D33:D36)</f>
        <v>41621699</v>
      </c>
      <c r="E32" s="31">
        <f t="shared" si="9"/>
        <v>361169</v>
      </c>
      <c r="F32" s="31">
        <f t="shared" si="9"/>
        <v>0</v>
      </c>
      <c r="G32" s="31">
        <f t="shared" si="9"/>
        <v>8309812</v>
      </c>
      <c r="H32" s="31">
        <f t="shared" si="9"/>
        <v>0</v>
      </c>
      <c r="I32" s="31">
        <f t="shared" si="9"/>
        <v>21869568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aca="true" t="shared" si="10" ref="N32:N41">SUM(D32:M32)</f>
        <v>72162248</v>
      </c>
      <c r="O32" s="43">
        <f t="shared" si="1"/>
        <v>277.6474879379468</v>
      </c>
      <c r="P32" s="9"/>
    </row>
    <row r="33" spans="1:16" ht="15">
      <c r="A33" s="12"/>
      <c r="B33" s="44">
        <v>571</v>
      </c>
      <c r="C33" s="20" t="s">
        <v>46</v>
      </c>
      <c r="D33" s="46">
        <v>6587919</v>
      </c>
      <c r="E33" s="46">
        <v>62508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6650427</v>
      </c>
      <c r="O33" s="47">
        <f t="shared" si="1"/>
        <v>25.58781636437789</v>
      </c>
      <c r="P33" s="9"/>
    </row>
    <row r="34" spans="1:16" ht="15">
      <c r="A34" s="12"/>
      <c r="B34" s="44">
        <v>572</v>
      </c>
      <c r="C34" s="20" t="s">
        <v>81</v>
      </c>
      <c r="D34" s="46">
        <v>35033780</v>
      </c>
      <c r="E34" s="46">
        <v>241076</v>
      </c>
      <c r="F34" s="46">
        <v>0</v>
      </c>
      <c r="G34" s="46">
        <v>8309812</v>
      </c>
      <c r="H34" s="46">
        <v>0</v>
      </c>
      <c r="I34" s="46">
        <v>9893372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53478040</v>
      </c>
      <c r="O34" s="47">
        <f t="shared" si="1"/>
        <v>205.75915908059068</v>
      </c>
      <c r="P34" s="9"/>
    </row>
    <row r="35" spans="1:16" ht="15">
      <c r="A35" s="12"/>
      <c r="B35" s="44">
        <v>575</v>
      </c>
      <c r="C35" s="20" t="s">
        <v>82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11976196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11976196</v>
      </c>
      <c r="O35" s="47">
        <f t="shared" si="1"/>
        <v>46.078951620970656</v>
      </c>
      <c r="P35" s="9"/>
    </row>
    <row r="36" spans="1:16" ht="15">
      <c r="A36" s="12"/>
      <c r="B36" s="44">
        <v>579</v>
      </c>
      <c r="C36" s="20" t="s">
        <v>50</v>
      </c>
      <c r="D36" s="46">
        <v>0</v>
      </c>
      <c r="E36" s="46">
        <v>57585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57585</v>
      </c>
      <c r="O36" s="47">
        <f t="shared" si="1"/>
        <v>0.22156087200757196</v>
      </c>
      <c r="P36" s="9"/>
    </row>
    <row r="37" spans="1:16" ht="15.75">
      <c r="A37" s="28" t="s">
        <v>83</v>
      </c>
      <c r="B37" s="29"/>
      <c r="C37" s="30"/>
      <c r="D37" s="31">
        <f aca="true" t="shared" si="11" ref="D37:M37">SUM(D38:D40)</f>
        <v>13460670</v>
      </c>
      <c r="E37" s="31">
        <f t="shared" si="11"/>
        <v>13743953</v>
      </c>
      <c r="F37" s="31">
        <f t="shared" si="11"/>
        <v>60004403</v>
      </c>
      <c r="G37" s="31">
        <f t="shared" si="11"/>
        <v>773410</v>
      </c>
      <c r="H37" s="31">
        <f t="shared" si="11"/>
        <v>8140</v>
      </c>
      <c r="I37" s="31">
        <f t="shared" si="11"/>
        <v>35106721</v>
      </c>
      <c r="J37" s="31">
        <f t="shared" si="11"/>
        <v>1030325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124127622</v>
      </c>
      <c r="O37" s="43">
        <f t="shared" si="1"/>
        <v>477.5865966926504</v>
      </c>
      <c r="P37" s="9"/>
    </row>
    <row r="38" spans="1:16" ht="15">
      <c r="A38" s="12"/>
      <c r="B38" s="44">
        <v>581</v>
      </c>
      <c r="C38" s="20" t="s">
        <v>84</v>
      </c>
      <c r="D38" s="46">
        <v>13460670</v>
      </c>
      <c r="E38" s="46">
        <v>13743953</v>
      </c>
      <c r="F38" s="46">
        <v>60004403</v>
      </c>
      <c r="G38" s="46">
        <v>773410</v>
      </c>
      <c r="H38" s="46">
        <v>8140</v>
      </c>
      <c r="I38" s="46">
        <v>19535129</v>
      </c>
      <c r="J38" s="46">
        <v>1030325</v>
      </c>
      <c r="K38" s="46">
        <v>0</v>
      </c>
      <c r="L38" s="46">
        <v>0</v>
      </c>
      <c r="M38" s="46">
        <v>0</v>
      </c>
      <c r="N38" s="46">
        <f t="shared" si="10"/>
        <v>108556030</v>
      </c>
      <c r="O38" s="47">
        <f t="shared" si="1"/>
        <v>417.67419759451496</v>
      </c>
      <c r="P38" s="9"/>
    </row>
    <row r="39" spans="1:16" ht="15">
      <c r="A39" s="12"/>
      <c r="B39" s="44">
        <v>590</v>
      </c>
      <c r="C39" s="20" t="s">
        <v>85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74182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74182</v>
      </c>
      <c r="O39" s="47">
        <f t="shared" si="1"/>
        <v>0.2854185744076705</v>
      </c>
      <c r="P39" s="9"/>
    </row>
    <row r="40" spans="1:16" ht="15.75" thickBot="1">
      <c r="A40" s="12"/>
      <c r="B40" s="44">
        <v>591</v>
      </c>
      <c r="C40" s="20" t="s">
        <v>86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15497410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15497410</v>
      </c>
      <c r="O40" s="47">
        <f t="shared" si="1"/>
        <v>59.62698052372781</v>
      </c>
      <c r="P40" s="9"/>
    </row>
    <row r="41" spans="1:119" ht="16.5" thickBot="1">
      <c r="A41" s="14" t="s">
        <v>10</v>
      </c>
      <c r="B41" s="23"/>
      <c r="C41" s="22"/>
      <c r="D41" s="15">
        <f>SUM(D5,D14,D19,D23,D28,D32,D37)</f>
        <v>229734965</v>
      </c>
      <c r="E41" s="15">
        <f aca="true" t="shared" si="12" ref="E41:M41">SUM(E5,E14,E19,E23,E28,E32,E37)</f>
        <v>36737552</v>
      </c>
      <c r="F41" s="15">
        <f t="shared" si="12"/>
        <v>75886069</v>
      </c>
      <c r="G41" s="15">
        <f t="shared" si="12"/>
        <v>36858796</v>
      </c>
      <c r="H41" s="15">
        <f t="shared" si="12"/>
        <v>9490</v>
      </c>
      <c r="I41" s="15">
        <f t="shared" si="12"/>
        <v>220174476</v>
      </c>
      <c r="J41" s="15">
        <f t="shared" si="12"/>
        <v>107581276</v>
      </c>
      <c r="K41" s="15">
        <f t="shared" si="12"/>
        <v>69152599</v>
      </c>
      <c r="L41" s="15">
        <f t="shared" si="12"/>
        <v>0</v>
      </c>
      <c r="M41" s="15">
        <f t="shared" si="12"/>
        <v>175</v>
      </c>
      <c r="N41" s="15">
        <f t="shared" si="10"/>
        <v>776135398</v>
      </c>
      <c r="O41" s="37">
        <f t="shared" si="1"/>
        <v>2986.2157780120506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93</v>
      </c>
      <c r="M43" s="93"/>
      <c r="N43" s="93"/>
      <c r="O43" s="41">
        <v>259906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24330848</v>
      </c>
      <c r="E5" s="26">
        <f t="shared" si="0"/>
        <v>0</v>
      </c>
      <c r="F5" s="26">
        <f t="shared" si="0"/>
        <v>15623497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109901977</v>
      </c>
      <c r="K5" s="26">
        <f t="shared" si="0"/>
        <v>66189853</v>
      </c>
      <c r="L5" s="26">
        <f t="shared" si="0"/>
        <v>0</v>
      </c>
      <c r="M5" s="26">
        <f t="shared" si="0"/>
        <v>0</v>
      </c>
      <c r="N5" s="27">
        <f>SUM(D5:M5)</f>
        <v>216046175</v>
      </c>
      <c r="O5" s="32">
        <f aca="true" t="shared" si="1" ref="O5:O41">(N5/O$43)</f>
        <v>841.6913406134463</v>
      </c>
      <c r="P5" s="6"/>
    </row>
    <row r="6" spans="1:16" ht="15">
      <c r="A6" s="12"/>
      <c r="B6" s="44">
        <v>511</v>
      </c>
      <c r="C6" s="20" t="s">
        <v>19</v>
      </c>
      <c r="D6" s="46">
        <v>946903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946903</v>
      </c>
      <c r="O6" s="47">
        <f t="shared" si="1"/>
        <v>3.6890264569640916</v>
      </c>
      <c r="P6" s="9"/>
    </row>
    <row r="7" spans="1:16" ht="15">
      <c r="A7" s="12"/>
      <c r="B7" s="44">
        <v>512</v>
      </c>
      <c r="C7" s="20" t="s">
        <v>20</v>
      </c>
      <c r="D7" s="46">
        <v>3291387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3291387</v>
      </c>
      <c r="O7" s="47">
        <f t="shared" si="1"/>
        <v>12.822869631955617</v>
      </c>
      <c r="P7" s="9"/>
    </row>
    <row r="8" spans="1:16" ht="15">
      <c r="A8" s="12"/>
      <c r="B8" s="44">
        <v>513</v>
      </c>
      <c r="C8" s="20" t="s">
        <v>21</v>
      </c>
      <c r="D8" s="46">
        <v>10101759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3629929</v>
      </c>
      <c r="L8" s="46">
        <v>0</v>
      </c>
      <c r="M8" s="46">
        <v>0</v>
      </c>
      <c r="N8" s="46">
        <f t="shared" si="2"/>
        <v>13731688</v>
      </c>
      <c r="O8" s="47">
        <f t="shared" si="1"/>
        <v>53.497095616738285</v>
      </c>
      <c r="P8" s="9"/>
    </row>
    <row r="9" spans="1:16" ht="15">
      <c r="A9" s="12"/>
      <c r="B9" s="44">
        <v>514</v>
      </c>
      <c r="C9" s="20" t="s">
        <v>22</v>
      </c>
      <c r="D9" s="46">
        <v>4125877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4125877</v>
      </c>
      <c r="O9" s="47">
        <f t="shared" si="1"/>
        <v>16.073947818498446</v>
      </c>
      <c r="P9" s="9"/>
    </row>
    <row r="10" spans="1:16" ht="15">
      <c r="A10" s="12"/>
      <c r="B10" s="44">
        <v>515</v>
      </c>
      <c r="C10" s="20" t="s">
        <v>66</v>
      </c>
      <c r="D10" s="46">
        <v>630957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630957</v>
      </c>
      <c r="O10" s="47">
        <f t="shared" si="1"/>
        <v>2.4581367534020826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15623497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15623497</v>
      </c>
      <c r="O11" s="47">
        <f t="shared" si="1"/>
        <v>60.86736844565823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62559924</v>
      </c>
      <c r="L12" s="46">
        <v>0</v>
      </c>
      <c r="M12" s="46">
        <v>0</v>
      </c>
      <c r="N12" s="46">
        <f t="shared" si="2"/>
        <v>62559924</v>
      </c>
      <c r="O12" s="47">
        <f t="shared" si="1"/>
        <v>243.7263529439265</v>
      </c>
      <c r="P12" s="9"/>
    </row>
    <row r="13" spans="1:16" ht="15">
      <c r="A13" s="12"/>
      <c r="B13" s="44">
        <v>519</v>
      </c>
      <c r="C13" s="20" t="s">
        <v>75</v>
      </c>
      <c r="D13" s="46">
        <v>5233965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109901977</v>
      </c>
      <c r="K13" s="46">
        <v>0</v>
      </c>
      <c r="L13" s="46">
        <v>0</v>
      </c>
      <c r="M13" s="46">
        <v>0</v>
      </c>
      <c r="N13" s="46">
        <f t="shared" si="2"/>
        <v>115135942</v>
      </c>
      <c r="O13" s="47">
        <f t="shared" si="1"/>
        <v>448.556542946303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SUM(D15:D18)</f>
        <v>128364038</v>
      </c>
      <c r="E14" s="31">
        <f t="shared" si="3"/>
        <v>13835913</v>
      </c>
      <c r="F14" s="31">
        <f t="shared" si="3"/>
        <v>0</v>
      </c>
      <c r="G14" s="31">
        <f t="shared" si="3"/>
        <v>1860348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144060299</v>
      </c>
      <c r="O14" s="43">
        <f t="shared" si="1"/>
        <v>561.2425500913586</v>
      </c>
      <c r="P14" s="10"/>
    </row>
    <row r="15" spans="1:16" ht="15">
      <c r="A15" s="12"/>
      <c r="B15" s="44">
        <v>521</v>
      </c>
      <c r="C15" s="20" t="s">
        <v>27</v>
      </c>
      <c r="D15" s="46">
        <v>93406677</v>
      </c>
      <c r="E15" s="46">
        <v>655065</v>
      </c>
      <c r="F15" s="46">
        <v>0</v>
      </c>
      <c r="G15" s="46">
        <v>1563456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95625198</v>
      </c>
      <c r="O15" s="47">
        <f t="shared" si="1"/>
        <v>372.54490203793813</v>
      </c>
      <c r="P15" s="9"/>
    </row>
    <row r="16" spans="1:16" ht="15">
      <c r="A16" s="12"/>
      <c r="B16" s="44">
        <v>522</v>
      </c>
      <c r="C16" s="20" t="s">
        <v>28</v>
      </c>
      <c r="D16" s="46">
        <v>31642531</v>
      </c>
      <c r="E16" s="46">
        <v>0</v>
      </c>
      <c r="F16" s="46">
        <v>0</v>
      </c>
      <c r="G16" s="46">
        <v>296892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31939423</v>
      </c>
      <c r="O16" s="47">
        <f t="shared" si="1"/>
        <v>124.43236156941884</v>
      </c>
      <c r="P16" s="9"/>
    </row>
    <row r="17" spans="1:16" ht="15">
      <c r="A17" s="12"/>
      <c r="B17" s="44">
        <v>524</v>
      </c>
      <c r="C17" s="20" t="s">
        <v>29</v>
      </c>
      <c r="D17" s="46">
        <v>3314830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3314830</v>
      </c>
      <c r="O17" s="47">
        <f t="shared" si="1"/>
        <v>12.91420089527468</v>
      </c>
      <c r="P17" s="9"/>
    </row>
    <row r="18" spans="1:16" ht="15">
      <c r="A18" s="12"/>
      <c r="B18" s="44">
        <v>526</v>
      </c>
      <c r="C18" s="20" t="s">
        <v>30</v>
      </c>
      <c r="D18" s="46">
        <v>0</v>
      </c>
      <c r="E18" s="46">
        <v>13180848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13180848</v>
      </c>
      <c r="O18" s="47">
        <f t="shared" si="1"/>
        <v>51.35108558872686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SUM(D20:D22)</f>
        <v>43096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159762464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159805560</v>
      </c>
      <c r="O19" s="43">
        <f t="shared" si="1"/>
        <v>622.5842972405437</v>
      </c>
      <c r="P19" s="10"/>
    </row>
    <row r="20" spans="1:16" ht="15">
      <c r="A20" s="12"/>
      <c r="B20" s="44">
        <v>534</v>
      </c>
      <c r="C20" s="20" t="s">
        <v>76</v>
      </c>
      <c r="D20" s="46">
        <v>43096</v>
      </c>
      <c r="E20" s="46">
        <v>0</v>
      </c>
      <c r="F20" s="46">
        <v>0</v>
      </c>
      <c r="G20" s="46">
        <v>0</v>
      </c>
      <c r="H20" s="46">
        <v>0</v>
      </c>
      <c r="I20" s="46">
        <v>44870738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44913834</v>
      </c>
      <c r="O20" s="47">
        <f t="shared" si="1"/>
        <v>174.97919207109214</v>
      </c>
      <c r="P20" s="9"/>
    </row>
    <row r="21" spans="1:16" ht="15">
      <c r="A21" s="12"/>
      <c r="B21" s="44">
        <v>536</v>
      </c>
      <c r="C21" s="20" t="s">
        <v>77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100235621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100235621</v>
      </c>
      <c r="O21" s="47">
        <f t="shared" si="1"/>
        <v>390.506585995847</v>
      </c>
      <c r="P21" s="9"/>
    </row>
    <row r="22" spans="1:16" ht="15">
      <c r="A22" s="12"/>
      <c r="B22" s="44">
        <v>538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14656105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14656105</v>
      </c>
      <c r="O22" s="47">
        <f t="shared" si="1"/>
        <v>57.09851917360459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SUM(D24:D27)</f>
        <v>10044471</v>
      </c>
      <c r="E23" s="31">
        <f t="shared" si="6"/>
        <v>0</v>
      </c>
      <c r="F23" s="31">
        <f t="shared" si="6"/>
        <v>0</v>
      </c>
      <c r="G23" s="31">
        <f t="shared" si="6"/>
        <v>19674772</v>
      </c>
      <c r="H23" s="31">
        <f t="shared" si="6"/>
        <v>0</v>
      </c>
      <c r="I23" s="31">
        <f t="shared" si="6"/>
        <v>7741179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1">SUM(D23:M23)</f>
        <v>37460422</v>
      </c>
      <c r="O23" s="43">
        <f t="shared" si="1"/>
        <v>145.94154612145036</v>
      </c>
      <c r="P23" s="10"/>
    </row>
    <row r="24" spans="1:16" ht="15">
      <c r="A24" s="12"/>
      <c r="B24" s="44">
        <v>541</v>
      </c>
      <c r="C24" s="20" t="s">
        <v>79</v>
      </c>
      <c r="D24" s="46">
        <v>10044471</v>
      </c>
      <c r="E24" s="46">
        <v>0</v>
      </c>
      <c r="F24" s="46">
        <v>0</v>
      </c>
      <c r="G24" s="46">
        <v>19674772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29719243</v>
      </c>
      <c r="O24" s="47">
        <f t="shared" si="1"/>
        <v>115.78279264924167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1741098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1741098</v>
      </c>
      <c r="O25" s="47">
        <f t="shared" si="1"/>
        <v>6.78311990369369</v>
      </c>
      <c r="P25" s="9"/>
    </row>
    <row r="26" spans="1:16" ht="15">
      <c r="A26" s="12"/>
      <c r="B26" s="44">
        <v>543</v>
      </c>
      <c r="C26" s="20" t="s">
        <v>80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872936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872936</v>
      </c>
      <c r="O26" s="47">
        <f t="shared" si="1"/>
        <v>3.4008594325251966</v>
      </c>
      <c r="P26" s="9"/>
    </row>
    <row r="27" spans="1:16" ht="15">
      <c r="A27" s="12"/>
      <c r="B27" s="44">
        <v>545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5127145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5127145</v>
      </c>
      <c r="O27" s="47">
        <f t="shared" si="1"/>
        <v>19.974774135989808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SUM(D29:D31)</f>
        <v>7752289</v>
      </c>
      <c r="E28" s="31">
        <f t="shared" si="8"/>
        <v>8074302</v>
      </c>
      <c r="F28" s="31">
        <f t="shared" si="8"/>
        <v>0</v>
      </c>
      <c r="G28" s="31">
        <f t="shared" si="8"/>
        <v>862451</v>
      </c>
      <c r="H28" s="31">
        <f t="shared" si="8"/>
        <v>0</v>
      </c>
      <c r="I28" s="31">
        <f t="shared" si="8"/>
        <v>733365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17422407</v>
      </c>
      <c r="O28" s="43">
        <f t="shared" si="1"/>
        <v>67.87571733007118</v>
      </c>
      <c r="P28" s="10"/>
    </row>
    <row r="29" spans="1:16" ht="15">
      <c r="A29" s="13"/>
      <c r="B29" s="45">
        <v>552</v>
      </c>
      <c r="C29" s="21" t="s">
        <v>42</v>
      </c>
      <c r="D29" s="46">
        <v>6551084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6551084</v>
      </c>
      <c r="O29" s="47">
        <f t="shared" si="1"/>
        <v>25.52227862599881</v>
      </c>
      <c r="P29" s="9"/>
    </row>
    <row r="30" spans="1:16" ht="15">
      <c r="A30" s="13"/>
      <c r="B30" s="45">
        <v>554</v>
      </c>
      <c r="C30" s="21" t="s">
        <v>43</v>
      </c>
      <c r="D30" s="46">
        <v>344015</v>
      </c>
      <c r="E30" s="46">
        <v>3679268</v>
      </c>
      <c r="F30" s="46">
        <v>0</v>
      </c>
      <c r="G30" s="46">
        <v>28179</v>
      </c>
      <c r="H30" s="46">
        <v>0</v>
      </c>
      <c r="I30" s="46">
        <v>733365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4784827</v>
      </c>
      <c r="O30" s="47">
        <f t="shared" si="1"/>
        <v>18.641142118037564</v>
      </c>
      <c r="P30" s="9"/>
    </row>
    <row r="31" spans="1:16" ht="15">
      <c r="A31" s="13"/>
      <c r="B31" s="45">
        <v>559</v>
      </c>
      <c r="C31" s="21" t="s">
        <v>44</v>
      </c>
      <c r="D31" s="46">
        <v>857190</v>
      </c>
      <c r="E31" s="46">
        <v>4395034</v>
      </c>
      <c r="F31" s="46">
        <v>0</v>
      </c>
      <c r="G31" s="46">
        <v>834272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6086496</v>
      </c>
      <c r="O31" s="47">
        <f t="shared" si="1"/>
        <v>23.712296586034807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SUM(D33:D36)</f>
        <v>39642757</v>
      </c>
      <c r="E32" s="31">
        <f t="shared" si="9"/>
        <v>362723</v>
      </c>
      <c r="F32" s="31">
        <f t="shared" si="9"/>
        <v>0</v>
      </c>
      <c r="G32" s="31">
        <f t="shared" si="9"/>
        <v>13912996</v>
      </c>
      <c r="H32" s="31">
        <f t="shared" si="9"/>
        <v>0</v>
      </c>
      <c r="I32" s="31">
        <f t="shared" si="9"/>
        <v>22629949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aca="true" t="shared" si="10" ref="N32:N41">SUM(D32:M32)</f>
        <v>76548425</v>
      </c>
      <c r="O32" s="43">
        <f t="shared" si="1"/>
        <v>298.22396281766083</v>
      </c>
      <c r="P32" s="9"/>
    </row>
    <row r="33" spans="1:16" ht="15">
      <c r="A33" s="12"/>
      <c r="B33" s="44">
        <v>571</v>
      </c>
      <c r="C33" s="20" t="s">
        <v>46</v>
      </c>
      <c r="D33" s="46">
        <v>6114665</v>
      </c>
      <c r="E33" s="46">
        <v>77811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6192476</v>
      </c>
      <c r="O33" s="47">
        <f t="shared" si="1"/>
        <v>24.12518261967189</v>
      </c>
      <c r="P33" s="9"/>
    </row>
    <row r="34" spans="1:16" ht="15">
      <c r="A34" s="12"/>
      <c r="B34" s="44">
        <v>572</v>
      </c>
      <c r="C34" s="20" t="s">
        <v>81</v>
      </c>
      <c r="D34" s="46">
        <v>33528092</v>
      </c>
      <c r="E34" s="46">
        <v>200754</v>
      </c>
      <c r="F34" s="46">
        <v>0</v>
      </c>
      <c r="G34" s="46">
        <v>13912996</v>
      </c>
      <c r="H34" s="46">
        <v>0</v>
      </c>
      <c r="I34" s="46">
        <v>9851639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57493481</v>
      </c>
      <c r="O34" s="47">
        <f t="shared" si="1"/>
        <v>223.98806690016013</v>
      </c>
      <c r="P34" s="9"/>
    </row>
    <row r="35" spans="1:16" ht="15">
      <c r="A35" s="12"/>
      <c r="B35" s="44">
        <v>575</v>
      </c>
      <c r="C35" s="20" t="s">
        <v>82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12778310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12778310</v>
      </c>
      <c r="O35" s="47">
        <f t="shared" si="1"/>
        <v>49.782843295764</v>
      </c>
      <c r="P35" s="9"/>
    </row>
    <row r="36" spans="1:16" ht="15">
      <c r="A36" s="12"/>
      <c r="B36" s="44">
        <v>579</v>
      </c>
      <c r="C36" s="20" t="s">
        <v>50</v>
      </c>
      <c r="D36" s="46">
        <v>0</v>
      </c>
      <c r="E36" s="46">
        <v>84158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84158</v>
      </c>
      <c r="O36" s="47">
        <f t="shared" si="1"/>
        <v>0.32787000206481975</v>
      </c>
      <c r="P36" s="9"/>
    </row>
    <row r="37" spans="1:16" ht="15.75">
      <c r="A37" s="28" t="s">
        <v>83</v>
      </c>
      <c r="B37" s="29"/>
      <c r="C37" s="30"/>
      <c r="D37" s="31">
        <f aca="true" t="shared" si="11" ref="D37:M37">SUM(D38:D40)</f>
        <v>10628033</v>
      </c>
      <c r="E37" s="31">
        <f t="shared" si="11"/>
        <v>12488317</v>
      </c>
      <c r="F37" s="31">
        <f t="shared" si="11"/>
        <v>112985</v>
      </c>
      <c r="G37" s="31">
        <f t="shared" si="11"/>
        <v>1249707</v>
      </c>
      <c r="H37" s="31">
        <f t="shared" si="11"/>
        <v>6915</v>
      </c>
      <c r="I37" s="31">
        <f t="shared" si="11"/>
        <v>32990608</v>
      </c>
      <c r="J37" s="31">
        <f t="shared" si="11"/>
        <v>1199988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58676553</v>
      </c>
      <c r="O37" s="43">
        <f t="shared" si="1"/>
        <v>228.59718093664898</v>
      </c>
      <c r="P37" s="9"/>
    </row>
    <row r="38" spans="1:16" ht="15">
      <c r="A38" s="12"/>
      <c r="B38" s="44">
        <v>581</v>
      </c>
      <c r="C38" s="20" t="s">
        <v>84</v>
      </c>
      <c r="D38" s="46">
        <v>10628033</v>
      </c>
      <c r="E38" s="46">
        <v>12488317</v>
      </c>
      <c r="F38" s="46">
        <v>112985</v>
      </c>
      <c r="G38" s="46">
        <v>1249707</v>
      </c>
      <c r="H38" s="46">
        <v>6915</v>
      </c>
      <c r="I38" s="46">
        <v>17650440</v>
      </c>
      <c r="J38" s="46">
        <v>1199988</v>
      </c>
      <c r="K38" s="46">
        <v>0</v>
      </c>
      <c r="L38" s="46">
        <v>0</v>
      </c>
      <c r="M38" s="46">
        <v>0</v>
      </c>
      <c r="N38" s="46">
        <f t="shared" si="10"/>
        <v>43336385</v>
      </c>
      <c r="O38" s="47">
        <f t="shared" si="1"/>
        <v>168.83363007000906</v>
      </c>
      <c r="P38" s="9"/>
    </row>
    <row r="39" spans="1:16" ht="15">
      <c r="A39" s="12"/>
      <c r="B39" s="44">
        <v>590</v>
      </c>
      <c r="C39" s="20" t="s">
        <v>85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911465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911465</v>
      </c>
      <c r="O39" s="47">
        <f t="shared" si="1"/>
        <v>3.5509640370732543</v>
      </c>
      <c r="P39" s="9"/>
    </row>
    <row r="40" spans="1:16" ht="15.75" thickBot="1">
      <c r="A40" s="12"/>
      <c r="B40" s="44">
        <v>591</v>
      </c>
      <c r="C40" s="20" t="s">
        <v>86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14428703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14428703</v>
      </c>
      <c r="O40" s="47">
        <f t="shared" si="1"/>
        <v>56.21258682956666</v>
      </c>
      <c r="P40" s="9"/>
    </row>
    <row r="41" spans="1:119" ht="16.5" thickBot="1">
      <c r="A41" s="14" t="s">
        <v>10</v>
      </c>
      <c r="B41" s="23"/>
      <c r="C41" s="22"/>
      <c r="D41" s="15">
        <f>SUM(D5,D14,D19,D23,D28,D32,D37)</f>
        <v>220805532</v>
      </c>
      <c r="E41" s="15">
        <f aca="true" t="shared" si="12" ref="E41:M41">SUM(E5,E14,E19,E23,E28,E32,E37)</f>
        <v>34761255</v>
      </c>
      <c r="F41" s="15">
        <f t="shared" si="12"/>
        <v>15736482</v>
      </c>
      <c r="G41" s="15">
        <f t="shared" si="12"/>
        <v>37560274</v>
      </c>
      <c r="H41" s="15">
        <f t="shared" si="12"/>
        <v>6915</v>
      </c>
      <c r="I41" s="15">
        <f t="shared" si="12"/>
        <v>223857565</v>
      </c>
      <c r="J41" s="15">
        <f t="shared" si="12"/>
        <v>111101965</v>
      </c>
      <c r="K41" s="15">
        <f t="shared" si="12"/>
        <v>66189853</v>
      </c>
      <c r="L41" s="15">
        <f t="shared" si="12"/>
        <v>0</v>
      </c>
      <c r="M41" s="15">
        <f t="shared" si="12"/>
        <v>0</v>
      </c>
      <c r="N41" s="15">
        <f t="shared" si="10"/>
        <v>710019841</v>
      </c>
      <c r="O41" s="37">
        <f t="shared" si="1"/>
        <v>2766.1565951511798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91</v>
      </c>
      <c r="M43" s="93"/>
      <c r="N43" s="93"/>
      <c r="O43" s="41">
        <v>256681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74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20009436</v>
      </c>
      <c r="E5" s="59">
        <f t="shared" si="0"/>
        <v>0</v>
      </c>
      <c r="F5" s="59">
        <f t="shared" si="0"/>
        <v>34877365</v>
      </c>
      <c r="G5" s="59">
        <f t="shared" si="0"/>
        <v>117060</v>
      </c>
      <c r="H5" s="59">
        <f t="shared" si="0"/>
        <v>0</v>
      </c>
      <c r="I5" s="59">
        <f t="shared" si="0"/>
        <v>0</v>
      </c>
      <c r="J5" s="59">
        <f t="shared" si="0"/>
        <v>108031334</v>
      </c>
      <c r="K5" s="59">
        <f t="shared" si="0"/>
        <v>63082334</v>
      </c>
      <c r="L5" s="59">
        <f t="shared" si="0"/>
        <v>0</v>
      </c>
      <c r="M5" s="59">
        <f t="shared" si="0"/>
        <v>0</v>
      </c>
      <c r="N5" s="60">
        <f>SUM(D5:M5)</f>
        <v>226117529</v>
      </c>
      <c r="O5" s="61">
        <f aca="true" t="shared" si="1" ref="O5:O41">(N5/O$43)</f>
        <v>895.9691606041874</v>
      </c>
      <c r="P5" s="62"/>
    </row>
    <row r="6" spans="1:16" ht="15">
      <c r="A6" s="64"/>
      <c r="B6" s="65">
        <v>511</v>
      </c>
      <c r="C6" s="66" t="s">
        <v>19</v>
      </c>
      <c r="D6" s="67">
        <v>912760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912760</v>
      </c>
      <c r="O6" s="68">
        <f t="shared" si="1"/>
        <v>3.6167245177753475</v>
      </c>
      <c r="P6" s="69"/>
    </row>
    <row r="7" spans="1:16" ht="15">
      <c r="A7" s="64"/>
      <c r="B7" s="65">
        <v>512</v>
      </c>
      <c r="C7" s="66" t="s">
        <v>20</v>
      </c>
      <c r="D7" s="67">
        <v>3842672</v>
      </c>
      <c r="E7" s="67">
        <v>0</v>
      </c>
      <c r="F7" s="67">
        <v>0</v>
      </c>
      <c r="G7" s="67">
        <v>117060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3959732</v>
      </c>
      <c r="O7" s="68">
        <f t="shared" si="1"/>
        <v>15.690060704040068</v>
      </c>
      <c r="P7" s="69"/>
    </row>
    <row r="8" spans="1:16" ht="15">
      <c r="A8" s="64"/>
      <c r="B8" s="65">
        <v>513</v>
      </c>
      <c r="C8" s="66" t="s">
        <v>21</v>
      </c>
      <c r="D8" s="67">
        <v>8339542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3134140</v>
      </c>
      <c r="L8" s="67">
        <v>0</v>
      </c>
      <c r="M8" s="67">
        <v>0</v>
      </c>
      <c r="N8" s="67">
        <f t="shared" si="2"/>
        <v>11473682</v>
      </c>
      <c r="O8" s="68">
        <f t="shared" si="1"/>
        <v>45.46337153091468</v>
      </c>
      <c r="P8" s="69"/>
    </row>
    <row r="9" spans="1:16" ht="15">
      <c r="A9" s="64"/>
      <c r="B9" s="65">
        <v>514</v>
      </c>
      <c r="C9" s="66" t="s">
        <v>22</v>
      </c>
      <c r="D9" s="67">
        <v>2534676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2534676</v>
      </c>
      <c r="O9" s="68">
        <f t="shared" si="1"/>
        <v>10.043412105938852</v>
      </c>
      <c r="P9" s="69"/>
    </row>
    <row r="10" spans="1:16" ht="15">
      <c r="A10" s="64"/>
      <c r="B10" s="65">
        <v>515</v>
      </c>
      <c r="C10" s="66" t="s">
        <v>66</v>
      </c>
      <c r="D10" s="67">
        <v>584275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584275</v>
      </c>
      <c r="O10" s="68">
        <f t="shared" si="1"/>
        <v>2.315134008527095</v>
      </c>
      <c r="P10" s="69"/>
    </row>
    <row r="11" spans="1:16" ht="15">
      <c r="A11" s="64"/>
      <c r="B11" s="65">
        <v>517</v>
      </c>
      <c r="C11" s="66" t="s">
        <v>23</v>
      </c>
      <c r="D11" s="67">
        <v>0</v>
      </c>
      <c r="E11" s="67">
        <v>0</v>
      </c>
      <c r="F11" s="67">
        <v>34877365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34877365</v>
      </c>
      <c r="O11" s="68">
        <f t="shared" si="1"/>
        <v>138.19823514494476</v>
      </c>
      <c r="P11" s="69"/>
    </row>
    <row r="12" spans="1:16" ht="15">
      <c r="A12" s="64"/>
      <c r="B12" s="65">
        <v>518</v>
      </c>
      <c r="C12" s="66" t="s">
        <v>24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59948194</v>
      </c>
      <c r="L12" s="67">
        <v>0</v>
      </c>
      <c r="M12" s="67">
        <v>0</v>
      </c>
      <c r="N12" s="67">
        <f t="shared" si="2"/>
        <v>59948194</v>
      </c>
      <c r="O12" s="68">
        <f t="shared" si="1"/>
        <v>237.53900591190782</v>
      </c>
      <c r="P12" s="69"/>
    </row>
    <row r="13" spans="1:16" ht="15">
      <c r="A13" s="64"/>
      <c r="B13" s="65">
        <v>519</v>
      </c>
      <c r="C13" s="66" t="s">
        <v>75</v>
      </c>
      <c r="D13" s="67">
        <v>3795511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108031334</v>
      </c>
      <c r="K13" s="67">
        <v>0</v>
      </c>
      <c r="L13" s="67">
        <v>0</v>
      </c>
      <c r="M13" s="67">
        <v>0</v>
      </c>
      <c r="N13" s="67">
        <f t="shared" si="2"/>
        <v>111826845</v>
      </c>
      <c r="O13" s="68">
        <f t="shared" si="1"/>
        <v>443.1032166801388</v>
      </c>
      <c r="P13" s="69"/>
    </row>
    <row r="14" spans="1:16" ht="15.75">
      <c r="A14" s="70" t="s">
        <v>26</v>
      </c>
      <c r="B14" s="71"/>
      <c r="C14" s="72"/>
      <c r="D14" s="73">
        <f aca="true" t="shared" si="3" ref="D14:M14">SUM(D15:D18)</f>
        <v>126221131</v>
      </c>
      <c r="E14" s="73">
        <f t="shared" si="3"/>
        <v>13191012</v>
      </c>
      <c r="F14" s="73">
        <f t="shared" si="3"/>
        <v>0</v>
      </c>
      <c r="G14" s="73">
        <f t="shared" si="3"/>
        <v>1327138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22">SUM(D14:M14)</f>
        <v>140739281</v>
      </c>
      <c r="O14" s="75">
        <f t="shared" si="1"/>
        <v>557.6659890954622</v>
      </c>
      <c r="P14" s="76"/>
    </row>
    <row r="15" spans="1:16" ht="15">
      <c r="A15" s="64"/>
      <c r="B15" s="65">
        <v>521</v>
      </c>
      <c r="C15" s="66" t="s">
        <v>27</v>
      </c>
      <c r="D15" s="67">
        <v>90698358</v>
      </c>
      <c r="E15" s="67">
        <v>496869</v>
      </c>
      <c r="F15" s="67">
        <v>0</v>
      </c>
      <c r="G15" s="67">
        <v>236138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91431365</v>
      </c>
      <c r="O15" s="68">
        <f t="shared" si="1"/>
        <v>362.28807078439763</v>
      </c>
      <c r="P15" s="69"/>
    </row>
    <row r="16" spans="1:16" ht="15">
      <c r="A16" s="64"/>
      <c r="B16" s="65">
        <v>522</v>
      </c>
      <c r="C16" s="66" t="s">
        <v>28</v>
      </c>
      <c r="D16" s="67">
        <v>32468353</v>
      </c>
      <c r="E16" s="67">
        <v>0</v>
      </c>
      <c r="F16" s="67">
        <v>0</v>
      </c>
      <c r="G16" s="67">
        <v>1091000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33559353</v>
      </c>
      <c r="O16" s="68">
        <f t="shared" si="1"/>
        <v>132.9757381959964</v>
      </c>
      <c r="P16" s="69"/>
    </row>
    <row r="17" spans="1:16" ht="15">
      <c r="A17" s="64"/>
      <c r="B17" s="65">
        <v>524</v>
      </c>
      <c r="C17" s="66" t="s">
        <v>29</v>
      </c>
      <c r="D17" s="67">
        <v>3054420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3054420</v>
      </c>
      <c r="O17" s="68">
        <f t="shared" si="1"/>
        <v>12.102848176501356</v>
      </c>
      <c r="P17" s="69"/>
    </row>
    <row r="18" spans="1:16" ht="15">
      <c r="A18" s="64"/>
      <c r="B18" s="65">
        <v>526</v>
      </c>
      <c r="C18" s="66" t="s">
        <v>30</v>
      </c>
      <c r="D18" s="67">
        <v>0</v>
      </c>
      <c r="E18" s="67">
        <v>12694143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12694143</v>
      </c>
      <c r="O18" s="68">
        <f t="shared" si="1"/>
        <v>50.29933193856688</v>
      </c>
      <c r="P18" s="69"/>
    </row>
    <row r="19" spans="1:16" ht="15.75">
      <c r="A19" s="70" t="s">
        <v>31</v>
      </c>
      <c r="B19" s="71"/>
      <c r="C19" s="72"/>
      <c r="D19" s="73">
        <f aca="true" t="shared" si="5" ref="D19:M19">SUM(D20:D22)</f>
        <v>37378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146559752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146597130</v>
      </c>
      <c r="O19" s="75">
        <f t="shared" si="1"/>
        <v>580.8771575293614</v>
      </c>
      <c r="P19" s="76"/>
    </row>
    <row r="20" spans="1:16" ht="15">
      <c r="A20" s="64"/>
      <c r="B20" s="65">
        <v>534</v>
      </c>
      <c r="C20" s="66" t="s">
        <v>76</v>
      </c>
      <c r="D20" s="67">
        <v>37378</v>
      </c>
      <c r="E20" s="67">
        <v>0</v>
      </c>
      <c r="F20" s="67">
        <v>0</v>
      </c>
      <c r="G20" s="67">
        <v>0</v>
      </c>
      <c r="H20" s="67">
        <v>0</v>
      </c>
      <c r="I20" s="67">
        <v>38082594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38119972</v>
      </c>
      <c r="O20" s="68">
        <f t="shared" si="1"/>
        <v>151.04675637550918</v>
      </c>
      <c r="P20" s="69"/>
    </row>
    <row r="21" spans="1:16" ht="15">
      <c r="A21" s="64"/>
      <c r="B21" s="65">
        <v>536</v>
      </c>
      <c r="C21" s="66" t="s">
        <v>77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94209528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94209528</v>
      </c>
      <c r="O21" s="68">
        <f t="shared" si="1"/>
        <v>373.29627692453994</v>
      </c>
      <c r="P21" s="69"/>
    </row>
    <row r="22" spans="1:16" ht="15">
      <c r="A22" s="64"/>
      <c r="B22" s="65">
        <v>538</v>
      </c>
      <c r="C22" s="66" t="s">
        <v>78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14267630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14267630</v>
      </c>
      <c r="O22" s="68">
        <f t="shared" si="1"/>
        <v>56.53412422931228</v>
      </c>
      <c r="P22" s="69"/>
    </row>
    <row r="23" spans="1:16" ht="15.75">
      <c r="A23" s="70" t="s">
        <v>35</v>
      </c>
      <c r="B23" s="71"/>
      <c r="C23" s="72"/>
      <c r="D23" s="73">
        <f aca="true" t="shared" si="6" ref="D23:M23">SUM(D24:D27)</f>
        <v>9792113</v>
      </c>
      <c r="E23" s="73">
        <f t="shared" si="6"/>
        <v>0</v>
      </c>
      <c r="F23" s="73">
        <f t="shared" si="6"/>
        <v>0</v>
      </c>
      <c r="G23" s="73">
        <f t="shared" si="6"/>
        <v>23868223</v>
      </c>
      <c r="H23" s="73">
        <f t="shared" si="6"/>
        <v>0</v>
      </c>
      <c r="I23" s="73">
        <f t="shared" si="6"/>
        <v>7364846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aca="true" t="shared" si="7" ref="N23:N31">SUM(D23:M23)</f>
        <v>41025182</v>
      </c>
      <c r="O23" s="75">
        <f t="shared" si="1"/>
        <v>162.55837414610178</v>
      </c>
      <c r="P23" s="76"/>
    </row>
    <row r="24" spans="1:16" ht="15">
      <c r="A24" s="64"/>
      <c r="B24" s="65">
        <v>541</v>
      </c>
      <c r="C24" s="66" t="s">
        <v>79</v>
      </c>
      <c r="D24" s="67">
        <v>9792113</v>
      </c>
      <c r="E24" s="67">
        <v>0</v>
      </c>
      <c r="F24" s="67">
        <v>0</v>
      </c>
      <c r="G24" s="67">
        <v>23868223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33660336</v>
      </c>
      <c r="O24" s="68">
        <f t="shared" si="1"/>
        <v>133.37587371023727</v>
      </c>
      <c r="P24" s="69"/>
    </row>
    <row r="25" spans="1:16" ht="15">
      <c r="A25" s="64"/>
      <c r="B25" s="65">
        <v>542</v>
      </c>
      <c r="C25" s="66" t="s">
        <v>37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1651145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1651145</v>
      </c>
      <c r="O25" s="68">
        <f t="shared" si="1"/>
        <v>6.542504715261598</v>
      </c>
      <c r="P25" s="69"/>
    </row>
    <row r="26" spans="1:16" ht="15">
      <c r="A26" s="64"/>
      <c r="B26" s="65">
        <v>543</v>
      </c>
      <c r="C26" s="66" t="s">
        <v>80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841359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841359</v>
      </c>
      <c r="O26" s="68">
        <f t="shared" si="1"/>
        <v>3.3338048594931293</v>
      </c>
      <c r="P26" s="69"/>
    </row>
    <row r="27" spans="1:16" ht="15">
      <c r="A27" s="64"/>
      <c r="B27" s="65">
        <v>545</v>
      </c>
      <c r="C27" s="66" t="s">
        <v>39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4872342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4872342</v>
      </c>
      <c r="O27" s="68">
        <f t="shared" si="1"/>
        <v>19.30619086110979</v>
      </c>
      <c r="P27" s="69"/>
    </row>
    <row r="28" spans="1:16" ht="15.75">
      <c r="A28" s="70" t="s">
        <v>41</v>
      </c>
      <c r="B28" s="71"/>
      <c r="C28" s="72"/>
      <c r="D28" s="73">
        <f aca="true" t="shared" si="8" ref="D28:M28">SUM(D29:D31)</f>
        <v>8640468</v>
      </c>
      <c r="E28" s="73">
        <f t="shared" si="8"/>
        <v>9507745</v>
      </c>
      <c r="F28" s="73">
        <f t="shared" si="8"/>
        <v>0</v>
      </c>
      <c r="G28" s="73">
        <f t="shared" si="8"/>
        <v>300542</v>
      </c>
      <c r="H28" s="73">
        <f t="shared" si="8"/>
        <v>0</v>
      </c>
      <c r="I28" s="73">
        <f t="shared" si="8"/>
        <v>688767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19137522</v>
      </c>
      <c r="O28" s="75">
        <f t="shared" si="1"/>
        <v>75.83060719889687</v>
      </c>
      <c r="P28" s="76"/>
    </row>
    <row r="29" spans="1:16" ht="15">
      <c r="A29" s="64"/>
      <c r="B29" s="65">
        <v>552</v>
      </c>
      <c r="C29" s="66" t="s">
        <v>42</v>
      </c>
      <c r="D29" s="67">
        <v>7415192</v>
      </c>
      <c r="E29" s="67">
        <v>0</v>
      </c>
      <c r="F29" s="67">
        <v>0</v>
      </c>
      <c r="G29" s="67">
        <v>300542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7715734</v>
      </c>
      <c r="O29" s="68">
        <f t="shared" si="1"/>
        <v>30.57286069770022</v>
      </c>
      <c r="P29" s="69"/>
    </row>
    <row r="30" spans="1:16" ht="15">
      <c r="A30" s="64"/>
      <c r="B30" s="65">
        <v>554</v>
      </c>
      <c r="C30" s="66" t="s">
        <v>43</v>
      </c>
      <c r="D30" s="67">
        <v>312787</v>
      </c>
      <c r="E30" s="67">
        <v>5504942</v>
      </c>
      <c r="F30" s="67">
        <v>0</v>
      </c>
      <c r="G30" s="67">
        <v>0</v>
      </c>
      <c r="H30" s="67">
        <v>0</v>
      </c>
      <c r="I30" s="67">
        <v>688767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6506496</v>
      </c>
      <c r="O30" s="68">
        <f t="shared" si="1"/>
        <v>25.78137035804289</v>
      </c>
      <c r="P30" s="69"/>
    </row>
    <row r="31" spans="1:16" ht="15">
      <c r="A31" s="64"/>
      <c r="B31" s="65">
        <v>559</v>
      </c>
      <c r="C31" s="66" t="s">
        <v>44</v>
      </c>
      <c r="D31" s="67">
        <v>912489</v>
      </c>
      <c r="E31" s="67">
        <v>4002803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4915292</v>
      </c>
      <c r="O31" s="68">
        <f t="shared" si="1"/>
        <v>19.476376143153757</v>
      </c>
      <c r="P31" s="69"/>
    </row>
    <row r="32" spans="1:16" ht="15.75">
      <c r="A32" s="70" t="s">
        <v>45</v>
      </c>
      <c r="B32" s="71"/>
      <c r="C32" s="72"/>
      <c r="D32" s="73">
        <f aca="true" t="shared" si="9" ref="D32:M32">SUM(D33:D36)</f>
        <v>38210707</v>
      </c>
      <c r="E32" s="73">
        <f t="shared" si="9"/>
        <v>488462</v>
      </c>
      <c r="F32" s="73">
        <f t="shared" si="9"/>
        <v>0</v>
      </c>
      <c r="G32" s="73">
        <f t="shared" si="9"/>
        <v>600</v>
      </c>
      <c r="H32" s="73">
        <f t="shared" si="9"/>
        <v>0</v>
      </c>
      <c r="I32" s="73">
        <f t="shared" si="9"/>
        <v>21990258</v>
      </c>
      <c r="J32" s="73">
        <f t="shared" si="9"/>
        <v>0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3">
        <f aca="true" t="shared" si="10" ref="N32:N41">SUM(D32:M32)</f>
        <v>60690027</v>
      </c>
      <c r="O32" s="75">
        <f t="shared" si="1"/>
        <v>240.47844848081402</v>
      </c>
      <c r="P32" s="69"/>
    </row>
    <row r="33" spans="1:16" ht="15">
      <c r="A33" s="64"/>
      <c r="B33" s="65">
        <v>571</v>
      </c>
      <c r="C33" s="66" t="s">
        <v>46</v>
      </c>
      <c r="D33" s="67">
        <v>5968766</v>
      </c>
      <c r="E33" s="67">
        <v>101858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6070624</v>
      </c>
      <c r="O33" s="68">
        <f t="shared" si="1"/>
        <v>24.05426909482827</v>
      </c>
      <c r="P33" s="69"/>
    </row>
    <row r="34" spans="1:16" ht="15">
      <c r="A34" s="64"/>
      <c r="B34" s="65">
        <v>572</v>
      </c>
      <c r="C34" s="66" t="s">
        <v>81</v>
      </c>
      <c r="D34" s="67">
        <v>32241941</v>
      </c>
      <c r="E34" s="67">
        <v>54612</v>
      </c>
      <c r="F34" s="67">
        <v>0</v>
      </c>
      <c r="G34" s="67">
        <v>600</v>
      </c>
      <c r="H34" s="67">
        <v>0</v>
      </c>
      <c r="I34" s="67">
        <v>3773603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36070756</v>
      </c>
      <c r="O34" s="68">
        <f t="shared" si="1"/>
        <v>142.92693325725517</v>
      </c>
      <c r="P34" s="69"/>
    </row>
    <row r="35" spans="1:16" ht="15">
      <c r="A35" s="64"/>
      <c r="B35" s="65">
        <v>575</v>
      </c>
      <c r="C35" s="66" t="s">
        <v>82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18216655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18216655</v>
      </c>
      <c r="O35" s="68">
        <f t="shared" si="1"/>
        <v>72.18175946618484</v>
      </c>
      <c r="P35" s="69"/>
    </row>
    <row r="36" spans="1:16" ht="15">
      <c r="A36" s="64"/>
      <c r="B36" s="65">
        <v>579</v>
      </c>
      <c r="C36" s="66" t="s">
        <v>50</v>
      </c>
      <c r="D36" s="67">
        <v>0</v>
      </c>
      <c r="E36" s="67">
        <v>331992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331992</v>
      </c>
      <c r="O36" s="68">
        <f t="shared" si="1"/>
        <v>1.3154866625457657</v>
      </c>
      <c r="P36" s="69"/>
    </row>
    <row r="37" spans="1:16" ht="15.75">
      <c r="A37" s="70" t="s">
        <v>83</v>
      </c>
      <c r="B37" s="71"/>
      <c r="C37" s="72"/>
      <c r="D37" s="73">
        <f aca="true" t="shared" si="11" ref="D37:M37">SUM(D38:D40)</f>
        <v>9982421</v>
      </c>
      <c r="E37" s="73">
        <f t="shared" si="11"/>
        <v>8954861</v>
      </c>
      <c r="F37" s="73">
        <f t="shared" si="11"/>
        <v>139797</v>
      </c>
      <c r="G37" s="73">
        <f t="shared" si="11"/>
        <v>668116</v>
      </c>
      <c r="H37" s="73">
        <f t="shared" si="11"/>
        <v>36536</v>
      </c>
      <c r="I37" s="73">
        <f t="shared" si="11"/>
        <v>29840096</v>
      </c>
      <c r="J37" s="73">
        <f t="shared" si="11"/>
        <v>7466326</v>
      </c>
      <c r="K37" s="73">
        <f t="shared" si="11"/>
        <v>0</v>
      </c>
      <c r="L37" s="73">
        <f t="shared" si="11"/>
        <v>0</v>
      </c>
      <c r="M37" s="73">
        <f t="shared" si="11"/>
        <v>0</v>
      </c>
      <c r="N37" s="73">
        <f t="shared" si="10"/>
        <v>57088153</v>
      </c>
      <c r="O37" s="75">
        <f t="shared" si="1"/>
        <v>226.20636599939772</v>
      </c>
      <c r="P37" s="69"/>
    </row>
    <row r="38" spans="1:16" ht="15">
      <c r="A38" s="64"/>
      <c r="B38" s="65">
        <v>581</v>
      </c>
      <c r="C38" s="66" t="s">
        <v>84</v>
      </c>
      <c r="D38" s="67">
        <v>9982421</v>
      </c>
      <c r="E38" s="67">
        <v>8954861</v>
      </c>
      <c r="F38" s="67">
        <v>139797</v>
      </c>
      <c r="G38" s="67">
        <v>668116</v>
      </c>
      <c r="H38" s="67">
        <v>36536</v>
      </c>
      <c r="I38" s="67">
        <v>18180902</v>
      </c>
      <c r="J38" s="67">
        <v>7466326</v>
      </c>
      <c r="K38" s="67">
        <v>0</v>
      </c>
      <c r="L38" s="67">
        <v>0</v>
      </c>
      <c r="M38" s="67">
        <v>0</v>
      </c>
      <c r="N38" s="67">
        <f t="shared" si="10"/>
        <v>45428959</v>
      </c>
      <c r="O38" s="68">
        <f t="shared" si="1"/>
        <v>180.00792084700362</v>
      </c>
      <c r="P38" s="69"/>
    </row>
    <row r="39" spans="1:16" ht="15">
      <c r="A39" s="64"/>
      <c r="B39" s="65">
        <v>590</v>
      </c>
      <c r="C39" s="66" t="s">
        <v>85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16743</v>
      </c>
      <c r="J39" s="67">
        <v>0</v>
      </c>
      <c r="K39" s="67">
        <v>0</v>
      </c>
      <c r="L39" s="67">
        <v>0</v>
      </c>
      <c r="M39" s="67">
        <v>0</v>
      </c>
      <c r="N39" s="67">
        <f t="shared" si="10"/>
        <v>16743</v>
      </c>
      <c r="O39" s="68">
        <f t="shared" si="1"/>
        <v>0.06634254196186581</v>
      </c>
      <c r="P39" s="69"/>
    </row>
    <row r="40" spans="1:16" ht="15.75" thickBot="1">
      <c r="A40" s="64"/>
      <c r="B40" s="65">
        <v>591</v>
      </c>
      <c r="C40" s="66" t="s">
        <v>86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11642451</v>
      </c>
      <c r="J40" s="67">
        <v>0</v>
      </c>
      <c r="K40" s="67">
        <v>0</v>
      </c>
      <c r="L40" s="67">
        <v>0</v>
      </c>
      <c r="M40" s="67">
        <v>0</v>
      </c>
      <c r="N40" s="67">
        <f t="shared" si="10"/>
        <v>11642451</v>
      </c>
      <c r="O40" s="68">
        <f t="shared" si="1"/>
        <v>46.13210261043222</v>
      </c>
      <c r="P40" s="69"/>
    </row>
    <row r="41" spans="1:119" ht="16.5" thickBot="1">
      <c r="A41" s="77" t="s">
        <v>10</v>
      </c>
      <c r="B41" s="78"/>
      <c r="C41" s="79"/>
      <c r="D41" s="80">
        <f>SUM(D5,D14,D19,D23,D28,D32,D37)</f>
        <v>212893654</v>
      </c>
      <c r="E41" s="80">
        <f aca="true" t="shared" si="12" ref="E41:M41">SUM(E5,E14,E19,E23,E28,E32,E37)</f>
        <v>32142080</v>
      </c>
      <c r="F41" s="80">
        <f t="shared" si="12"/>
        <v>35017162</v>
      </c>
      <c r="G41" s="80">
        <f t="shared" si="12"/>
        <v>26281679</v>
      </c>
      <c r="H41" s="80">
        <f t="shared" si="12"/>
        <v>36536</v>
      </c>
      <c r="I41" s="80">
        <f t="shared" si="12"/>
        <v>206443719</v>
      </c>
      <c r="J41" s="80">
        <f t="shared" si="12"/>
        <v>115497660</v>
      </c>
      <c r="K41" s="80">
        <f t="shared" si="12"/>
        <v>63082334</v>
      </c>
      <c r="L41" s="80">
        <f t="shared" si="12"/>
        <v>0</v>
      </c>
      <c r="M41" s="80">
        <f t="shared" si="12"/>
        <v>0</v>
      </c>
      <c r="N41" s="80">
        <f t="shared" si="10"/>
        <v>691394824</v>
      </c>
      <c r="O41" s="81">
        <f t="shared" si="1"/>
        <v>2739.5861030542214</v>
      </c>
      <c r="P41" s="62"/>
      <c r="Q41" s="82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</row>
    <row r="42" spans="1:15" ht="15">
      <c r="A42" s="84"/>
      <c r="B42" s="85"/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7"/>
    </row>
    <row r="43" spans="1:15" ht="15">
      <c r="A43" s="88"/>
      <c r="B43" s="89"/>
      <c r="C43" s="89"/>
      <c r="D43" s="90"/>
      <c r="E43" s="90"/>
      <c r="F43" s="90"/>
      <c r="G43" s="90"/>
      <c r="H43" s="90"/>
      <c r="I43" s="90"/>
      <c r="J43" s="90"/>
      <c r="K43" s="90"/>
      <c r="L43" s="117" t="s">
        <v>87</v>
      </c>
      <c r="M43" s="117"/>
      <c r="N43" s="117"/>
      <c r="O43" s="91">
        <v>252372</v>
      </c>
    </row>
    <row r="44" spans="1:15" ht="15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20"/>
    </row>
    <row r="45" spans="1:15" ht="15.75" customHeight="1" thickBot="1">
      <c r="A45" s="121" t="s">
        <v>59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3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17711938</v>
      </c>
      <c r="E5" s="26">
        <f t="shared" si="0"/>
        <v>0</v>
      </c>
      <c r="F5" s="26">
        <f t="shared" si="0"/>
        <v>15169101</v>
      </c>
      <c r="G5" s="26">
        <f t="shared" si="0"/>
        <v>336958</v>
      </c>
      <c r="H5" s="26">
        <f t="shared" si="0"/>
        <v>0</v>
      </c>
      <c r="I5" s="26">
        <f t="shared" si="0"/>
        <v>0</v>
      </c>
      <c r="J5" s="26">
        <f t="shared" si="0"/>
        <v>94341931</v>
      </c>
      <c r="K5" s="26">
        <f t="shared" si="0"/>
        <v>59755208</v>
      </c>
      <c r="L5" s="26">
        <f t="shared" si="0"/>
        <v>0</v>
      </c>
      <c r="M5" s="26">
        <f t="shared" si="0"/>
        <v>175</v>
      </c>
      <c r="N5" s="27">
        <f>SUM(D5:M5)</f>
        <v>187315311</v>
      </c>
      <c r="O5" s="32">
        <f aca="true" t="shared" si="1" ref="O5:O42">(N5/O$44)</f>
        <v>750.1494209143626</v>
      </c>
      <c r="P5" s="6"/>
    </row>
    <row r="6" spans="1:16" ht="15">
      <c r="A6" s="12"/>
      <c r="B6" s="44">
        <v>511</v>
      </c>
      <c r="C6" s="20" t="s">
        <v>19</v>
      </c>
      <c r="D6" s="46">
        <v>859873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859873</v>
      </c>
      <c r="O6" s="47">
        <f t="shared" si="1"/>
        <v>3.443569185916125</v>
      </c>
      <c r="P6" s="9"/>
    </row>
    <row r="7" spans="1:16" ht="15">
      <c r="A7" s="12"/>
      <c r="B7" s="44">
        <v>512</v>
      </c>
      <c r="C7" s="20" t="s">
        <v>20</v>
      </c>
      <c r="D7" s="46">
        <v>3056051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3056051</v>
      </c>
      <c r="O7" s="47">
        <f t="shared" si="1"/>
        <v>12.238694614423478</v>
      </c>
      <c r="P7" s="9"/>
    </row>
    <row r="8" spans="1:16" ht="15">
      <c r="A8" s="12"/>
      <c r="B8" s="44">
        <v>513</v>
      </c>
      <c r="C8" s="20" t="s">
        <v>21</v>
      </c>
      <c r="D8" s="46">
        <v>7826299</v>
      </c>
      <c r="E8" s="46">
        <v>0</v>
      </c>
      <c r="F8" s="46">
        <v>0</v>
      </c>
      <c r="G8" s="46">
        <v>17263</v>
      </c>
      <c r="H8" s="46">
        <v>0</v>
      </c>
      <c r="I8" s="46">
        <v>0</v>
      </c>
      <c r="J8" s="46">
        <v>0</v>
      </c>
      <c r="K8" s="46">
        <v>2641858</v>
      </c>
      <c r="L8" s="46">
        <v>0</v>
      </c>
      <c r="M8" s="46">
        <v>175</v>
      </c>
      <c r="N8" s="46">
        <f t="shared" si="2"/>
        <v>10485595</v>
      </c>
      <c r="O8" s="47">
        <f t="shared" si="1"/>
        <v>41.99209864479544</v>
      </c>
      <c r="P8" s="9"/>
    </row>
    <row r="9" spans="1:16" ht="15">
      <c r="A9" s="12"/>
      <c r="B9" s="44">
        <v>514</v>
      </c>
      <c r="C9" s="20" t="s">
        <v>22</v>
      </c>
      <c r="D9" s="46">
        <v>3194385</v>
      </c>
      <c r="E9" s="46">
        <v>0</v>
      </c>
      <c r="F9" s="46">
        <v>0</v>
      </c>
      <c r="G9" s="46">
        <v>25033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3219418</v>
      </c>
      <c r="O9" s="47">
        <f t="shared" si="1"/>
        <v>12.892937237689424</v>
      </c>
      <c r="P9" s="9"/>
    </row>
    <row r="10" spans="1:16" ht="15">
      <c r="A10" s="12"/>
      <c r="B10" s="44">
        <v>515</v>
      </c>
      <c r="C10" s="20" t="s">
        <v>66</v>
      </c>
      <c r="D10" s="46">
        <v>668577</v>
      </c>
      <c r="E10" s="46">
        <v>0</v>
      </c>
      <c r="F10" s="46">
        <v>0</v>
      </c>
      <c r="G10" s="46">
        <v>291884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960461</v>
      </c>
      <c r="O10" s="47">
        <f t="shared" si="1"/>
        <v>3.8463981353923047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15169101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15169101</v>
      </c>
      <c r="O11" s="47">
        <f t="shared" si="1"/>
        <v>60.748330022746934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57113350</v>
      </c>
      <c r="L12" s="46">
        <v>0</v>
      </c>
      <c r="M12" s="46">
        <v>0</v>
      </c>
      <c r="N12" s="46">
        <f t="shared" si="2"/>
        <v>57113350</v>
      </c>
      <c r="O12" s="47">
        <f t="shared" si="1"/>
        <v>228.72420946400538</v>
      </c>
      <c r="P12" s="9"/>
    </row>
    <row r="13" spans="1:16" ht="15">
      <c r="A13" s="12"/>
      <c r="B13" s="44">
        <v>519</v>
      </c>
      <c r="C13" s="20" t="s">
        <v>25</v>
      </c>
      <c r="D13" s="46">
        <v>2106753</v>
      </c>
      <c r="E13" s="46">
        <v>0</v>
      </c>
      <c r="F13" s="46">
        <v>0</v>
      </c>
      <c r="G13" s="46">
        <v>2778</v>
      </c>
      <c r="H13" s="46">
        <v>0</v>
      </c>
      <c r="I13" s="46">
        <v>0</v>
      </c>
      <c r="J13" s="46">
        <v>94341931</v>
      </c>
      <c r="K13" s="46">
        <v>0</v>
      </c>
      <c r="L13" s="46">
        <v>0</v>
      </c>
      <c r="M13" s="46">
        <v>0</v>
      </c>
      <c r="N13" s="46">
        <f t="shared" si="2"/>
        <v>96451462</v>
      </c>
      <c r="O13" s="47">
        <f t="shared" si="1"/>
        <v>386.26318360939354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SUM(D15:D18)</f>
        <v>125208152</v>
      </c>
      <c r="E14" s="31">
        <f t="shared" si="3"/>
        <v>13306866</v>
      </c>
      <c r="F14" s="31">
        <f t="shared" si="3"/>
        <v>0</v>
      </c>
      <c r="G14" s="31">
        <f t="shared" si="3"/>
        <v>909171</v>
      </c>
      <c r="H14" s="31">
        <f t="shared" si="3"/>
        <v>2000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139426189</v>
      </c>
      <c r="O14" s="43">
        <f t="shared" si="1"/>
        <v>558.3658611796367</v>
      </c>
      <c r="P14" s="10"/>
    </row>
    <row r="15" spans="1:16" ht="15">
      <c r="A15" s="12"/>
      <c r="B15" s="44">
        <v>521</v>
      </c>
      <c r="C15" s="20" t="s">
        <v>27</v>
      </c>
      <c r="D15" s="46">
        <v>90637416</v>
      </c>
      <c r="E15" s="46">
        <v>639217</v>
      </c>
      <c r="F15" s="46">
        <v>0</v>
      </c>
      <c r="G15" s="46">
        <v>655349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91931982</v>
      </c>
      <c r="O15" s="47">
        <f t="shared" si="1"/>
        <v>368.1638339794317</v>
      </c>
      <c r="P15" s="9"/>
    </row>
    <row r="16" spans="1:16" ht="15">
      <c r="A16" s="12"/>
      <c r="B16" s="44">
        <v>522</v>
      </c>
      <c r="C16" s="20" t="s">
        <v>28</v>
      </c>
      <c r="D16" s="46">
        <v>31881527</v>
      </c>
      <c r="E16" s="46">
        <v>0</v>
      </c>
      <c r="F16" s="46">
        <v>0</v>
      </c>
      <c r="G16" s="46">
        <v>253822</v>
      </c>
      <c r="H16" s="46">
        <v>2000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32137349</v>
      </c>
      <c r="O16" s="47">
        <f t="shared" si="1"/>
        <v>128.70177890622497</v>
      </c>
      <c r="P16" s="9"/>
    </row>
    <row r="17" spans="1:16" ht="15">
      <c r="A17" s="12"/>
      <c r="B17" s="44">
        <v>524</v>
      </c>
      <c r="C17" s="20" t="s">
        <v>29</v>
      </c>
      <c r="D17" s="46">
        <v>2689209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2689209</v>
      </c>
      <c r="O17" s="47">
        <f t="shared" si="1"/>
        <v>10.769587191234422</v>
      </c>
      <c r="P17" s="9"/>
    </row>
    <row r="18" spans="1:16" ht="15">
      <c r="A18" s="12"/>
      <c r="B18" s="44">
        <v>526</v>
      </c>
      <c r="C18" s="20" t="s">
        <v>30</v>
      </c>
      <c r="D18" s="46">
        <v>0</v>
      </c>
      <c r="E18" s="46">
        <v>12667649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12667649</v>
      </c>
      <c r="O18" s="47">
        <f t="shared" si="1"/>
        <v>50.73066110274565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SUM(D20:D22)</f>
        <v>0</v>
      </c>
      <c r="E19" s="31">
        <f t="shared" si="5"/>
        <v>0</v>
      </c>
      <c r="F19" s="31">
        <f t="shared" si="5"/>
        <v>0</v>
      </c>
      <c r="G19" s="31">
        <f t="shared" si="5"/>
        <v>36732</v>
      </c>
      <c r="H19" s="31">
        <f t="shared" si="5"/>
        <v>0</v>
      </c>
      <c r="I19" s="31">
        <f t="shared" si="5"/>
        <v>146329009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146365741</v>
      </c>
      <c r="O19" s="43">
        <f t="shared" si="1"/>
        <v>586.1569738570468</v>
      </c>
      <c r="P19" s="10"/>
    </row>
    <row r="20" spans="1:16" ht="15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36971685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36971685</v>
      </c>
      <c r="O20" s="47">
        <f t="shared" si="1"/>
        <v>148.0620454618268</v>
      </c>
      <c r="P20" s="9"/>
    </row>
    <row r="21" spans="1:16" ht="15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36732</v>
      </c>
      <c r="H21" s="46">
        <v>0</v>
      </c>
      <c r="I21" s="46">
        <v>95580921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95617653</v>
      </c>
      <c r="O21" s="47">
        <f t="shared" si="1"/>
        <v>382.92399400890656</v>
      </c>
      <c r="P21" s="9"/>
    </row>
    <row r="22" spans="1:16" ht="15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13776403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13776403</v>
      </c>
      <c r="O22" s="47">
        <f t="shared" si="1"/>
        <v>55.1709343863134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SUM(D24:D27)</f>
        <v>9839355</v>
      </c>
      <c r="E23" s="31">
        <f t="shared" si="6"/>
        <v>0</v>
      </c>
      <c r="F23" s="31">
        <f t="shared" si="6"/>
        <v>0</v>
      </c>
      <c r="G23" s="31">
        <f t="shared" si="6"/>
        <v>24821091</v>
      </c>
      <c r="H23" s="31">
        <f t="shared" si="6"/>
        <v>0</v>
      </c>
      <c r="I23" s="31">
        <f t="shared" si="6"/>
        <v>6945959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1">SUM(D23:M23)</f>
        <v>41606405</v>
      </c>
      <c r="O23" s="43">
        <f t="shared" si="1"/>
        <v>166.62290151539423</v>
      </c>
      <c r="P23" s="10"/>
    </row>
    <row r="24" spans="1:16" ht="15">
      <c r="A24" s="12"/>
      <c r="B24" s="44">
        <v>541</v>
      </c>
      <c r="C24" s="20" t="s">
        <v>36</v>
      </c>
      <c r="D24" s="46">
        <v>9839355</v>
      </c>
      <c r="E24" s="46">
        <v>0</v>
      </c>
      <c r="F24" s="46">
        <v>0</v>
      </c>
      <c r="G24" s="46">
        <v>24821091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34660446</v>
      </c>
      <c r="O24" s="47">
        <f t="shared" si="1"/>
        <v>138.80613045846283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1424762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1424762</v>
      </c>
      <c r="O25" s="47">
        <f t="shared" si="1"/>
        <v>5.705803671547112</v>
      </c>
      <c r="P25" s="9"/>
    </row>
    <row r="26" spans="1:16" ht="15">
      <c r="A26" s="12"/>
      <c r="B26" s="44">
        <v>543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924966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924966</v>
      </c>
      <c r="O26" s="47">
        <f t="shared" si="1"/>
        <v>3.704249831800852</v>
      </c>
      <c r="P26" s="9"/>
    </row>
    <row r="27" spans="1:16" ht="15">
      <c r="A27" s="12"/>
      <c r="B27" s="44">
        <v>545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4596231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4596231</v>
      </c>
      <c r="O27" s="47">
        <f t="shared" si="1"/>
        <v>18.406717553583444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SUM(D29:D31)</f>
        <v>6036172</v>
      </c>
      <c r="E28" s="31">
        <f t="shared" si="8"/>
        <v>9990088</v>
      </c>
      <c r="F28" s="31">
        <f t="shared" si="8"/>
        <v>0</v>
      </c>
      <c r="G28" s="31">
        <f t="shared" si="8"/>
        <v>769010</v>
      </c>
      <c r="H28" s="31">
        <f t="shared" si="8"/>
        <v>0</v>
      </c>
      <c r="I28" s="31">
        <f t="shared" si="8"/>
        <v>657883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17453153</v>
      </c>
      <c r="O28" s="43">
        <f t="shared" si="1"/>
        <v>69.89536811584917</v>
      </c>
      <c r="P28" s="10"/>
    </row>
    <row r="29" spans="1:16" ht="15">
      <c r="A29" s="13"/>
      <c r="B29" s="45">
        <v>552</v>
      </c>
      <c r="C29" s="21" t="s">
        <v>42</v>
      </c>
      <c r="D29" s="46">
        <v>4911840</v>
      </c>
      <c r="E29" s="46">
        <v>0</v>
      </c>
      <c r="F29" s="46">
        <v>0</v>
      </c>
      <c r="G29" s="46">
        <v>366181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5278021</v>
      </c>
      <c r="O29" s="47">
        <f t="shared" si="1"/>
        <v>21.13711033864095</v>
      </c>
      <c r="P29" s="9"/>
    </row>
    <row r="30" spans="1:16" ht="15">
      <c r="A30" s="13"/>
      <c r="B30" s="45">
        <v>554</v>
      </c>
      <c r="C30" s="21" t="s">
        <v>43</v>
      </c>
      <c r="D30" s="46">
        <v>391892</v>
      </c>
      <c r="E30" s="46">
        <v>6585095</v>
      </c>
      <c r="F30" s="46">
        <v>0</v>
      </c>
      <c r="G30" s="46">
        <v>330577</v>
      </c>
      <c r="H30" s="46">
        <v>0</v>
      </c>
      <c r="I30" s="46">
        <v>657883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7965447</v>
      </c>
      <c r="O30" s="47">
        <f t="shared" si="1"/>
        <v>31.899557075577484</v>
      </c>
      <c r="P30" s="9"/>
    </row>
    <row r="31" spans="1:16" ht="15">
      <c r="A31" s="13"/>
      <c r="B31" s="45">
        <v>559</v>
      </c>
      <c r="C31" s="21" t="s">
        <v>44</v>
      </c>
      <c r="D31" s="46">
        <v>732440</v>
      </c>
      <c r="E31" s="46">
        <v>3404993</v>
      </c>
      <c r="F31" s="46">
        <v>0</v>
      </c>
      <c r="G31" s="46">
        <v>72252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4209685</v>
      </c>
      <c r="O31" s="47">
        <f t="shared" si="1"/>
        <v>16.85870070163073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SUM(D33:D36)</f>
        <v>37466252</v>
      </c>
      <c r="E32" s="31">
        <f t="shared" si="9"/>
        <v>403883</v>
      </c>
      <c r="F32" s="31">
        <f t="shared" si="9"/>
        <v>0</v>
      </c>
      <c r="G32" s="31">
        <f t="shared" si="9"/>
        <v>315274</v>
      </c>
      <c r="H32" s="31">
        <f t="shared" si="9"/>
        <v>0</v>
      </c>
      <c r="I32" s="31">
        <f t="shared" si="9"/>
        <v>26970486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aca="true" t="shared" si="10" ref="N32:N42">SUM(D32:M32)</f>
        <v>65155895</v>
      </c>
      <c r="O32" s="43">
        <f t="shared" si="1"/>
        <v>260.9325241085445</v>
      </c>
      <c r="P32" s="9"/>
    </row>
    <row r="33" spans="1:16" ht="15">
      <c r="A33" s="12"/>
      <c r="B33" s="44">
        <v>571</v>
      </c>
      <c r="C33" s="20" t="s">
        <v>46</v>
      </c>
      <c r="D33" s="46">
        <v>5667780</v>
      </c>
      <c r="E33" s="46">
        <v>53679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5721459</v>
      </c>
      <c r="O33" s="47">
        <f t="shared" si="1"/>
        <v>22.912964950501394</v>
      </c>
      <c r="P33" s="9"/>
    </row>
    <row r="34" spans="1:16" ht="15">
      <c r="A34" s="12"/>
      <c r="B34" s="44">
        <v>572</v>
      </c>
      <c r="C34" s="20" t="s">
        <v>47</v>
      </c>
      <c r="D34" s="46">
        <v>31798472</v>
      </c>
      <c r="E34" s="46">
        <v>0</v>
      </c>
      <c r="F34" s="46">
        <v>0</v>
      </c>
      <c r="G34" s="46">
        <v>315274</v>
      </c>
      <c r="H34" s="46">
        <v>0</v>
      </c>
      <c r="I34" s="46">
        <v>3980790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36094536</v>
      </c>
      <c r="O34" s="47">
        <f t="shared" si="1"/>
        <v>144.549290359786</v>
      </c>
      <c r="P34" s="9"/>
    </row>
    <row r="35" spans="1:16" ht="15">
      <c r="A35" s="12"/>
      <c r="B35" s="44">
        <v>575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22989696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22989696</v>
      </c>
      <c r="O35" s="47">
        <f t="shared" si="1"/>
        <v>92.067792266043</v>
      </c>
      <c r="P35" s="9"/>
    </row>
    <row r="36" spans="1:16" ht="15">
      <c r="A36" s="12"/>
      <c r="B36" s="44">
        <v>579</v>
      </c>
      <c r="C36" s="20" t="s">
        <v>50</v>
      </c>
      <c r="D36" s="46">
        <v>0</v>
      </c>
      <c r="E36" s="46">
        <v>350204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350204</v>
      </c>
      <c r="O36" s="47">
        <f t="shared" si="1"/>
        <v>1.4024765322141415</v>
      </c>
      <c r="P36" s="9"/>
    </row>
    <row r="37" spans="1:16" ht="15.75">
      <c r="A37" s="28" t="s">
        <v>52</v>
      </c>
      <c r="B37" s="29"/>
      <c r="C37" s="30"/>
      <c r="D37" s="31">
        <f aca="true" t="shared" si="11" ref="D37:M37">SUM(D38:D41)</f>
        <v>11432189</v>
      </c>
      <c r="E37" s="31">
        <f t="shared" si="11"/>
        <v>7724296</v>
      </c>
      <c r="F37" s="31">
        <f t="shared" si="11"/>
        <v>106457</v>
      </c>
      <c r="G37" s="31">
        <f t="shared" si="11"/>
        <v>389539</v>
      </c>
      <c r="H37" s="31">
        <f t="shared" si="11"/>
        <v>14038</v>
      </c>
      <c r="I37" s="31">
        <f t="shared" si="11"/>
        <v>40401253</v>
      </c>
      <c r="J37" s="31">
        <f t="shared" si="11"/>
        <v>3740298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63808070</v>
      </c>
      <c r="O37" s="43">
        <f t="shared" si="1"/>
        <v>255.5348332425592</v>
      </c>
      <c r="P37" s="9"/>
    </row>
    <row r="38" spans="1:16" ht="15">
      <c r="A38" s="12"/>
      <c r="B38" s="44">
        <v>581</v>
      </c>
      <c r="C38" s="20" t="s">
        <v>51</v>
      </c>
      <c r="D38" s="46">
        <v>11432189</v>
      </c>
      <c r="E38" s="46">
        <v>7724296</v>
      </c>
      <c r="F38" s="46">
        <v>106457</v>
      </c>
      <c r="G38" s="46">
        <v>389539</v>
      </c>
      <c r="H38" s="46">
        <v>14038</v>
      </c>
      <c r="I38" s="46">
        <v>16769924</v>
      </c>
      <c r="J38" s="46">
        <v>1146384</v>
      </c>
      <c r="K38" s="46">
        <v>0</v>
      </c>
      <c r="L38" s="46">
        <v>0</v>
      </c>
      <c r="M38" s="46">
        <v>0</v>
      </c>
      <c r="N38" s="46">
        <f t="shared" si="10"/>
        <v>37582827</v>
      </c>
      <c r="O38" s="47">
        <f t="shared" si="1"/>
        <v>150.50951126133342</v>
      </c>
      <c r="P38" s="9"/>
    </row>
    <row r="39" spans="1:16" ht="15">
      <c r="A39" s="12"/>
      <c r="B39" s="44">
        <v>590</v>
      </c>
      <c r="C39" s="20" t="s">
        <v>67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1936065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1936065</v>
      </c>
      <c r="O39" s="47">
        <f t="shared" si="1"/>
        <v>7.753440073046487</v>
      </c>
      <c r="P39" s="9"/>
    </row>
    <row r="40" spans="1:16" ht="15">
      <c r="A40" s="12"/>
      <c r="B40" s="44">
        <v>591</v>
      </c>
      <c r="C40" s="20" t="s">
        <v>68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11853959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11853959</v>
      </c>
      <c r="O40" s="47">
        <f t="shared" si="1"/>
        <v>47.47204289879217</v>
      </c>
      <c r="P40" s="9"/>
    </row>
    <row r="41" spans="1:16" ht="15.75" thickBot="1">
      <c r="A41" s="12"/>
      <c r="B41" s="44">
        <v>593</v>
      </c>
      <c r="C41" s="20" t="s">
        <v>69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9841305</v>
      </c>
      <c r="J41" s="46">
        <v>2593914</v>
      </c>
      <c r="K41" s="46">
        <v>0</v>
      </c>
      <c r="L41" s="46">
        <v>0</v>
      </c>
      <c r="M41" s="46">
        <v>0</v>
      </c>
      <c r="N41" s="46">
        <f t="shared" si="10"/>
        <v>12435219</v>
      </c>
      <c r="O41" s="47">
        <f t="shared" si="1"/>
        <v>49.799839009387114</v>
      </c>
      <c r="P41" s="9"/>
    </row>
    <row r="42" spans="1:119" ht="16.5" thickBot="1">
      <c r="A42" s="14" t="s">
        <v>10</v>
      </c>
      <c r="B42" s="23"/>
      <c r="C42" s="22"/>
      <c r="D42" s="15">
        <f>SUM(D5,D14,D19,D23,D28,D32,D37)</f>
        <v>207694058</v>
      </c>
      <c r="E42" s="15">
        <f aca="true" t="shared" si="12" ref="E42:M42">SUM(E5,E14,E19,E23,E28,E32,E37)</f>
        <v>31425133</v>
      </c>
      <c r="F42" s="15">
        <f t="shared" si="12"/>
        <v>15275558</v>
      </c>
      <c r="G42" s="15">
        <f t="shared" si="12"/>
        <v>27577775</v>
      </c>
      <c r="H42" s="15">
        <f t="shared" si="12"/>
        <v>16038</v>
      </c>
      <c r="I42" s="15">
        <f t="shared" si="12"/>
        <v>221304590</v>
      </c>
      <c r="J42" s="15">
        <f t="shared" si="12"/>
        <v>98082229</v>
      </c>
      <c r="K42" s="15">
        <f t="shared" si="12"/>
        <v>59755208</v>
      </c>
      <c r="L42" s="15">
        <f t="shared" si="12"/>
        <v>0</v>
      </c>
      <c r="M42" s="15">
        <f t="shared" si="12"/>
        <v>175</v>
      </c>
      <c r="N42" s="15">
        <f t="shared" si="10"/>
        <v>661130764</v>
      </c>
      <c r="O42" s="37">
        <f t="shared" si="1"/>
        <v>2647.657882933393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70</v>
      </c>
      <c r="M44" s="93"/>
      <c r="N44" s="93"/>
      <c r="O44" s="41">
        <v>249704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59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2022-03-24T20:01:01Z</cp:lastPrinted>
  <dcterms:created xsi:type="dcterms:W3CDTF">2000-08-31T21:26:31Z</dcterms:created>
  <dcterms:modified xsi:type="dcterms:W3CDTF">2022-03-24T20:01:06Z</dcterms:modified>
  <cp:category/>
  <cp:version/>
  <cp:contentType/>
  <cp:contentStatus/>
</cp:coreProperties>
</file>