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'2007'!$A$1:$O$38</definedName>
    <definedName name="_xlnm.Print_Area" localSheetId="13">'2008'!$A$1:$O$38</definedName>
    <definedName name="_xlnm.Print_Area" localSheetId="12">'2009'!$A$1:$O$36</definedName>
    <definedName name="_xlnm.Print_Area" localSheetId="11">'2010'!$A$1:$O$37</definedName>
    <definedName name="_xlnm.Print_Area" localSheetId="10">'2011'!$A$1:$O$37</definedName>
    <definedName name="_xlnm.Print_Area" localSheetId="9">'2012'!$A$1:$O$37</definedName>
    <definedName name="_xlnm.Print_Area" localSheetId="8">'2013'!$A$1:$O$37</definedName>
    <definedName name="_xlnm.Print_Area" localSheetId="7">'2014'!$A$1:$O$37</definedName>
    <definedName name="_xlnm.Print_Area" localSheetId="6">'2015'!$A$1:$O$35</definedName>
    <definedName name="_xlnm.Print_Area" localSheetId="5">'2016'!$A$1:$O$36</definedName>
    <definedName name="_xlnm.Print_Area" localSheetId="4">'2017'!$A$1:$O$36</definedName>
    <definedName name="_xlnm.Print_Area" localSheetId="3">'2018'!$A$1:$O$37</definedName>
    <definedName name="_xlnm.Print_Area" localSheetId="2">'2019'!$A$1:$O$37</definedName>
    <definedName name="_xlnm.Print_Area" localSheetId="1">'2020'!$A$1:$O$37</definedName>
    <definedName name="_xlnm.Print_Area" localSheetId="0">'2021'!$A$1:$P$37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<sst xmlns="http://schemas.openxmlformats.org/spreadsheetml/2006/main" count="733" uniqueCount="96">
  <si>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</si>
  <si>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</si>
  <si>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</si>
  <si>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</si>
  <si>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</si>
  <si>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</si>
  <si>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</si>
  <si>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</si>
  <si>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</si>
  <si>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</si>
  <si>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</si>
  <si>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</si>
  <si>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</si>
  <si>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</si>
  <si>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</si>
  <si>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</si>
  <si>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</si>
  <si>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</si>
  <si>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</si>
  <si>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</si>
  <si>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</si>
  <si>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</si>
  <si>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</si>
  <si>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</si>
  <si>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</si>
  <si>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</si>
  <si>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</si>
  <si>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</si>
  <si>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</si>
  <si>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Other Public Safety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</si>
  <si>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</si>
  <si>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</si>
  <si>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</si>
  <si>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</si>
  <si>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</si>
  <si>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Flood Control / Stormwater Management</t>
  </si>
  <si>
    <t>Other Physical Environment</t>
  </si>
  <si>
    <t>Transportation</t>
  </si>
  <si>
    <t>Road and Street Facilities</t>
  </si>
  <si>
    <t>Economic Environment</t>
  </si>
  <si>
    <t>Industry Development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</si>
  <si>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</si>
  <si>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</si>
  <si>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</si>
  <si>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</si>
  <si>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</si>
  <si>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Stuart Expenditures Reported by Account Code and Fund Type</t>
  </si>
  <si>
    <t>Local Fiscal Year Ended September 30, 2010</t>
  </si>
  <si>
    <t>Housing and Urban Development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</si>
  <si>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</si>
  <si>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</si>
  <si>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</si>
  <si>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</si>
  <si>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</si>
  <si>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</si>
  <si>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</si>
  <si>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</si>
  <si>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</si>
  <si>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Water Transportation Systems</t>
  </si>
  <si>
    <t>2008 Municipal Population:</t>
  </si>
  <si>
    <t>Local Fiscal Year Ended September 30, 2014</t>
  </si>
  <si>
    <t>Pension Benefits</t>
  </si>
  <si>
    <t>Other General Government</t>
  </si>
  <si>
    <t>Garbage / Solid Waste</t>
  </si>
  <si>
    <t>Water / Sewer Services</t>
  </si>
  <si>
    <t>Flood Control / Stormwater Control</t>
  </si>
  <si>
    <t>Road / Street Facilities</t>
  </si>
  <si>
    <t>Other Economic Environment</t>
  </si>
  <si>
    <t>Parks / Recreation</t>
  </si>
  <si>
    <t>Other Uses</t>
  </si>
  <si>
    <t>Interfund Transfers Out</t>
  </si>
  <si>
    <t>Other Non-Operating Disbursements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</si>
  <si>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</si>
  <si>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</si>
  <si>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</si>
  <si>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</si>
  <si>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</si>
  <si>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2017</t>
  </si>
  <si>
    <t>Mass Transit</t>
  </si>
  <si>
    <t>Cultural Services</t>
  </si>
  <si>
    <t>2017 Municipal Population:</t>
  </si>
  <si>
    <t>Local Fiscal Year Ended September 30, 2016</t>
  </si>
  <si>
    <t>2016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</si>
  <si>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</si>
  <si>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</si>
  <si>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</si>
  <si>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</si>
  <si>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</si>
  <si>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</si>
  <si>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</si>
  <si>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</si>
  <si>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</si>
  <si>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</si>
  <si>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Mass Transit Systems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</si>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</sst>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7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90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91</v>
      </c>
      <c r="N4" s="34" t="s">
        <v>5</v>
      </c>
      <c r="O4" s="34" t="s">
        <v>92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SUM(D6:D12)</f>
        <v>6529590</v>
      </c>
      <c r="E5" s="26">
        <f>SUM(E6:E12)</f>
        <v>492765</v>
      </c>
      <c r="F5" s="26">
        <f>SUM(F6:F12)</f>
        <v>0</v>
      </c>
      <c r="G5" s="26">
        <f>SUM(G6:G12)</f>
        <v>0</v>
      </c>
      <c r="H5" s="26">
        <f>SUM(H6:H12)</f>
        <v>0</v>
      </c>
      <c r="I5" s="26">
        <f>SUM(I6:I12)</f>
        <v>2355222</v>
      </c>
      <c r="J5" s="26">
        <f>SUM(J6:J12)</f>
        <v>0</v>
      </c>
      <c r="K5" s="26">
        <f>SUM(K6:K12)</f>
        <v>0</v>
      </c>
      <c r="L5" s="26">
        <f>SUM(L6:L12)</f>
        <v>0</v>
      </c>
      <c r="M5" s="26">
        <f>SUM(M6:M12)</f>
        <v>0</v>
      </c>
      <c r="N5" s="26">
        <f>SUM(N6:N12)</f>
        <v>0</v>
      </c>
      <c r="O5" s="27">
        <f>SUM(D5:N5)</f>
        <v>9377577</v>
      </c>
      <c r="P5" s="32">
        <f>(O5/P$35)</f>
        <v>530.2859647138656</v>
      </c>
      <c r="Q5" s="6"/>
    </row>
    <row r="6" spans="1:17" ht="15">
      <c r="A6" s="12"/>
      <c r="B6" s="44">
        <v>511</v>
      </c>
      <c r="C6" s="20" t="s">
        <v>19</v>
      </c>
      <c r="D6" s="46">
        <v>278594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278594</v>
      </c>
      <c r="P6" s="47">
        <f>(O6/P$35)</f>
        <v>15.754014928749152</v>
      </c>
      <c r="Q6" s="9"/>
    </row>
    <row r="7" spans="1:17" ht="15">
      <c r="A7" s="12"/>
      <c r="B7" s="44">
        <v>512</v>
      </c>
      <c r="C7" s="20" t="s">
        <v>20</v>
      </c>
      <c r="D7" s="46">
        <v>462127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2">SUM(D7:N7)</f>
        <v>462127</v>
      </c>
      <c r="P7" s="47">
        <f>(O7/P$35)</f>
        <v>26.132492648722007</v>
      </c>
      <c r="Q7" s="9"/>
    </row>
    <row r="8" spans="1:17" ht="15">
      <c r="A8" s="12"/>
      <c r="B8" s="44">
        <v>513</v>
      </c>
      <c r="C8" s="20" t="s">
        <v>21</v>
      </c>
      <c r="D8" s="46">
        <v>1682877</v>
      </c>
      <c r="E8" s="46">
        <v>0</v>
      </c>
      <c r="F8" s="46">
        <v>0</v>
      </c>
      <c r="G8" s="46">
        <v>0</v>
      </c>
      <c r="H8" s="46">
        <v>0</v>
      </c>
      <c r="I8" s="46">
        <v>480339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2163216</v>
      </c>
      <c r="P8" s="47">
        <f>(O8/P$35)</f>
        <v>122.3261705496494</v>
      </c>
      <c r="Q8" s="9"/>
    </row>
    <row r="9" spans="1:17" ht="15">
      <c r="A9" s="12"/>
      <c r="B9" s="44">
        <v>514</v>
      </c>
      <c r="C9" s="20" t="s">
        <v>22</v>
      </c>
      <c r="D9" s="46">
        <v>403246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403246</v>
      </c>
      <c r="P9" s="47">
        <f>(O9/P$35)</f>
        <v>22.80287265324587</v>
      </c>
      <c r="Q9" s="9"/>
    </row>
    <row r="10" spans="1:17" ht="15">
      <c r="A10" s="12"/>
      <c r="B10" s="44">
        <v>515</v>
      </c>
      <c r="C10" s="20" t="s">
        <v>23</v>
      </c>
      <c r="D10" s="46">
        <v>1438434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1438434</v>
      </c>
      <c r="P10" s="47">
        <f>(O10/P$35)</f>
        <v>81.3409862022167</v>
      </c>
      <c r="Q10" s="9"/>
    </row>
    <row r="11" spans="1:17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817246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817246</v>
      </c>
      <c r="P11" s="47">
        <f>(O11/P$35)</f>
        <v>46.213865641257634</v>
      </c>
      <c r="Q11" s="9"/>
    </row>
    <row r="12" spans="1:17" ht="15">
      <c r="A12" s="12"/>
      <c r="B12" s="44">
        <v>519</v>
      </c>
      <c r="C12" s="20" t="s">
        <v>25</v>
      </c>
      <c r="D12" s="46">
        <v>2264312</v>
      </c>
      <c r="E12" s="46">
        <v>492765</v>
      </c>
      <c r="F12" s="46">
        <v>0</v>
      </c>
      <c r="G12" s="46">
        <v>0</v>
      </c>
      <c r="H12" s="46">
        <v>0</v>
      </c>
      <c r="I12" s="46">
        <v>1057637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3814714</v>
      </c>
      <c r="P12" s="47">
        <f>(O12/P$35)</f>
        <v>215.7155620900249</v>
      </c>
      <c r="Q12" s="9"/>
    </row>
    <row r="13" spans="1:17" ht="15.75">
      <c r="A13" s="28" t="s">
        <v>26</v>
      </c>
      <c r="B13" s="29"/>
      <c r="C13" s="30"/>
      <c r="D13" s="31">
        <f>SUM(D14:D16)</f>
        <v>14744107</v>
      </c>
      <c r="E13" s="31">
        <f>SUM(E14:E16)</f>
        <v>0</v>
      </c>
      <c r="F13" s="31">
        <f>SUM(F14:F16)</f>
        <v>0</v>
      </c>
      <c r="G13" s="31">
        <f>SUM(G14:G16)</f>
        <v>0</v>
      </c>
      <c r="H13" s="31">
        <f>SUM(H14:H16)</f>
        <v>0</v>
      </c>
      <c r="I13" s="31">
        <f>SUM(I14:I16)</f>
        <v>0</v>
      </c>
      <c r="J13" s="31">
        <f>SUM(J14:J16)</f>
        <v>0</v>
      </c>
      <c r="K13" s="31">
        <f>SUM(K14:K16)</f>
        <v>0</v>
      </c>
      <c r="L13" s="31">
        <f>SUM(L14:L16)</f>
        <v>0</v>
      </c>
      <c r="M13" s="31">
        <f>SUM(M14:M16)</f>
        <v>0</v>
      </c>
      <c r="N13" s="31">
        <f>SUM(N14:N16)</f>
        <v>0</v>
      </c>
      <c r="O13" s="42">
        <f>SUM(D13:N13)</f>
        <v>14744107</v>
      </c>
      <c r="P13" s="43">
        <f>(O13/P$35)</f>
        <v>833.7540714770414</v>
      </c>
      <c r="Q13" s="10"/>
    </row>
    <row r="14" spans="1:17" ht="15">
      <c r="A14" s="12"/>
      <c r="B14" s="44">
        <v>521</v>
      </c>
      <c r="C14" s="20" t="s">
        <v>27</v>
      </c>
      <c r="D14" s="46">
        <v>7848273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7848273</v>
      </c>
      <c r="P14" s="47">
        <f>(O14/P$35)</f>
        <v>443.8064351956571</v>
      </c>
      <c r="Q14" s="9"/>
    </row>
    <row r="15" spans="1:17" ht="15">
      <c r="A15" s="12"/>
      <c r="B15" s="44">
        <v>522</v>
      </c>
      <c r="C15" s="20" t="s">
        <v>28</v>
      </c>
      <c r="D15" s="46">
        <v>6879880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6879880</v>
      </c>
      <c r="P15" s="47">
        <f>(O15/P$35)</f>
        <v>389.04546482696225</v>
      </c>
      <c r="Q15" s="9"/>
    </row>
    <row r="16" spans="1:17" ht="15">
      <c r="A16" s="12"/>
      <c r="B16" s="44">
        <v>529</v>
      </c>
      <c r="C16" s="20" t="s">
        <v>29</v>
      </c>
      <c r="D16" s="46">
        <v>15954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15954</v>
      </c>
      <c r="P16" s="47">
        <f>(O16/P$35)</f>
        <v>0.9021714544220765</v>
      </c>
      <c r="Q16" s="9"/>
    </row>
    <row r="17" spans="1:17" ht="15.75">
      <c r="A17" s="28" t="s">
        <v>30</v>
      </c>
      <c r="B17" s="29"/>
      <c r="C17" s="30"/>
      <c r="D17" s="31">
        <f>SUM(D18:D23)</f>
        <v>2575506</v>
      </c>
      <c r="E17" s="31">
        <f>SUM(E18:E23)</f>
        <v>0</v>
      </c>
      <c r="F17" s="31">
        <f>SUM(F18:F23)</f>
        <v>0</v>
      </c>
      <c r="G17" s="31">
        <f>SUM(G18:G23)</f>
        <v>0</v>
      </c>
      <c r="H17" s="31">
        <f>SUM(H18:H23)</f>
        <v>0</v>
      </c>
      <c r="I17" s="31">
        <f>SUM(I18:I23)</f>
        <v>14124391</v>
      </c>
      <c r="J17" s="31">
        <f>SUM(J18:J23)</f>
        <v>0</v>
      </c>
      <c r="K17" s="31">
        <f>SUM(K18:K23)</f>
        <v>0</v>
      </c>
      <c r="L17" s="31">
        <f>SUM(L18:L23)</f>
        <v>0</v>
      </c>
      <c r="M17" s="31">
        <f>SUM(M18:M23)</f>
        <v>0</v>
      </c>
      <c r="N17" s="31">
        <f>SUM(N18:N23)</f>
        <v>0</v>
      </c>
      <c r="O17" s="42">
        <f>SUM(D17:N17)</f>
        <v>16699897</v>
      </c>
      <c r="P17" s="43">
        <f>(O17/P$35)</f>
        <v>944.35065596019</v>
      </c>
      <c r="Q17" s="10"/>
    </row>
    <row r="18" spans="1:17" ht="15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2338403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aca="true" t="shared" si="1" ref="O18:O23">SUM(D18:N18)</f>
        <v>2338403</v>
      </c>
      <c r="P18" s="47">
        <f>(O18/P$35)</f>
        <v>132.23269622257408</v>
      </c>
      <c r="Q18" s="9"/>
    </row>
    <row r="19" spans="1:17" ht="15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4093923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4093923</v>
      </c>
      <c r="P19" s="47">
        <f>(O19/P$35)</f>
        <v>231.5043542185026</v>
      </c>
      <c r="Q19" s="9"/>
    </row>
    <row r="20" spans="1:17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1912602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1912602</v>
      </c>
      <c r="P20" s="47">
        <f>(O20/P$35)</f>
        <v>108.1543768378195</v>
      </c>
      <c r="Q20" s="9"/>
    </row>
    <row r="21" spans="1:17" ht="15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4470028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4470028</v>
      </c>
      <c r="P21" s="47">
        <f>(O21/P$35)</f>
        <v>252.77244967201992</v>
      </c>
      <c r="Q21" s="9"/>
    </row>
    <row r="22" spans="1:17" ht="15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1309435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1309435</v>
      </c>
      <c r="P22" s="47">
        <f>(O22/P$35)</f>
        <v>74.04631305134585</v>
      </c>
      <c r="Q22" s="9"/>
    </row>
    <row r="23" spans="1:17" ht="15">
      <c r="A23" s="12"/>
      <c r="B23" s="44">
        <v>539</v>
      </c>
      <c r="C23" s="20" t="s">
        <v>36</v>
      </c>
      <c r="D23" s="46">
        <v>2575506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2575506</v>
      </c>
      <c r="P23" s="47">
        <f>(O23/P$35)</f>
        <v>145.64046595792806</v>
      </c>
      <c r="Q23" s="9"/>
    </row>
    <row r="24" spans="1:17" ht="15.75">
      <c r="A24" s="28" t="s">
        <v>37</v>
      </c>
      <c r="B24" s="29"/>
      <c r="C24" s="30"/>
      <c r="D24" s="31">
        <f>SUM(D25:D26)</f>
        <v>3388177</v>
      </c>
      <c r="E24" s="31">
        <f>SUM(E25:E26)</f>
        <v>0</v>
      </c>
      <c r="F24" s="31">
        <f>SUM(F25:F26)</f>
        <v>0</v>
      </c>
      <c r="G24" s="31">
        <f>SUM(G25:G26)</f>
        <v>0</v>
      </c>
      <c r="H24" s="31">
        <f>SUM(H25:H26)</f>
        <v>0</v>
      </c>
      <c r="I24" s="31">
        <f>SUM(I25:I26)</f>
        <v>0</v>
      </c>
      <c r="J24" s="31">
        <f>SUM(J25:J26)</f>
        <v>0</v>
      </c>
      <c r="K24" s="31">
        <f>SUM(K25:K26)</f>
        <v>0</v>
      </c>
      <c r="L24" s="31">
        <f>SUM(L25:L26)</f>
        <v>0</v>
      </c>
      <c r="M24" s="31">
        <f>SUM(M25:M26)</f>
        <v>0</v>
      </c>
      <c r="N24" s="31">
        <f>SUM(N25:N26)</f>
        <v>0</v>
      </c>
      <c r="O24" s="31">
        <f>SUM(D24:N24)</f>
        <v>3388177</v>
      </c>
      <c r="P24" s="43">
        <f>(O24/P$35)</f>
        <v>191.59562316218052</v>
      </c>
      <c r="Q24" s="10"/>
    </row>
    <row r="25" spans="1:17" ht="15">
      <c r="A25" s="12"/>
      <c r="B25" s="44">
        <v>541</v>
      </c>
      <c r="C25" s="20" t="s">
        <v>38</v>
      </c>
      <c r="D25" s="46">
        <v>3279429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3279429</v>
      </c>
      <c r="P25" s="47">
        <f>(O25/P$35)</f>
        <v>185.4461094774938</v>
      </c>
      <c r="Q25" s="9"/>
    </row>
    <row r="26" spans="1:17" ht="15">
      <c r="A26" s="12"/>
      <c r="B26" s="44">
        <v>544</v>
      </c>
      <c r="C26" s="20" t="s">
        <v>93</v>
      </c>
      <c r="D26" s="46">
        <v>108748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108748</v>
      </c>
      <c r="P26" s="47">
        <f>(O26/P$35)</f>
        <v>6.149513684686722</v>
      </c>
      <c r="Q26" s="9"/>
    </row>
    <row r="27" spans="1:17" ht="15.75">
      <c r="A27" s="28" t="s">
        <v>39</v>
      </c>
      <c r="B27" s="29"/>
      <c r="C27" s="30"/>
      <c r="D27" s="31">
        <f>SUM(D28:D28)</f>
        <v>0</v>
      </c>
      <c r="E27" s="31">
        <f>SUM(E28:E28)</f>
        <v>308197</v>
      </c>
      <c r="F27" s="31">
        <f>SUM(F28:F28)</f>
        <v>0</v>
      </c>
      <c r="G27" s="31">
        <f>SUM(G28:G28)</f>
        <v>0</v>
      </c>
      <c r="H27" s="31">
        <f>SUM(H28:H28)</f>
        <v>0</v>
      </c>
      <c r="I27" s="31">
        <f>SUM(I28:I28)</f>
        <v>0</v>
      </c>
      <c r="J27" s="31">
        <f>SUM(J28:J28)</f>
        <v>0</v>
      </c>
      <c r="K27" s="31">
        <f>SUM(K28:K28)</f>
        <v>0</v>
      </c>
      <c r="L27" s="31">
        <f>SUM(L28:L28)</f>
        <v>0</v>
      </c>
      <c r="M27" s="31">
        <f>SUM(M28:M28)</f>
        <v>0</v>
      </c>
      <c r="N27" s="31">
        <f>SUM(N28:N28)</f>
        <v>0</v>
      </c>
      <c r="O27" s="31">
        <f>SUM(D27:N27)</f>
        <v>308197</v>
      </c>
      <c r="P27" s="43">
        <f>(O27/P$35)</f>
        <v>17.428014023976477</v>
      </c>
      <c r="Q27" s="10"/>
    </row>
    <row r="28" spans="1:17" ht="15">
      <c r="A28" s="13"/>
      <c r="B28" s="45">
        <v>552</v>
      </c>
      <c r="C28" s="21" t="s">
        <v>40</v>
      </c>
      <c r="D28" s="46">
        <v>0</v>
      </c>
      <c r="E28" s="46">
        <v>308197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308197</v>
      </c>
      <c r="P28" s="47">
        <f>(O28/P$35)</f>
        <v>17.428014023976477</v>
      </c>
      <c r="Q28" s="9"/>
    </row>
    <row r="29" spans="1:17" ht="15.75">
      <c r="A29" s="28" t="s">
        <v>41</v>
      </c>
      <c r="B29" s="29"/>
      <c r="C29" s="30"/>
      <c r="D29" s="31">
        <f>SUM(D30:D30)</f>
        <v>1996657</v>
      </c>
      <c r="E29" s="31">
        <f>SUM(E30:E30)</f>
        <v>0</v>
      </c>
      <c r="F29" s="31">
        <f>SUM(F30:F30)</f>
        <v>0</v>
      </c>
      <c r="G29" s="31">
        <f>SUM(G30:G30)</f>
        <v>0</v>
      </c>
      <c r="H29" s="31">
        <f>SUM(H30:H30)</f>
        <v>0</v>
      </c>
      <c r="I29" s="31">
        <f>SUM(I30:I30)</f>
        <v>0</v>
      </c>
      <c r="J29" s="31">
        <f>SUM(J30:J30)</f>
        <v>0</v>
      </c>
      <c r="K29" s="31">
        <f>SUM(K30:K30)</f>
        <v>0</v>
      </c>
      <c r="L29" s="31">
        <f>SUM(L30:L30)</f>
        <v>0</v>
      </c>
      <c r="M29" s="31">
        <f>SUM(M30:M30)</f>
        <v>0</v>
      </c>
      <c r="N29" s="31">
        <f>SUM(N30:N30)</f>
        <v>0</v>
      </c>
      <c r="O29" s="31">
        <f>SUM(D29:N29)</f>
        <v>1996657</v>
      </c>
      <c r="P29" s="43">
        <f>(O29/P$35)</f>
        <v>112.90754354218502</v>
      </c>
      <c r="Q29" s="9"/>
    </row>
    <row r="30" spans="1:17" ht="15">
      <c r="A30" s="12"/>
      <c r="B30" s="44">
        <v>572</v>
      </c>
      <c r="C30" s="20" t="s">
        <v>42</v>
      </c>
      <c r="D30" s="46">
        <v>1996657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1996657</v>
      </c>
      <c r="P30" s="47">
        <f>(O30/P$35)</f>
        <v>112.90754354218502</v>
      </c>
      <c r="Q30" s="9"/>
    </row>
    <row r="31" spans="1:17" ht="15.75">
      <c r="A31" s="28" t="s">
        <v>44</v>
      </c>
      <c r="B31" s="29"/>
      <c r="C31" s="30"/>
      <c r="D31" s="31">
        <f>SUM(D32:D32)</f>
        <v>1093858</v>
      </c>
      <c r="E31" s="31">
        <f>SUM(E32:E32)</f>
        <v>2532505</v>
      </c>
      <c r="F31" s="31">
        <f>SUM(F32:F32)</f>
        <v>0</v>
      </c>
      <c r="G31" s="31">
        <f>SUM(G32:G32)</f>
        <v>0</v>
      </c>
      <c r="H31" s="31">
        <f>SUM(H32:H32)</f>
        <v>0</v>
      </c>
      <c r="I31" s="31">
        <f>SUM(I32:I32)</f>
        <v>1792830</v>
      </c>
      <c r="J31" s="31">
        <f>SUM(J32:J32)</f>
        <v>0</v>
      </c>
      <c r="K31" s="31">
        <f>SUM(K32:K32)</f>
        <v>0</v>
      </c>
      <c r="L31" s="31">
        <f>SUM(L32:L32)</f>
        <v>0</v>
      </c>
      <c r="M31" s="31">
        <f>SUM(M32:M32)</f>
        <v>0</v>
      </c>
      <c r="N31" s="31">
        <f>SUM(N32:N32)</f>
        <v>0</v>
      </c>
      <c r="O31" s="31">
        <f>SUM(D31:N31)</f>
        <v>5419193</v>
      </c>
      <c r="P31" s="43">
        <f>(O31/P$35)</f>
        <v>306.4461094774938</v>
      </c>
      <c r="Q31" s="9"/>
    </row>
    <row r="32" spans="1:17" ht="15.75" thickBot="1">
      <c r="A32" s="12"/>
      <c r="B32" s="44">
        <v>581</v>
      </c>
      <c r="C32" s="20" t="s">
        <v>94</v>
      </c>
      <c r="D32" s="46">
        <v>1093858</v>
      </c>
      <c r="E32" s="46">
        <v>2532505</v>
      </c>
      <c r="F32" s="46">
        <v>0</v>
      </c>
      <c r="G32" s="46">
        <v>0</v>
      </c>
      <c r="H32" s="46">
        <v>0</v>
      </c>
      <c r="I32" s="46">
        <v>1792830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5419193</v>
      </c>
      <c r="P32" s="47">
        <f>(O32/P$35)</f>
        <v>306.4461094774938</v>
      </c>
      <c r="Q32" s="9"/>
    </row>
    <row r="33" spans="1:120" ht="16.5" thickBot="1">
      <c r="A33" s="14" t="s">
        <v>10</v>
      </c>
      <c r="B33" s="23"/>
      <c r="C33" s="22"/>
      <c r="D33" s="15">
        <f>SUM(D5,D13,D17,D24,D27,D29,D31)</f>
        <v>30327895</v>
      </c>
      <c r="E33" s="15">
        <f aca="true" t="shared" si="2" ref="E33:N33">SUM(E5,E13,E17,E24,E27,E29,E31)</f>
        <v>3333467</v>
      </c>
      <c r="F33" s="15">
        <f t="shared" si="2"/>
        <v>0</v>
      </c>
      <c r="G33" s="15">
        <f t="shared" si="2"/>
        <v>0</v>
      </c>
      <c r="H33" s="15">
        <f t="shared" si="2"/>
        <v>0</v>
      </c>
      <c r="I33" s="15">
        <f t="shared" si="2"/>
        <v>18272443</v>
      </c>
      <c r="J33" s="15">
        <f t="shared" si="2"/>
        <v>0</v>
      </c>
      <c r="K33" s="15">
        <f t="shared" si="2"/>
        <v>0</v>
      </c>
      <c r="L33" s="15">
        <f t="shared" si="2"/>
        <v>0</v>
      </c>
      <c r="M33" s="15">
        <f t="shared" si="2"/>
        <v>0</v>
      </c>
      <c r="N33" s="15">
        <f t="shared" si="2"/>
        <v>0</v>
      </c>
      <c r="O33" s="15">
        <f>SUM(D33:N33)</f>
        <v>51933805</v>
      </c>
      <c r="P33" s="37">
        <f>(O33/P$35)</f>
        <v>2936.767982356933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6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9"/>
    </row>
    <row r="35" spans="1:16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93" t="s">
        <v>95</v>
      </c>
      <c r="N35" s="93"/>
      <c r="O35" s="93"/>
      <c r="P35" s="41">
        <v>17684</v>
      </c>
    </row>
    <row r="36" spans="1:16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6"/>
    </row>
    <row r="37" spans="1:16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9"/>
    </row>
  </sheetData>
  <sheetProtection/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2204541</v>
      </c>
      <c r="E5" s="26">
        <f t="shared" si="0"/>
        <v>154528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2073171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4432240</v>
      </c>
      <c r="O5" s="32">
        <f aca="true" t="shared" si="1" ref="O5:O33">(N5/O$35)</f>
        <v>281.85945945945946</v>
      </c>
      <c r="P5" s="6"/>
    </row>
    <row r="6" spans="1:16" ht="15">
      <c r="A6" s="12"/>
      <c r="B6" s="44">
        <v>511</v>
      </c>
      <c r="C6" s="20" t="s">
        <v>19</v>
      </c>
      <c r="D6" s="46">
        <v>191595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191595</v>
      </c>
      <c r="O6" s="47">
        <f t="shared" si="1"/>
        <v>12.184101748807631</v>
      </c>
      <c r="P6" s="9"/>
    </row>
    <row r="7" spans="1:16" ht="15">
      <c r="A7" s="12"/>
      <c r="B7" s="44">
        <v>512</v>
      </c>
      <c r="C7" s="20" t="s">
        <v>20</v>
      </c>
      <c r="D7" s="46">
        <v>466007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466007</v>
      </c>
      <c r="O7" s="47">
        <f t="shared" si="1"/>
        <v>29.634785373608903</v>
      </c>
      <c r="P7" s="9"/>
    </row>
    <row r="8" spans="1:16" ht="15">
      <c r="A8" s="12"/>
      <c r="B8" s="44">
        <v>513</v>
      </c>
      <c r="C8" s="20" t="s">
        <v>21</v>
      </c>
      <c r="D8" s="46">
        <v>1290191</v>
      </c>
      <c r="E8" s="46">
        <v>0</v>
      </c>
      <c r="F8" s="46">
        <v>0</v>
      </c>
      <c r="G8" s="46">
        <v>0</v>
      </c>
      <c r="H8" s="46">
        <v>0</v>
      </c>
      <c r="I8" s="46">
        <v>319124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1609315</v>
      </c>
      <c r="O8" s="47">
        <f t="shared" si="1"/>
        <v>102.34117647058824</v>
      </c>
      <c r="P8" s="9"/>
    </row>
    <row r="9" spans="1:16" ht="15">
      <c r="A9" s="12"/>
      <c r="B9" s="44">
        <v>514</v>
      </c>
      <c r="C9" s="20" t="s">
        <v>22</v>
      </c>
      <c r="D9" s="46">
        <v>198529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198529</v>
      </c>
      <c r="O9" s="47">
        <f t="shared" si="1"/>
        <v>12.625055643879174</v>
      </c>
      <c r="P9" s="9"/>
    </row>
    <row r="10" spans="1:16" ht="15">
      <c r="A10" s="12"/>
      <c r="B10" s="44">
        <v>515</v>
      </c>
      <c r="C10" s="20" t="s">
        <v>23</v>
      </c>
      <c r="D10" s="46">
        <v>935302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935302</v>
      </c>
      <c r="O10" s="47">
        <f t="shared" si="1"/>
        <v>59.47866454689984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888817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888817</v>
      </c>
      <c r="O11" s="47">
        <f t="shared" si="1"/>
        <v>56.52254372019078</v>
      </c>
      <c r="P11" s="9"/>
    </row>
    <row r="12" spans="1:16" ht="15">
      <c r="A12" s="12"/>
      <c r="B12" s="44">
        <v>519</v>
      </c>
      <c r="C12" s="20" t="s">
        <v>25</v>
      </c>
      <c r="D12" s="46">
        <v>-877083</v>
      </c>
      <c r="E12" s="46">
        <v>154528</v>
      </c>
      <c r="F12" s="46">
        <v>0</v>
      </c>
      <c r="G12" s="46">
        <v>0</v>
      </c>
      <c r="H12" s="46">
        <v>0</v>
      </c>
      <c r="I12" s="46">
        <v>865230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142675</v>
      </c>
      <c r="O12" s="47">
        <f t="shared" si="1"/>
        <v>9.073131955484897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11067336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11067336</v>
      </c>
      <c r="O13" s="43">
        <f t="shared" si="1"/>
        <v>703.8051510333863</v>
      </c>
      <c r="P13" s="10"/>
    </row>
    <row r="14" spans="1:16" ht="15">
      <c r="A14" s="12"/>
      <c r="B14" s="44">
        <v>521</v>
      </c>
      <c r="C14" s="20" t="s">
        <v>27</v>
      </c>
      <c r="D14" s="46">
        <v>6072484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6072484</v>
      </c>
      <c r="O14" s="47">
        <f t="shared" si="1"/>
        <v>386.1675039745628</v>
      </c>
      <c r="P14" s="9"/>
    </row>
    <row r="15" spans="1:16" ht="15">
      <c r="A15" s="12"/>
      <c r="B15" s="44">
        <v>522</v>
      </c>
      <c r="C15" s="20" t="s">
        <v>28</v>
      </c>
      <c r="D15" s="46">
        <v>4988077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4988077</v>
      </c>
      <c r="O15" s="47">
        <f t="shared" si="1"/>
        <v>317.2068044515103</v>
      </c>
      <c r="P15" s="9"/>
    </row>
    <row r="16" spans="1:16" ht="15">
      <c r="A16" s="12"/>
      <c r="B16" s="44">
        <v>529</v>
      </c>
      <c r="C16" s="20" t="s">
        <v>29</v>
      </c>
      <c r="D16" s="46">
        <v>6775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6775</v>
      </c>
      <c r="O16" s="47">
        <f t="shared" si="1"/>
        <v>0.43084260731319557</v>
      </c>
      <c r="P16" s="9"/>
    </row>
    <row r="17" spans="1:16" ht="15.75">
      <c r="A17" s="28" t="s">
        <v>30</v>
      </c>
      <c r="B17" s="29"/>
      <c r="C17" s="30"/>
      <c r="D17" s="31">
        <f aca="true" t="shared" si="4" ref="D17:M17">SUM(D18:D23)</f>
        <v>3357050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10696891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14053941</v>
      </c>
      <c r="O17" s="43">
        <f t="shared" si="1"/>
        <v>893.7323370429252</v>
      </c>
      <c r="P17" s="10"/>
    </row>
    <row r="18" spans="1:16" ht="15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1579406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3">SUM(D18:M18)</f>
        <v>1579406</v>
      </c>
      <c r="O18" s="47">
        <f t="shared" si="1"/>
        <v>100.439173290938</v>
      </c>
      <c r="P18" s="9"/>
    </row>
    <row r="19" spans="1:16" ht="15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3384027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3384027</v>
      </c>
      <c r="O19" s="47">
        <f t="shared" si="1"/>
        <v>215.2004451510334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1353837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1353837</v>
      </c>
      <c r="O20" s="47">
        <f t="shared" si="1"/>
        <v>86.09456279809221</v>
      </c>
      <c r="P20" s="9"/>
    </row>
    <row r="21" spans="1:16" ht="15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3243089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3243089</v>
      </c>
      <c r="O21" s="47">
        <f t="shared" si="1"/>
        <v>206.23777424483308</v>
      </c>
      <c r="P21" s="9"/>
    </row>
    <row r="22" spans="1:16" ht="15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1053419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1053419</v>
      </c>
      <c r="O22" s="47">
        <f t="shared" si="1"/>
        <v>66.99007949125597</v>
      </c>
      <c r="P22" s="9"/>
    </row>
    <row r="23" spans="1:16" ht="15">
      <c r="A23" s="12"/>
      <c r="B23" s="44">
        <v>539</v>
      </c>
      <c r="C23" s="20" t="s">
        <v>36</v>
      </c>
      <c r="D23" s="46">
        <v>3357050</v>
      </c>
      <c r="E23" s="46">
        <v>0</v>
      </c>
      <c r="F23" s="46">
        <v>0</v>
      </c>
      <c r="G23" s="46">
        <v>0</v>
      </c>
      <c r="H23" s="46">
        <v>0</v>
      </c>
      <c r="I23" s="46">
        <v>83113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3440163</v>
      </c>
      <c r="O23" s="47">
        <f t="shared" si="1"/>
        <v>218.77030206677264</v>
      </c>
      <c r="P23" s="9"/>
    </row>
    <row r="24" spans="1:16" ht="15.75">
      <c r="A24" s="28" t="s">
        <v>37</v>
      </c>
      <c r="B24" s="29"/>
      <c r="C24" s="30"/>
      <c r="D24" s="31">
        <f aca="true" t="shared" si="6" ref="D24:M24">SUM(D25:D25)</f>
        <v>1421409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33">SUM(D24:M24)</f>
        <v>1421409</v>
      </c>
      <c r="O24" s="43">
        <f t="shared" si="1"/>
        <v>90.3916693163752</v>
      </c>
      <c r="P24" s="10"/>
    </row>
    <row r="25" spans="1:16" ht="15">
      <c r="A25" s="12"/>
      <c r="B25" s="44">
        <v>541</v>
      </c>
      <c r="C25" s="20" t="s">
        <v>38</v>
      </c>
      <c r="D25" s="46">
        <v>1421409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1421409</v>
      </c>
      <c r="O25" s="47">
        <f t="shared" si="1"/>
        <v>90.3916693163752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SUM(D27:D28)</f>
        <v>0</v>
      </c>
      <c r="E26" s="31">
        <f t="shared" si="8"/>
        <v>835478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831886</v>
      </c>
      <c r="N26" s="31">
        <f t="shared" si="7"/>
        <v>1667364</v>
      </c>
      <c r="O26" s="43">
        <f t="shared" si="1"/>
        <v>106.03268680445152</v>
      </c>
      <c r="P26" s="10"/>
    </row>
    <row r="27" spans="1:16" ht="15">
      <c r="A27" s="13"/>
      <c r="B27" s="45">
        <v>552</v>
      </c>
      <c r="C27" s="21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831886</v>
      </c>
      <c r="N27" s="46">
        <f t="shared" si="7"/>
        <v>831886</v>
      </c>
      <c r="O27" s="47">
        <f t="shared" si="1"/>
        <v>52.90213036565978</v>
      </c>
      <c r="P27" s="9"/>
    </row>
    <row r="28" spans="1:16" ht="15">
      <c r="A28" s="13"/>
      <c r="B28" s="45">
        <v>554</v>
      </c>
      <c r="C28" s="21" t="s">
        <v>48</v>
      </c>
      <c r="D28" s="46">
        <v>0</v>
      </c>
      <c r="E28" s="46">
        <v>835478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835478</v>
      </c>
      <c r="O28" s="47">
        <f t="shared" si="1"/>
        <v>53.130556438791736</v>
      </c>
      <c r="P28" s="9"/>
    </row>
    <row r="29" spans="1:16" ht="15.75">
      <c r="A29" s="28" t="s">
        <v>41</v>
      </c>
      <c r="B29" s="29"/>
      <c r="C29" s="30"/>
      <c r="D29" s="31">
        <f aca="true" t="shared" si="9" ref="D29:M29">SUM(D30:D30)</f>
        <v>1197139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1197139</v>
      </c>
      <c r="O29" s="43">
        <f t="shared" si="1"/>
        <v>76.12966613672496</v>
      </c>
      <c r="P29" s="9"/>
    </row>
    <row r="30" spans="1:16" ht="15">
      <c r="A30" s="12"/>
      <c r="B30" s="44">
        <v>572</v>
      </c>
      <c r="C30" s="20" t="s">
        <v>42</v>
      </c>
      <c r="D30" s="46">
        <v>1197139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1197139</v>
      </c>
      <c r="O30" s="47">
        <f t="shared" si="1"/>
        <v>76.12966613672496</v>
      </c>
      <c r="P30" s="9"/>
    </row>
    <row r="31" spans="1:16" ht="15.75">
      <c r="A31" s="28" t="s">
        <v>44</v>
      </c>
      <c r="B31" s="29"/>
      <c r="C31" s="30"/>
      <c r="D31" s="31">
        <f aca="true" t="shared" si="10" ref="D31:M31">SUM(D32:D32)</f>
        <v>407506</v>
      </c>
      <c r="E31" s="31">
        <f t="shared" si="10"/>
        <v>500000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158000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745337</v>
      </c>
      <c r="N31" s="31">
        <f t="shared" si="7"/>
        <v>1810843</v>
      </c>
      <c r="O31" s="43">
        <f t="shared" si="1"/>
        <v>115.15694753577107</v>
      </c>
      <c r="P31" s="9"/>
    </row>
    <row r="32" spans="1:16" ht="15.75" thickBot="1">
      <c r="A32" s="12"/>
      <c r="B32" s="44">
        <v>581</v>
      </c>
      <c r="C32" s="20" t="s">
        <v>43</v>
      </c>
      <c r="D32" s="46">
        <v>407506</v>
      </c>
      <c r="E32" s="46">
        <v>500000</v>
      </c>
      <c r="F32" s="46">
        <v>0</v>
      </c>
      <c r="G32" s="46">
        <v>0</v>
      </c>
      <c r="H32" s="46">
        <v>0</v>
      </c>
      <c r="I32" s="46">
        <v>158000</v>
      </c>
      <c r="J32" s="46">
        <v>0</v>
      </c>
      <c r="K32" s="46">
        <v>0</v>
      </c>
      <c r="L32" s="46">
        <v>0</v>
      </c>
      <c r="M32" s="46">
        <v>745337</v>
      </c>
      <c r="N32" s="46">
        <f t="shared" si="7"/>
        <v>1810843</v>
      </c>
      <c r="O32" s="47">
        <f t="shared" si="1"/>
        <v>115.15694753577107</v>
      </c>
      <c r="P32" s="9"/>
    </row>
    <row r="33" spans="1:119" ht="16.5" thickBot="1">
      <c r="A33" s="14" t="s">
        <v>10</v>
      </c>
      <c r="B33" s="23"/>
      <c r="C33" s="22"/>
      <c r="D33" s="15">
        <f>SUM(D5,D13,D17,D24,D26,D29,D31)</f>
        <v>19654981</v>
      </c>
      <c r="E33" s="15">
        <f aca="true" t="shared" si="11" ref="E33:M33">SUM(E5,E13,E17,E24,E26,E29,E31)</f>
        <v>1490006</v>
      </c>
      <c r="F33" s="15">
        <f t="shared" si="11"/>
        <v>0</v>
      </c>
      <c r="G33" s="15">
        <f t="shared" si="11"/>
        <v>0</v>
      </c>
      <c r="H33" s="15">
        <f t="shared" si="11"/>
        <v>0</v>
      </c>
      <c r="I33" s="15">
        <f t="shared" si="11"/>
        <v>12928062</v>
      </c>
      <c r="J33" s="15">
        <f t="shared" si="11"/>
        <v>0</v>
      </c>
      <c r="K33" s="15">
        <f t="shared" si="11"/>
        <v>0</v>
      </c>
      <c r="L33" s="15">
        <f t="shared" si="11"/>
        <v>0</v>
      </c>
      <c r="M33" s="15">
        <f t="shared" si="11"/>
        <v>1577223</v>
      </c>
      <c r="N33" s="15">
        <f t="shared" si="7"/>
        <v>35650272</v>
      </c>
      <c r="O33" s="37">
        <f t="shared" si="1"/>
        <v>2267.1079173290937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54</v>
      </c>
      <c r="M35" s="93"/>
      <c r="N35" s="93"/>
      <c r="O35" s="41">
        <v>15725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3498009</v>
      </c>
      <c r="E5" s="26">
        <f t="shared" si="0"/>
        <v>2316203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2049270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7863482</v>
      </c>
      <c r="O5" s="32">
        <f aca="true" t="shared" si="1" ref="O5:O33">(N5/O$35)</f>
        <v>502.9088002046559</v>
      </c>
      <c r="P5" s="6"/>
    </row>
    <row r="6" spans="1:16" ht="15">
      <c r="A6" s="12"/>
      <c r="B6" s="44">
        <v>511</v>
      </c>
      <c r="C6" s="20" t="s">
        <v>19</v>
      </c>
      <c r="D6" s="46">
        <v>201655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201655</v>
      </c>
      <c r="O6" s="47">
        <f t="shared" si="1"/>
        <v>12.896840624200562</v>
      </c>
      <c r="P6" s="9"/>
    </row>
    <row r="7" spans="1:16" ht="15">
      <c r="A7" s="12"/>
      <c r="B7" s="44">
        <v>512</v>
      </c>
      <c r="C7" s="20" t="s">
        <v>20</v>
      </c>
      <c r="D7" s="46">
        <v>467965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467965</v>
      </c>
      <c r="O7" s="47">
        <f t="shared" si="1"/>
        <v>29.928690202097723</v>
      </c>
      <c r="P7" s="9"/>
    </row>
    <row r="8" spans="1:16" ht="15">
      <c r="A8" s="12"/>
      <c r="B8" s="44">
        <v>513</v>
      </c>
      <c r="C8" s="20" t="s">
        <v>21</v>
      </c>
      <c r="D8" s="46">
        <v>1430458</v>
      </c>
      <c r="E8" s="46">
        <v>0</v>
      </c>
      <c r="F8" s="46">
        <v>0</v>
      </c>
      <c r="G8" s="46">
        <v>0</v>
      </c>
      <c r="H8" s="46">
        <v>0</v>
      </c>
      <c r="I8" s="46">
        <v>302457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1732915</v>
      </c>
      <c r="O8" s="47">
        <f t="shared" si="1"/>
        <v>110.82853671015604</v>
      </c>
      <c r="P8" s="9"/>
    </row>
    <row r="9" spans="1:16" ht="15">
      <c r="A9" s="12"/>
      <c r="B9" s="44">
        <v>514</v>
      </c>
      <c r="C9" s="20" t="s">
        <v>22</v>
      </c>
      <c r="D9" s="46">
        <v>312543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312543</v>
      </c>
      <c r="O9" s="47">
        <f t="shared" si="1"/>
        <v>19.98867996930161</v>
      </c>
      <c r="P9" s="9"/>
    </row>
    <row r="10" spans="1:16" ht="15">
      <c r="A10" s="12"/>
      <c r="B10" s="44">
        <v>515</v>
      </c>
      <c r="C10" s="20" t="s">
        <v>23</v>
      </c>
      <c r="D10" s="46">
        <v>994635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994635</v>
      </c>
      <c r="O10" s="47">
        <f t="shared" si="1"/>
        <v>63.61185725249425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937970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937970</v>
      </c>
      <c r="O11" s="47">
        <f t="shared" si="1"/>
        <v>59.98784855461755</v>
      </c>
      <c r="P11" s="9"/>
    </row>
    <row r="12" spans="1:16" ht="15">
      <c r="A12" s="12"/>
      <c r="B12" s="44">
        <v>519</v>
      </c>
      <c r="C12" s="20" t="s">
        <v>25</v>
      </c>
      <c r="D12" s="46">
        <v>90753</v>
      </c>
      <c r="E12" s="46">
        <v>2316203</v>
      </c>
      <c r="F12" s="46">
        <v>0</v>
      </c>
      <c r="G12" s="46">
        <v>0</v>
      </c>
      <c r="H12" s="46">
        <v>0</v>
      </c>
      <c r="I12" s="46">
        <v>808843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3215799</v>
      </c>
      <c r="O12" s="47">
        <f t="shared" si="1"/>
        <v>205.66634689178818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11824305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11824305</v>
      </c>
      <c r="O13" s="43">
        <f t="shared" si="1"/>
        <v>756.2231389102072</v>
      </c>
      <c r="P13" s="10"/>
    </row>
    <row r="14" spans="1:16" ht="15">
      <c r="A14" s="12"/>
      <c r="B14" s="44">
        <v>521</v>
      </c>
      <c r="C14" s="20" t="s">
        <v>27</v>
      </c>
      <c r="D14" s="46">
        <v>6861579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6861579</v>
      </c>
      <c r="O14" s="47">
        <f t="shared" si="1"/>
        <v>438.8321181887951</v>
      </c>
      <c r="P14" s="9"/>
    </row>
    <row r="15" spans="1:16" ht="15">
      <c r="A15" s="12"/>
      <c r="B15" s="44">
        <v>522</v>
      </c>
      <c r="C15" s="20" t="s">
        <v>28</v>
      </c>
      <c r="D15" s="46">
        <v>4941404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4941404</v>
      </c>
      <c r="O15" s="47">
        <f t="shared" si="1"/>
        <v>316.02737272959837</v>
      </c>
      <c r="P15" s="9"/>
    </row>
    <row r="16" spans="1:16" ht="15">
      <c r="A16" s="12"/>
      <c r="B16" s="44">
        <v>529</v>
      </c>
      <c r="C16" s="20" t="s">
        <v>29</v>
      </c>
      <c r="D16" s="46">
        <v>21322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21322</v>
      </c>
      <c r="O16" s="47">
        <f t="shared" si="1"/>
        <v>1.3636479918137632</v>
      </c>
      <c r="P16" s="9"/>
    </row>
    <row r="17" spans="1:16" ht="15.75">
      <c r="A17" s="28" t="s">
        <v>30</v>
      </c>
      <c r="B17" s="29"/>
      <c r="C17" s="30"/>
      <c r="D17" s="31">
        <f aca="true" t="shared" si="4" ref="D17:M17">SUM(D18:D23)</f>
        <v>2359052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10471163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12830215</v>
      </c>
      <c r="O17" s="43">
        <f t="shared" si="1"/>
        <v>820.5560885136864</v>
      </c>
      <c r="P17" s="10"/>
    </row>
    <row r="18" spans="1:16" ht="15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1597807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3">SUM(D18:M18)</f>
        <v>1597807</v>
      </c>
      <c r="O18" s="47">
        <f t="shared" si="1"/>
        <v>102.18770785367101</v>
      </c>
      <c r="P18" s="9"/>
    </row>
    <row r="19" spans="1:16" ht="15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3113526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3113526</v>
      </c>
      <c r="O19" s="47">
        <f t="shared" si="1"/>
        <v>199.12547966231773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1314928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1314928</v>
      </c>
      <c r="O20" s="47">
        <f t="shared" si="1"/>
        <v>84.09618828344846</v>
      </c>
      <c r="P20" s="9"/>
    </row>
    <row r="21" spans="1:16" ht="15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3335539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3335539</v>
      </c>
      <c r="O21" s="47">
        <f t="shared" si="1"/>
        <v>213.32431568176005</v>
      </c>
      <c r="P21" s="9"/>
    </row>
    <row r="22" spans="1:16" ht="15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1084466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1084466</v>
      </c>
      <c r="O22" s="47">
        <f t="shared" si="1"/>
        <v>69.35699667434126</v>
      </c>
      <c r="P22" s="9"/>
    </row>
    <row r="23" spans="1:16" ht="15">
      <c r="A23" s="12"/>
      <c r="B23" s="44">
        <v>539</v>
      </c>
      <c r="C23" s="20" t="s">
        <v>36</v>
      </c>
      <c r="D23" s="46">
        <v>2359052</v>
      </c>
      <c r="E23" s="46">
        <v>0</v>
      </c>
      <c r="F23" s="46">
        <v>0</v>
      </c>
      <c r="G23" s="46">
        <v>0</v>
      </c>
      <c r="H23" s="46">
        <v>0</v>
      </c>
      <c r="I23" s="46">
        <v>24897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2383949</v>
      </c>
      <c r="O23" s="47">
        <f t="shared" si="1"/>
        <v>152.46540035814786</v>
      </c>
      <c r="P23" s="9"/>
    </row>
    <row r="24" spans="1:16" ht="15.75">
      <c r="A24" s="28" t="s">
        <v>37</v>
      </c>
      <c r="B24" s="29"/>
      <c r="C24" s="30"/>
      <c r="D24" s="31">
        <f aca="true" t="shared" si="6" ref="D24:M24">SUM(D25:D25)</f>
        <v>1270200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33">SUM(D24:M24)</f>
        <v>1270200</v>
      </c>
      <c r="O24" s="43">
        <f t="shared" si="1"/>
        <v>81.23561013046815</v>
      </c>
      <c r="P24" s="10"/>
    </row>
    <row r="25" spans="1:16" ht="15">
      <c r="A25" s="12"/>
      <c r="B25" s="44">
        <v>541</v>
      </c>
      <c r="C25" s="20" t="s">
        <v>38</v>
      </c>
      <c r="D25" s="46">
        <v>1270200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1270200</v>
      </c>
      <c r="O25" s="47">
        <f t="shared" si="1"/>
        <v>81.23561013046815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SUM(D27:D28)</f>
        <v>0</v>
      </c>
      <c r="E26" s="31">
        <f t="shared" si="8"/>
        <v>1073027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1251277</v>
      </c>
      <c r="N26" s="31">
        <f t="shared" si="7"/>
        <v>2324304</v>
      </c>
      <c r="O26" s="43">
        <f t="shared" si="1"/>
        <v>148.65080583269378</v>
      </c>
      <c r="P26" s="10"/>
    </row>
    <row r="27" spans="1:16" ht="15">
      <c r="A27" s="13"/>
      <c r="B27" s="45">
        <v>552</v>
      </c>
      <c r="C27" s="21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1251277</v>
      </c>
      <c r="N27" s="46">
        <f t="shared" si="7"/>
        <v>1251277</v>
      </c>
      <c r="O27" s="47">
        <f t="shared" si="1"/>
        <v>80.02539012535175</v>
      </c>
      <c r="P27" s="9"/>
    </row>
    <row r="28" spans="1:16" ht="15">
      <c r="A28" s="13"/>
      <c r="B28" s="45">
        <v>554</v>
      </c>
      <c r="C28" s="21" t="s">
        <v>48</v>
      </c>
      <c r="D28" s="46">
        <v>0</v>
      </c>
      <c r="E28" s="46">
        <v>1073027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1073027</v>
      </c>
      <c r="O28" s="47">
        <f t="shared" si="1"/>
        <v>68.62541570734203</v>
      </c>
      <c r="P28" s="9"/>
    </row>
    <row r="29" spans="1:16" ht="15.75">
      <c r="A29" s="28" t="s">
        <v>41</v>
      </c>
      <c r="B29" s="29"/>
      <c r="C29" s="30"/>
      <c r="D29" s="31">
        <f aca="true" t="shared" si="9" ref="D29:M29">SUM(D30:D30)</f>
        <v>2687751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2687751</v>
      </c>
      <c r="O29" s="43">
        <f t="shared" si="1"/>
        <v>171.89504988488105</v>
      </c>
      <c r="P29" s="9"/>
    </row>
    <row r="30" spans="1:16" ht="15">
      <c r="A30" s="12"/>
      <c r="B30" s="44">
        <v>572</v>
      </c>
      <c r="C30" s="20" t="s">
        <v>42</v>
      </c>
      <c r="D30" s="46">
        <v>2687751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2687751</v>
      </c>
      <c r="O30" s="47">
        <f t="shared" si="1"/>
        <v>171.89504988488105</v>
      </c>
      <c r="P30" s="9"/>
    </row>
    <row r="31" spans="1:16" ht="15.75">
      <c r="A31" s="28" t="s">
        <v>44</v>
      </c>
      <c r="B31" s="29"/>
      <c r="C31" s="30"/>
      <c r="D31" s="31">
        <f aca="true" t="shared" si="10" ref="D31:M31">SUM(D32:D32)</f>
        <v>494876</v>
      </c>
      <c r="E31" s="31">
        <f t="shared" si="10"/>
        <v>3297812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74052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582837</v>
      </c>
      <c r="N31" s="31">
        <f t="shared" si="7"/>
        <v>4449577</v>
      </c>
      <c r="O31" s="43">
        <f t="shared" si="1"/>
        <v>284.5725888974162</v>
      </c>
      <c r="P31" s="9"/>
    </row>
    <row r="32" spans="1:16" ht="15.75" thickBot="1">
      <c r="A32" s="12"/>
      <c r="B32" s="44">
        <v>581</v>
      </c>
      <c r="C32" s="20" t="s">
        <v>43</v>
      </c>
      <c r="D32" s="46">
        <v>494876</v>
      </c>
      <c r="E32" s="46">
        <v>3297812</v>
      </c>
      <c r="F32" s="46">
        <v>0</v>
      </c>
      <c r="G32" s="46">
        <v>0</v>
      </c>
      <c r="H32" s="46">
        <v>0</v>
      </c>
      <c r="I32" s="46">
        <v>74052</v>
      </c>
      <c r="J32" s="46">
        <v>0</v>
      </c>
      <c r="K32" s="46">
        <v>0</v>
      </c>
      <c r="L32" s="46">
        <v>0</v>
      </c>
      <c r="M32" s="46">
        <v>582837</v>
      </c>
      <c r="N32" s="46">
        <f t="shared" si="7"/>
        <v>4449577</v>
      </c>
      <c r="O32" s="47">
        <f t="shared" si="1"/>
        <v>284.5725888974162</v>
      </c>
      <c r="P32" s="9"/>
    </row>
    <row r="33" spans="1:119" ht="16.5" thickBot="1">
      <c r="A33" s="14" t="s">
        <v>10</v>
      </c>
      <c r="B33" s="23"/>
      <c r="C33" s="22"/>
      <c r="D33" s="15">
        <f>SUM(D5,D13,D17,D24,D26,D29,D31)</f>
        <v>22134193</v>
      </c>
      <c r="E33" s="15">
        <f aca="true" t="shared" si="11" ref="E33:M33">SUM(E5,E13,E17,E24,E26,E29,E31)</f>
        <v>6687042</v>
      </c>
      <c r="F33" s="15">
        <f t="shared" si="11"/>
        <v>0</v>
      </c>
      <c r="G33" s="15">
        <f t="shared" si="11"/>
        <v>0</v>
      </c>
      <c r="H33" s="15">
        <f t="shared" si="11"/>
        <v>0</v>
      </c>
      <c r="I33" s="15">
        <f t="shared" si="11"/>
        <v>12594485</v>
      </c>
      <c r="J33" s="15">
        <f t="shared" si="11"/>
        <v>0</v>
      </c>
      <c r="K33" s="15">
        <f t="shared" si="11"/>
        <v>0</v>
      </c>
      <c r="L33" s="15">
        <f t="shared" si="11"/>
        <v>0</v>
      </c>
      <c r="M33" s="15">
        <f t="shared" si="11"/>
        <v>1834114</v>
      </c>
      <c r="N33" s="15">
        <f t="shared" si="7"/>
        <v>43249834</v>
      </c>
      <c r="O33" s="37">
        <f t="shared" si="1"/>
        <v>2766.0420823740087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52</v>
      </c>
      <c r="M35" s="93"/>
      <c r="N35" s="93"/>
      <c r="O35" s="41">
        <v>15636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3064277</v>
      </c>
      <c r="E5" s="26">
        <f t="shared" si="0"/>
        <v>214091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2002357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5280725</v>
      </c>
      <c r="O5" s="32">
        <f aca="true" t="shared" si="1" ref="O5:O33">(N5/O$35)</f>
        <v>338.6599756300904</v>
      </c>
      <c r="P5" s="6"/>
    </row>
    <row r="6" spans="1:16" ht="15">
      <c r="A6" s="12"/>
      <c r="B6" s="44">
        <v>511</v>
      </c>
      <c r="C6" s="20" t="s">
        <v>19</v>
      </c>
      <c r="D6" s="46">
        <v>130320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130320</v>
      </c>
      <c r="O6" s="47">
        <f t="shared" si="1"/>
        <v>8.357596357339832</v>
      </c>
      <c r="P6" s="9"/>
    </row>
    <row r="7" spans="1:16" ht="15">
      <c r="A7" s="12"/>
      <c r="B7" s="44">
        <v>512</v>
      </c>
      <c r="C7" s="20" t="s">
        <v>20</v>
      </c>
      <c r="D7" s="46">
        <v>463285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463285</v>
      </c>
      <c r="O7" s="47">
        <f t="shared" si="1"/>
        <v>29.71108830885654</v>
      </c>
      <c r="P7" s="9"/>
    </row>
    <row r="8" spans="1:16" ht="15">
      <c r="A8" s="12"/>
      <c r="B8" s="44">
        <v>513</v>
      </c>
      <c r="C8" s="20" t="s">
        <v>21</v>
      </c>
      <c r="D8" s="46">
        <v>1408077</v>
      </c>
      <c r="E8" s="46">
        <v>0</v>
      </c>
      <c r="F8" s="46">
        <v>0</v>
      </c>
      <c r="G8" s="46">
        <v>0</v>
      </c>
      <c r="H8" s="46">
        <v>0</v>
      </c>
      <c r="I8" s="46">
        <v>279635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1687712</v>
      </c>
      <c r="O8" s="47">
        <f t="shared" si="1"/>
        <v>108.23523375873789</v>
      </c>
      <c r="P8" s="9"/>
    </row>
    <row r="9" spans="1:16" ht="15">
      <c r="A9" s="12"/>
      <c r="B9" s="44">
        <v>514</v>
      </c>
      <c r="C9" s="20" t="s">
        <v>22</v>
      </c>
      <c r="D9" s="46">
        <v>456343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456343</v>
      </c>
      <c r="O9" s="47">
        <f t="shared" si="1"/>
        <v>29.265888539729367</v>
      </c>
      <c r="P9" s="9"/>
    </row>
    <row r="10" spans="1:16" ht="15">
      <c r="A10" s="12"/>
      <c r="B10" s="44">
        <v>515</v>
      </c>
      <c r="C10" s="20" t="s">
        <v>23</v>
      </c>
      <c r="D10" s="46">
        <v>1044211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1044211</v>
      </c>
      <c r="O10" s="47">
        <f t="shared" si="1"/>
        <v>66.9666517026871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974118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974118</v>
      </c>
      <c r="O11" s="47">
        <f t="shared" si="1"/>
        <v>62.471493618931575</v>
      </c>
      <c r="P11" s="9"/>
    </row>
    <row r="12" spans="1:16" ht="15">
      <c r="A12" s="12"/>
      <c r="B12" s="44">
        <v>519</v>
      </c>
      <c r="C12" s="20" t="s">
        <v>25</v>
      </c>
      <c r="D12" s="46">
        <v>-437959</v>
      </c>
      <c r="E12" s="46">
        <v>214091</v>
      </c>
      <c r="F12" s="46">
        <v>0</v>
      </c>
      <c r="G12" s="46">
        <v>0</v>
      </c>
      <c r="H12" s="46">
        <v>0</v>
      </c>
      <c r="I12" s="46">
        <v>748604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524736</v>
      </c>
      <c r="O12" s="47">
        <f t="shared" si="1"/>
        <v>33.65202334380812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12782707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12782707</v>
      </c>
      <c r="O13" s="43">
        <f t="shared" si="1"/>
        <v>819.7721413454756</v>
      </c>
      <c r="P13" s="10"/>
    </row>
    <row r="14" spans="1:16" ht="15">
      <c r="A14" s="12"/>
      <c r="B14" s="44">
        <v>521</v>
      </c>
      <c r="C14" s="20" t="s">
        <v>27</v>
      </c>
      <c r="D14" s="46">
        <v>6956555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6956555</v>
      </c>
      <c r="O14" s="47">
        <f t="shared" si="1"/>
        <v>446.1332007952286</v>
      </c>
      <c r="P14" s="9"/>
    </row>
    <row r="15" spans="1:16" ht="15">
      <c r="A15" s="12"/>
      <c r="B15" s="44">
        <v>522</v>
      </c>
      <c r="C15" s="20" t="s">
        <v>28</v>
      </c>
      <c r="D15" s="46">
        <v>5773356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5773356</v>
      </c>
      <c r="O15" s="47">
        <f t="shared" si="1"/>
        <v>370.2530622715321</v>
      </c>
      <c r="P15" s="9"/>
    </row>
    <row r="16" spans="1:16" ht="15">
      <c r="A16" s="12"/>
      <c r="B16" s="44">
        <v>529</v>
      </c>
      <c r="C16" s="20" t="s">
        <v>29</v>
      </c>
      <c r="D16" s="46">
        <v>52796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52796</v>
      </c>
      <c r="O16" s="47">
        <f t="shared" si="1"/>
        <v>3.385878278714808</v>
      </c>
      <c r="P16" s="9"/>
    </row>
    <row r="17" spans="1:16" ht="15.75">
      <c r="A17" s="28" t="s">
        <v>30</v>
      </c>
      <c r="B17" s="29"/>
      <c r="C17" s="30"/>
      <c r="D17" s="31">
        <f aca="true" t="shared" si="4" ref="D17:M17">SUM(D18:D23)</f>
        <v>2611140</v>
      </c>
      <c r="E17" s="31">
        <f t="shared" si="4"/>
        <v>42585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10902403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13556128</v>
      </c>
      <c r="O17" s="43">
        <f t="shared" si="1"/>
        <v>869.3726672224716</v>
      </c>
      <c r="P17" s="10"/>
    </row>
    <row r="18" spans="1:16" ht="15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1729194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3">SUM(D18:M18)</f>
        <v>1729194</v>
      </c>
      <c r="O18" s="47">
        <f t="shared" si="1"/>
        <v>110.89553004553325</v>
      </c>
      <c r="P18" s="9"/>
    </row>
    <row r="19" spans="1:16" ht="15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3233648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3233648</v>
      </c>
      <c r="O19" s="47">
        <f t="shared" si="1"/>
        <v>207.37818251779646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1401181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1401181</v>
      </c>
      <c r="O20" s="47">
        <f t="shared" si="1"/>
        <v>89.8596164945809</v>
      </c>
      <c r="P20" s="9"/>
    </row>
    <row r="21" spans="1:16" ht="15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3400049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3400049</v>
      </c>
      <c r="O21" s="47">
        <f t="shared" si="1"/>
        <v>218.04970178926442</v>
      </c>
      <c r="P21" s="9"/>
    </row>
    <row r="22" spans="1:16" ht="15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1088233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1088233</v>
      </c>
      <c r="O22" s="47">
        <f t="shared" si="1"/>
        <v>69.78984159558776</v>
      </c>
      <c r="P22" s="9"/>
    </row>
    <row r="23" spans="1:16" ht="15">
      <c r="A23" s="12"/>
      <c r="B23" s="44">
        <v>539</v>
      </c>
      <c r="C23" s="20" t="s">
        <v>36</v>
      </c>
      <c r="D23" s="46">
        <v>2611140</v>
      </c>
      <c r="E23" s="46">
        <v>42585</v>
      </c>
      <c r="F23" s="46">
        <v>0</v>
      </c>
      <c r="G23" s="46">
        <v>0</v>
      </c>
      <c r="H23" s="46">
        <v>0</v>
      </c>
      <c r="I23" s="46">
        <v>50098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2703823</v>
      </c>
      <c r="O23" s="47">
        <f t="shared" si="1"/>
        <v>173.39979477970886</v>
      </c>
      <c r="P23" s="9"/>
    </row>
    <row r="24" spans="1:16" ht="15.75">
      <c r="A24" s="28" t="s">
        <v>37</v>
      </c>
      <c r="B24" s="29"/>
      <c r="C24" s="30"/>
      <c r="D24" s="31">
        <f aca="true" t="shared" si="6" ref="D24:M24">SUM(D25:D25)</f>
        <v>1417312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33">SUM(D24:M24)</f>
        <v>1417312</v>
      </c>
      <c r="O24" s="43">
        <f t="shared" si="1"/>
        <v>90.89411915603155</v>
      </c>
      <c r="P24" s="10"/>
    </row>
    <row r="25" spans="1:16" ht="15">
      <c r="A25" s="12"/>
      <c r="B25" s="44">
        <v>541</v>
      </c>
      <c r="C25" s="20" t="s">
        <v>38</v>
      </c>
      <c r="D25" s="46">
        <v>1417312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1417312</v>
      </c>
      <c r="O25" s="47">
        <f t="shared" si="1"/>
        <v>90.89411915603155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SUM(D27:D28)</f>
        <v>0</v>
      </c>
      <c r="E26" s="31">
        <f t="shared" si="8"/>
        <v>167282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1083279</v>
      </c>
      <c r="N26" s="31">
        <f t="shared" si="7"/>
        <v>1250561</v>
      </c>
      <c r="O26" s="43">
        <f t="shared" si="1"/>
        <v>80.20015391521837</v>
      </c>
      <c r="P26" s="10"/>
    </row>
    <row r="27" spans="1:16" ht="15">
      <c r="A27" s="13"/>
      <c r="B27" s="45">
        <v>552</v>
      </c>
      <c r="C27" s="21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1083279</v>
      </c>
      <c r="N27" s="46">
        <f t="shared" si="7"/>
        <v>1083279</v>
      </c>
      <c r="O27" s="47">
        <f t="shared" si="1"/>
        <v>69.47213493234143</v>
      </c>
      <c r="P27" s="9"/>
    </row>
    <row r="28" spans="1:16" ht="15">
      <c r="A28" s="13"/>
      <c r="B28" s="45">
        <v>554</v>
      </c>
      <c r="C28" s="21" t="s">
        <v>48</v>
      </c>
      <c r="D28" s="46">
        <v>0</v>
      </c>
      <c r="E28" s="46">
        <v>167282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167282</v>
      </c>
      <c r="O28" s="47">
        <f t="shared" si="1"/>
        <v>10.728018982876932</v>
      </c>
      <c r="P28" s="9"/>
    </row>
    <row r="29" spans="1:16" ht="15.75">
      <c r="A29" s="28" t="s">
        <v>41</v>
      </c>
      <c r="B29" s="29"/>
      <c r="C29" s="30"/>
      <c r="D29" s="31">
        <f aca="true" t="shared" si="9" ref="D29:M29">SUM(D30:D30)</f>
        <v>1609211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1609211</v>
      </c>
      <c r="O29" s="43">
        <f t="shared" si="1"/>
        <v>103.20085935996921</v>
      </c>
      <c r="P29" s="9"/>
    </row>
    <row r="30" spans="1:16" ht="15">
      <c r="A30" s="12"/>
      <c r="B30" s="44">
        <v>572</v>
      </c>
      <c r="C30" s="20" t="s">
        <v>42</v>
      </c>
      <c r="D30" s="46">
        <v>1609211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1609211</v>
      </c>
      <c r="O30" s="47">
        <f t="shared" si="1"/>
        <v>103.20085935996921</v>
      </c>
      <c r="P30" s="9"/>
    </row>
    <row r="31" spans="1:16" ht="15.75">
      <c r="A31" s="28" t="s">
        <v>44</v>
      </c>
      <c r="B31" s="29"/>
      <c r="C31" s="30"/>
      <c r="D31" s="31">
        <f aca="true" t="shared" si="10" ref="D31:M31">SUM(D32:D32)</f>
        <v>42877</v>
      </c>
      <c r="E31" s="31">
        <f t="shared" si="10"/>
        <v>2203776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18862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660337</v>
      </c>
      <c r="N31" s="31">
        <f t="shared" si="7"/>
        <v>2925852</v>
      </c>
      <c r="O31" s="43">
        <f t="shared" si="1"/>
        <v>187.63881228756495</v>
      </c>
      <c r="P31" s="9"/>
    </row>
    <row r="32" spans="1:16" ht="15.75" thickBot="1">
      <c r="A32" s="12"/>
      <c r="B32" s="44">
        <v>581</v>
      </c>
      <c r="C32" s="20" t="s">
        <v>43</v>
      </c>
      <c r="D32" s="46">
        <v>42877</v>
      </c>
      <c r="E32" s="46">
        <v>2203776</v>
      </c>
      <c r="F32" s="46">
        <v>0</v>
      </c>
      <c r="G32" s="46">
        <v>0</v>
      </c>
      <c r="H32" s="46">
        <v>0</v>
      </c>
      <c r="I32" s="46">
        <v>18862</v>
      </c>
      <c r="J32" s="46">
        <v>0</v>
      </c>
      <c r="K32" s="46">
        <v>0</v>
      </c>
      <c r="L32" s="46">
        <v>0</v>
      </c>
      <c r="M32" s="46">
        <v>660337</v>
      </c>
      <c r="N32" s="46">
        <f t="shared" si="7"/>
        <v>2925852</v>
      </c>
      <c r="O32" s="47">
        <f t="shared" si="1"/>
        <v>187.63881228756495</v>
      </c>
      <c r="P32" s="9"/>
    </row>
    <row r="33" spans="1:119" ht="16.5" thickBot="1">
      <c r="A33" s="14" t="s">
        <v>10</v>
      </c>
      <c r="B33" s="23"/>
      <c r="C33" s="22"/>
      <c r="D33" s="15">
        <f>SUM(D5,D13,D17,D24,D26,D29,D31)</f>
        <v>21527524</v>
      </c>
      <c r="E33" s="15">
        <f aca="true" t="shared" si="11" ref="E33:M33">SUM(E5,E13,E17,E24,E26,E29,E31)</f>
        <v>2627734</v>
      </c>
      <c r="F33" s="15">
        <f t="shared" si="11"/>
        <v>0</v>
      </c>
      <c r="G33" s="15">
        <f t="shared" si="11"/>
        <v>0</v>
      </c>
      <c r="H33" s="15">
        <f t="shared" si="11"/>
        <v>0</v>
      </c>
      <c r="I33" s="15">
        <f t="shared" si="11"/>
        <v>12923622</v>
      </c>
      <c r="J33" s="15">
        <f t="shared" si="11"/>
        <v>0</v>
      </c>
      <c r="K33" s="15">
        <f t="shared" si="11"/>
        <v>0</v>
      </c>
      <c r="L33" s="15">
        <f t="shared" si="11"/>
        <v>0</v>
      </c>
      <c r="M33" s="15">
        <f t="shared" si="11"/>
        <v>1743616</v>
      </c>
      <c r="N33" s="15">
        <f t="shared" si="7"/>
        <v>38822496</v>
      </c>
      <c r="O33" s="37">
        <f t="shared" si="1"/>
        <v>2489.738728916822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49</v>
      </c>
      <c r="M35" s="93"/>
      <c r="N35" s="93"/>
      <c r="O35" s="41">
        <v>15593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A37:O37"/>
    <mergeCell ref="L35:N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3412112</v>
      </c>
      <c r="E5" s="26">
        <f t="shared" si="0"/>
        <v>5068318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2017805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10498235</v>
      </c>
      <c r="O5" s="32">
        <f aca="true" t="shared" si="1" ref="O5:O32">(N5/O$34)</f>
        <v>636.9128799369047</v>
      </c>
      <c r="P5" s="6"/>
    </row>
    <row r="6" spans="1:16" ht="15">
      <c r="A6" s="12"/>
      <c r="B6" s="44">
        <v>511</v>
      </c>
      <c r="C6" s="20" t="s">
        <v>19</v>
      </c>
      <c r="D6" s="46">
        <v>184960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184960</v>
      </c>
      <c r="O6" s="47">
        <f t="shared" si="1"/>
        <v>11.221258266092338</v>
      </c>
      <c r="P6" s="9"/>
    </row>
    <row r="7" spans="1:16" ht="15">
      <c r="A7" s="12"/>
      <c r="B7" s="44">
        <v>512</v>
      </c>
      <c r="C7" s="20" t="s">
        <v>20</v>
      </c>
      <c r="D7" s="46">
        <v>534720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534720</v>
      </c>
      <c r="O7" s="47">
        <f t="shared" si="1"/>
        <v>32.44069647515622</v>
      </c>
      <c r="P7" s="9"/>
    </row>
    <row r="8" spans="1:16" ht="15">
      <c r="A8" s="12"/>
      <c r="B8" s="44">
        <v>513</v>
      </c>
      <c r="C8" s="20" t="s">
        <v>21</v>
      </c>
      <c r="D8" s="46">
        <v>1390061</v>
      </c>
      <c r="E8" s="46">
        <v>0</v>
      </c>
      <c r="F8" s="46">
        <v>0</v>
      </c>
      <c r="G8" s="46">
        <v>0</v>
      </c>
      <c r="H8" s="46">
        <v>0</v>
      </c>
      <c r="I8" s="46">
        <v>312334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1702395</v>
      </c>
      <c r="O8" s="47">
        <f t="shared" si="1"/>
        <v>103.28186616513985</v>
      </c>
      <c r="P8" s="9"/>
    </row>
    <row r="9" spans="1:16" ht="15">
      <c r="A9" s="12"/>
      <c r="B9" s="44">
        <v>514</v>
      </c>
      <c r="C9" s="20" t="s">
        <v>22</v>
      </c>
      <c r="D9" s="46">
        <v>411350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411350</v>
      </c>
      <c r="O9" s="47">
        <f t="shared" si="1"/>
        <v>24.95601528847904</v>
      </c>
      <c r="P9" s="9"/>
    </row>
    <row r="10" spans="1:16" ht="15">
      <c r="A10" s="12"/>
      <c r="B10" s="44">
        <v>515</v>
      </c>
      <c r="C10" s="20" t="s">
        <v>23</v>
      </c>
      <c r="D10" s="46">
        <v>1369355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1369355</v>
      </c>
      <c r="O10" s="47">
        <f t="shared" si="1"/>
        <v>83.07680640660074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926677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926677</v>
      </c>
      <c r="O11" s="47">
        <f t="shared" si="1"/>
        <v>56.22016623187527</v>
      </c>
      <c r="P11" s="9"/>
    </row>
    <row r="12" spans="1:16" ht="15">
      <c r="A12" s="12"/>
      <c r="B12" s="44">
        <v>519</v>
      </c>
      <c r="C12" s="20" t="s">
        <v>25</v>
      </c>
      <c r="D12" s="46">
        <v>-478334</v>
      </c>
      <c r="E12" s="46">
        <v>5068318</v>
      </c>
      <c r="F12" s="46">
        <v>0</v>
      </c>
      <c r="G12" s="46">
        <v>0</v>
      </c>
      <c r="H12" s="46">
        <v>0</v>
      </c>
      <c r="I12" s="46">
        <v>778794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5368778</v>
      </c>
      <c r="O12" s="47">
        <f t="shared" si="1"/>
        <v>325.71607110356126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12643802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12643802</v>
      </c>
      <c r="O13" s="43">
        <f t="shared" si="1"/>
        <v>767.0813565491719</v>
      </c>
      <c r="P13" s="10"/>
    </row>
    <row r="14" spans="1:16" ht="15">
      <c r="A14" s="12"/>
      <c r="B14" s="44">
        <v>521</v>
      </c>
      <c r="C14" s="20" t="s">
        <v>27</v>
      </c>
      <c r="D14" s="46">
        <v>7079439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7079439</v>
      </c>
      <c r="O14" s="47">
        <f t="shared" si="1"/>
        <v>429.49942364860766</v>
      </c>
      <c r="P14" s="9"/>
    </row>
    <row r="15" spans="1:16" ht="15">
      <c r="A15" s="12"/>
      <c r="B15" s="44">
        <v>522</v>
      </c>
      <c r="C15" s="20" t="s">
        <v>28</v>
      </c>
      <c r="D15" s="46">
        <v>5518404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5518404</v>
      </c>
      <c r="O15" s="47">
        <f t="shared" si="1"/>
        <v>334.793666201541</v>
      </c>
      <c r="P15" s="9"/>
    </row>
    <row r="16" spans="1:16" ht="15">
      <c r="A16" s="12"/>
      <c r="B16" s="44">
        <v>529</v>
      </c>
      <c r="C16" s="20" t="s">
        <v>29</v>
      </c>
      <c r="D16" s="46">
        <v>45959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45959</v>
      </c>
      <c r="O16" s="47">
        <f t="shared" si="1"/>
        <v>2.788266699023236</v>
      </c>
      <c r="P16" s="9"/>
    </row>
    <row r="17" spans="1:16" ht="15.75">
      <c r="A17" s="28" t="s">
        <v>30</v>
      </c>
      <c r="B17" s="29"/>
      <c r="C17" s="30"/>
      <c r="D17" s="31">
        <f aca="true" t="shared" si="4" ref="D17:M17">SUM(D18:D23)</f>
        <v>2789454</v>
      </c>
      <c r="E17" s="31">
        <f t="shared" si="4"/>
        <v>43968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11482294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14315716</v>
      </c>
      <c r="O17" s="43">
        <f t="shared" si="1"/>
        <v>868.5139841048352</v>
      </c>
      <c r="P17" s="10"/>
    </row>
    <row r="18" spans="1:16" ht="15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1717293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3">SUM(D18:M18)</f>
        <v>1717293</v>
      </c>
      <c r="O18" s="47">
        <f t="shared" si="1"/>
        <v>104.18570648546988</v>
      </c>
      <c r="P18" s="9"/>
    </row>
    <row r="19" spans="1:16" ht="15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3207436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3207436</v>
      </c>
      <c r="O19" s="47">
        <f t="shared" si="1"/>
        <v>194.59054783716556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1333509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1333509</v>
      </c>
      <c r="O20" s="47">
        <f t="shared" si="1"/>
        <v>80.9020809318692</v>
      </c>
      <c r="P20" s="9"/>
    </row>
    <row r="21" spans="1:16" ht="15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3463608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3463608</v>
      </c>
      <c r="O21" s="47">
        <f t="shared" si="1"/>
        <v>210.13213614026571</v>
      </c>
      <c r="P21" s="9"/>
    </row>
    <row r="22" spans="1:16" ht="15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914434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914434</v>
      </c>
      <c r="O22" s="47">
        <f t="shared" si="1"/>
        <v>55.477400958563365</v>
      </c>
      <c r="P22" s="9"/>
    </row>
    <row r="23" spans="1:16" ht="15">
      <c r="A23" s="12"/>
      <c r="B23" s="44">
        <v>539</v>
      </c>
      <c r="C23" s="20" t="s">
        <v>36</v>
      </c>
      <c r="D23" s="46">
        <v>2789454</v>
      </c>
      <c r="E23" s="46">
        <v>43968</v>
      </c>
      <c r="F23" s="46">
        <v>0</v>
      </c>
      <c r="G23" s="46">
        <v>0</v>
      </c>
      <c r="H23" s="46">
        <v>0</v>
      </c>
      <c r="I23" s="46">
        <v>846014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3679436</v>
      </c>
      <c r="O23" s="47">
        <f t="shared" si="1"/>
        <v>223.22611175150155</v>
      </c>
      <c r="P23" s="9"/>
    </row>
    <row r="24" spans="1:16" ht="15.75">
      <c r="A24" s="28" t="s">
        <v>37</v>
      </c>
      <c r="B24" s="29"/>
      <c r="C24" s="30"/>
      <c r="D24" s="31">
        <f aca="true" t="shared" si="6" ref="D24:M24">SUM(D25:D25)</f>
        <v>1585950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32">SUM(D24:M24)</f>
        <v>1585950</v>
      </c>
      <c r="O24" s="43">
        <f t="shared" si="1"/>
        <v>96.21731480919736</v>
      </c>
      <c r="P24" s="10"/>
    </row>
    <row r="25" spans="1:16" ht="15">
      <c r="A25" s="12"/>
      <c r="B25" s="44">
        <v>541</v>
      </c>
      <c r="C25" s="20" t="s">
        <v>38</v>
      </c>
      <c r="D25" s="46">
        <v>1585950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1585950</v>
      </c>
      <c r="O25" s="47">
        <f t="shared" si="1"/>
        <v>96.21731480919736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SUM(D27:D27)</f>
        <v>0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936822</v>
      </c>
      <c r="N26" s="31">
        <f t="shared" si="7"/>
        <v>936822</v>
      </c>
      <c r="O26" s="43">
        <f t="shared" si="1"/>
        <v>56.83564885033064</v>
      </c>
      <c r="P26" s="10"/>
    </row>
    <row r="27" spans="1:16" ht="15">
      <c r="A27" s="13"/>
      <c r="B27" s="45">
        <v>552</v>
      </c>
      <c r="C27" s="21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936822</v>
      </c>
      <c r="N27" s="46">
        <f t="shared" si="7"/>
        <v>936822</v>
      </c>
      <c r="O27" s="47">
        <f t="shared" si="1"/>
        <v>56.83564885033064</v>
      </c>
      <c r="P27" s="9"/>
    </row>
    <row r="28" spans="1:16" ht="15.75">
      <c r="A28" s="28" t="s">
        <v>41</v>
      </c>
      <c r="B28" s="29"/>
      <c r="C28" s="30"/>
      <c r="D28" s="31">
        <f aca="true" t="shared" si="9" ref="D28:M28">SUM(D29:D29)</f>
        <v>1641414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1641414</v>
      </c>
      <c r="O28" s="43">
        <f t="shared" si="1"/>
        <v>99.58223624340229</v>
      </c>
      <c r="P28" s="9"/>
    </row>
    <row r="29" spans="1:16" ht="15">
      <c r="A29" s="12"/>
      <c r="B29" s="44">
        <v>572</v>
      </c>
      <c r="C29" s="20" t="s">
        <v>42</v>
      </c>
      <c r="D29" s="46">
        <v>1641414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1641414</v>
      </c>
      <c r="O29" s="47">
        <f t="shared" si="1"/>
        <v>99.58223624340229</v>
      </c>
      <c r="P29" s="9"/>
    </row>
    <row r="30" spans="1:16" ht="15.75">
      <c r="A30" s="28" t="s">
        <v>44</v>
      </c>
      <c r="B30" s="29"/>
      <c r="C30" s="30"/>
      <c r="D30" s="31">
        <f aca="true" t="shared" si="10" ref="D30:M30">SUM(D31:D31)</f>
        <v>0</v>
      </c>
      <c r="E30" s="31">
        <f t="shared" si="10"/>
        <v>648606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1278634</v>
      </c>
      <c r="N30" s="31">
        <f t="shared" si="7"/>
        <v>1927240</v>
      </c>
      <c r="O30" s="43">
        <f t="shared" si="1"/>
        <v>116.92289025056118</v>
      </c>
      <c r="P30" s="9"/>
    </row>
    <row r="31" spans="1:16" ht="15.75" thickBot="1">
      <c r="A31" s="12"/>
      <c r="B31" s="44">
        <v>581</v>
      </c>
      <c r="C31" s="20" t="s">
        <v>43</v>
      </c>
      <c r="D31" s="46">
        <v>0</v>
      </c>
      <c r="E31" s="46">
        <v>648606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1278634</v>
      </c>
      <c r="N31" s="46">
        <f t="shared" si="7"/>
        <v>1927240</v>
      </c>
      <c r="O31" s="47">
        <f t="shared" si="1"/>
        <v>116.92289025056118</v>
      </c>
      <c r="P31" s="9"/>
    </row>
    <row r="32" spans="1:119" ht="16.5" thickBot="1">
      <c r="A32" s="14" t="s">
        <v>10</v>
      </c>
      <c r="B32" s="23"/>
      <c r="C32" s="22"/>
      <c r="D32" s="15">
        <f>SUM(D5,D13,D17,D24,D26,D28,D30)</f>
        <v>22072732</v>
      </c>
      <c r="E32" s="15">
        <f aca="true" t="shared" si="11" ref="E32:M32">SUM(E5,E13,E17,E24,E26,E28,E30)</f>
        <v>5760892</v>
      </c>
      <c r="F32" s="15">
        <f t="shared" si="11"/>
        <v>0</v>
      </c>
      <c r="G32" s="15">
        <f t="shared" si="11"/>
        <v>0</v>
      </c>
      <c r="H32" s="15">
        <f t="shared" si="11"/>
        <v>0</v>
      </c>
      <c r="I32" s="15">
        <f t="shared" si="11"/>
        <v>13500099</v>
      </c>
      <c r="J32" s="15">
        <f t="shared" si="11"/>
        <v>0</v>
      </c>
      <c r="K32" s="15">
        <f t="shared" si="11"/>
        <v>0</v>
      </c>
      <c r="L32" s="15">
        <f t="shared" si="11"/>
        <v>0</v>
      </c>
      <c r="M32" s="15">
        <f t="shared" si="11"/>
        <v>2215456</v>
      </c>
      <c r="N32" s="15">
        <f t="shared" si="7"/>
        <v>43549179</v>
      </c>
      <c r="O32" s="37">
        <f t="shared" si="1"/>
        <v>2642.0663107444034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45</v>
      </c>
      <c r="M34" s="93"/>
      <c r="N34" s="93"/>
      <c r="O34" s="41">
        <v>16483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A36:O36"/>
    <mergeCell ref="A35:O35"/>
    <mergeCell ref="L34:N3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3837678</v>
      </c>
      <c r="E5" s="26">
        <f t="shared" si="0"/>
        <v>309695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2023878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6171251</v>
      </c>
      <c r="O5" s="32">
        <f aca="true" t="shared" si="1" ref="O5:O34">(N5/O$36)</f>
        <v>372.27791518368826</v>
      </c>
      <c r="P5" s="6"/>
    </row>
    <row r="6" spans="1:16" ht="15">
      <c r="A6" s="12"/>
      <c r="B6" s="44">
        <v>511</v>
      </c>
      <c r="C6" s="20" t="s">
        <v>19</v>
      </c>
      <c r="D6" s="46">
        <v>159520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159520</v>
      </c>
      <c r="O6" s="47">
        <f t="shared" si="1"/>
        <v>9.622971587138807</v>
      </c>
      <c r="P6" s="9"/>
    </row>
    <row r="7" spans="1:16" ht="15">
      <c r="A7" s="12"/>
      <c r="B7" s="44">
        <v>512</v>
      </c>
      <c r="C7" s="20" t="s">
        <v>20</v>
      </c>
      <c r="D7" s="46">
        <v>550273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550273</v>
      </c>
      <c r="O7" s="47">
        <f t="shared" si="1"/>
        <v>33.19496893285878</v>
      </c>
      <c r="P7" s="9"/>
    </row>
    <row r="8" spans="1:16" ht="15">
      <c r="A8" s="12"/>
      <c r="B8" s="44">
        <v>513</v>
      </c>
      <c r="C8" s="20" t="s">
        <v>21</v>
      </c>
      <c r="D8" s="46">
        <v>1472941</v>
      </c>
      <c r="E8" s="46">
        <v>0</v>
      </c>
      <c r="F8" s="46">
        <v>0</v>
      </c>
      <c r="G8" s="46">
        <v>0</v>
      </c>
      <c r="H8" s="46">
        <v>0</v>
      </c>
      <c r="I8" s="46">
        <v>296901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1769842</v>
      </c>
      <c r="O8" s="47">
        <f t="shared" si="1"/>
        <v>106.76491524401278</v>
      </c>
      <c r="P8" s="9"/>
    </row>
    <row r="9" spans="1:16" ht="15">
      <c r="A9" s="12"/>
      <c r="B9" s="44">
        <v>514</v>
      </c>
      <c r="C9" s="20" t="s">
        <v>22</v>
      </c>
      <c r="D9" s="46">
        <v>492834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492834</v>
      </c>
      <c r="O9" s="47">
        <f t="shared" si="1"/>
        <v>29.72998733184533</v>
      </c>
      <c r="P9" s="9"/>
    </row>
    <row r="10" spans="1:16" ht="15">
      <c r="A10" s="12"/>
      <c r="B10" s="44">
        <v>515</v>
      </c>
      <c r="C10" s="20" t="s">
        <v>23</v>
      </c>
      <c r="D10" s="46">
        <v>1306648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1306648</v>
      </c>
      <c r="O10" s="47">
        <f t="shared" si="1"/>
        <v>78.82294745732038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772015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772015</v>
      </c>
      <c r="O11" s="47">
        <f t="shared" si="1"/>
        <v>46.57145442480545</v>
      </c>
      <c r="P11" s="9"/>
    </row>
    <row r="12" spans="1:16" ht="15">
      <c r="A12" s="12"/>
      <c r="B12" s="44">
        <v>519</v>
      </c>
      <c r="C12" s="20" t="s">
        <v>25</v>
      </c>
      <c r="D12" s="46">
        <v>-144538</v>
      </c>
      <c r="E12" s="46">
        <v>309695</v>
      </c>
      <c r="F12" s="46">
        <v>0</v>
      </c>
      <c r="G12" s="46">
        <v>0</v>
      </c>
      <c r="H12" s="46">
        <v>0</v>
      </c>
      <c r="I12" s="46">
        <v>954962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1120119</v>
      </c>
      <c r="O12" s="47">
        <f t="shared" si="1"/>
        <v>67.5706702057067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11432277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11432277</v>
      </c>
      <c r="O13" s="43">
        <f t="shared" si="1"/>
        <v>689.6469204319237</v>
      </c>
      <c r="P13" s="10"/>
    </row>
    <row r="14" spans="1:16" ht="15">
      <c r="A14" s="12"/>
      <c r="B14" s="44">
        <v>521</v>
      </c>
      <c r="C14" s="20" t="s">
        <v>27</v>
      </c>
      <c r="D14" s="46">
        <v>6653898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6653898</v>
      </c>
      <c r="O14" s="47">
        <f t="shared" si="1"/>
        <v>401.3933763648429</v>
      </c>
      <c r="P14" s="9"/>
    </row>
    <row r="15" spans="1:16" ht="15">
      <c r="A15" s="12"/>
      <c r="B15" s="44">
        <v>522</v>
      </c>
      <c r="C15" s="20" t="s">
        <v>28</v>
      </c>
      <c r="D15" s="46">
        <v>4742550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4742550</v>
      </c>
      <c r="O15" s="47">
        <f t="shared" si="1"/>
        <v>286.0921759063763</v>
      </c>
      <c r="P15" s="9"/>
    </row>
    <row r="16" spans="1:16" ht="15">
      <c r="A16" s="12"/>
      <c r="B16" s="44">
        <v>529</v>
      </c>
      <c r="C16" s="20" t="s">
        <v>29</v>
      </c>
      <c r="D16" s="46">
        <v>35829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35829</v>
      </c>
      <c r="O16" s="47">
        <f t="shared" si="1"/>
        <v>2.1613681607045905</v>
      </c>
      <c r="P16" s="9"/>
    </row>
    <row r="17" spans="1:16" ht="15.75">
      <c r="A17" s="28" t="s">
        <v>30</v>
      </c>
      <c r="B17" s="29"/>
      <c r="C17" s="30"/>
      <c r="D17" s="31">
        <f aca="true" t="shared" si="4" ref="D17:M17">SUM(D18:D23)</f>
        <v>4179753</v>
      </c>
      <c r="E17" s="31">
        <f t="shared" si="4"/>
        <v>49168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11158551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15387472</v>
      </c>
      <c r="O17" s="43">
        <f t="shared" si="1"/>
        <v>928.2422633769681</v>
      </c>
      <c r="P17" s="10"/>
    </row>
    <row r="18" spans="1:16" ht="15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1715091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3">SUM(D18:M18)</f>
        <v>1715091</v>
      </c>
      <c r="O18" s="47">
        <f t="shared" si="1"/>
        <v>103.46208602280268</v>
      </c>
      <c r="P18" s="9"/>
    </row>
    <row r="19" spans="1:16" ht="15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2560663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2560663</v>
      </c>
      <c r="O19" s="47">
        <f t="shared" si="1"/>
        <v>154.47083308198106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1369031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1369031</v>
      </c>
      <c r="O20" s="47">
        <f t="shared" si="1"/>
        <v>82.58617361404356</v>
      </c>
      <c r="P20" s="9"/>
    </row>
    <row r="21" spans="1:16" ht="15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780695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780695</v>
      </c>
      <c r="O21" s="47">
        <f t="shared" si="1"/>
        <v>47.09507148458708</v>
      </c>
      <c r="P21" s="9"/>
    </row>
    <row r="22" spans="1:16" ht="15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1014773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1014773</v>
      </c>
      <c r="O22" s="47">
        <f t="shared" si="1"/>
        <v>61.21572057670266</v>
      </c>
      <c r="P22" s="9"/>
    </row>
    <row r="23" spans="1:16" ht="15">
      <c r="A23" s="12"/>
      <c r="B23" s="44">
        <v>539</v>
      </c>
      <c r="C23" s="20" t="s">
        <v>36</v>
      </c>
      <c r="D23" s="46">
        <v>4179753</v>
      </c>
      <c r="E23" s="46">
        <v>49168</v>
      </c>
      <c r="F23" s="46">
        <v>0</v>
      </c>
      <c r="G23" s="46">
        <v>0</v>
      </c>
      <c r="H23" s="46">
        <v>0</v>
      </c>
      <c r="I23" s="46">
        <v>3718298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7947219</v>
      </c>
      <c r="O23" s="47">
        <f t="shared" si="1"/>
        <v>479.41237859685106</v>
      </c>
      <c r="P23" s="9"/>
    </row>
    <row r="24" spans="1:16" ht="15.75">
      <c r="A24" s="28" t="s">
        <v>37</v>
      </c>
      <c r="B24" s="29"/>
      <c r="C24" s="30"/>
      <c r="D24" s="31">
        <f aca="true" t="shared" si="6" ref="D24:M24">SUM(D25:D26)</f>
        <v>1208728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29">SUM(D24:M24)</f>
        <v>1208728</v>
      </c>
      <c r="O24" s="43">
        <f t="shared" si="1"/>
        <v>72.9159679073415</v>
      </c>
      <c r="P24" s="10"/>
    </row>
    <row r="25" spans="1:16" ht="15">
      <c r="A25" s="12"/>
      <c r="B25" s="44">
        <v>541</v>
      </c>
      <c r="C25" s="20" t="s">
        <v>38</v>
      </c>
      <c r="D25" s="46">
        <v>1089307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1089307</v>
      </c>
      <c r="O25" s="47">
        <f t="shared" si="1"/>
        <v>65.71195029257404</v>
      </c>
      <c r="P25" s="9"/>
    </row>
    <row r="26" spans="1:16" ht="15">
      <c r="A26" s="12"/>
      <c r="B26" s="44">
        <v>543</v>
      </c>
      <c r="C26" s="20" t="s">
        <v>58</v>
      </c>
      <c r="D26" s="46">
        <v>119421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119421</v>
      </c>
      <c r="O26" s="47">
        <f t="shared" si="1"/>
        <v>7.204017614767449</v>
      </c>
      <c r="P26" s="9"/>
    </row>
    <row r="27" spans="1:16" ht="15.75">
      <c r="A27" s="28" t="s">
        <v>39</v>
      </c>
      <c r="B27" s="29"/>
      <c r="C27" s="30"/>
      <c r="D27" s="31">
        <f aca="true" t="shared" si="8" ref="D27:M27">SUM(D28:D29)</f>
        <v>0</v>
      </c>
      <c r="E27" s="31">
        <f t="shared" si="8"/>
        <v>1014202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1116709</v>
      </c>
      <c r="N27" s="31">
        <f t="shared" si="7"/>
        <v>2130911</v>
      </c>
      <c r="O27" s="43">
        <f t="shared" si="1"/>
        <v>128.5462387645533</v>
      </c>
      <c r="P27" s="10"/>
    </row>
    <row r="28" spans="1:16" ht="15">
      <c r="A28" s="13"/>
      <c r="B28" s="45">
        <v>552</v>
      </c>
      <c r="C28" s="21" t="s">
        <v>40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1116709</v>
      </c>
      <c r="N28" s="46">
        <f t="shared" si="7"/>
        <v>1116709</v>
      </c>
      <c r="O28" s="47">
        <f t="shared" si="1"/>
        <v>67.36496350364963</v>
      </c>
      <c r="P28" s="9"/>
    </row>
    <row r="29" spans="1:16" ht="15">
      <c r="A29" s="13"/>
      <c r="B29" s="45">
        <v>554</v>
      </c>
      <c r="C29" s="21" t="s">
        <v>48</v>
      </c>
      <c r="D29" s="46">
        <v>0</v>
      </c>
      <c r="E29" s="46">
        <v>1014202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1014202</v>
      </c>
      <c r="O29" s="47">
        <f t="shared" si="1"/>
        <v>61.18127526090366</v>
      </c>
      <c r="P29" s="9"/>
    </row>
    <row r="30" spans="1:16" ht="15.75">
      <c r="A30" s="28" t="s">
        <v>41</v>
      </c>
      <c r="B30" s="29"/>
      <c r="C30" s="30"/>
      <c r="D30" s="31">
        <f aca="true" t="shared" si="9" ref="D30:M30">SUM(D31:D31)</f>
        <v>1482110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>SUM(D30:M30)</f>
        <v>1482110</v>
      </c>
      <c r="O30" s="43">
        <f t="shared" si="1"/>
        <v>89.40761295771249</v>
      </c>
      <c r="P30" s="9"/>
    </row>
    <row r="31" spans="1:16" ht="15">
      <c r="A31" s="12"/>
      <c r="B31" s="44">
        <v>572</v>
      </c>
      <c r="C31" s="20" t="s">
        <v>42</v>
      </c>
      <c r="D31" s="46">
        <v>1482110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1482110</v>
      </c>
      <c r="O31" s="47">
        <f t="shared" si="1"/>
        <v>89.40761295771249</v>
      </c>
      <c r="P31" s="9"/>
    </row>
    <row r="32" spans="1:16" ht="15.75">
      <c r="A32" s="28" t="s">
        <v>44</v>
      </c>
      <c r="B32" s="29"/>
      <c r="C32" s="30"/>
      <c r="D32" s="31">
        <f aca="true" t="shared" si="10" ref="D32:M32">SUM(D33:D33)</f>
        <v>0</v>
      </c>
      <c r="E32" s="31">
        <f t="shared" si="10"/>
        <v>3060</v>
      </c>
      <c r="F32" s="31">
        <f t="shared" si="10"/>
        <v>0</v>
      </c>
      <c r="G32" s="31">
        <f t="shared" si="10"/>
        <v>0</v>
      </c>
      <c r="H32" s="31">
        <f t="shared" si="10"/>
        <v>0</v>
      </c>
      <c r="I32" s="31">
        <f t="shared" si="10"/>
        <v>0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818050</v>
      </c>
      <c r="N32" s="31">
        <f>SUM(D32:M32)</f>
        <v>821110</v>
      </c>
      <c r="O32" s="43">
        <f t="shared" si="1"/>
        <v>49.533088013512696</v>
      </c>
      <c r="P32" s="9"/>
    </row>
    <row r="33" spans="1:16" ht="15.75" thickBot="1">
      <c r="A33" s="12"/>
      <c r="B33" s="44">
        <v>581</v>
      </c>
      <c r="C33" s="20" t="s">
        <v>43</v>
      </c>
      <c r="D33" s="46">
        <v>0</v>
      </c>
      <c r="E33" s="46">
        <v>3060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818050</v>
      </c>
      <c r="N33" s="46">
        <f>SUM(D33:M33)</f>
        <v>821110</v>
      </c>
      <c r="O33" s="47">
        <f t="shared" si="1"/>
        <v>49.533088013512696</v>
      </c>
      <c r="P33" s="9"/>
    </row>
    <row r="34" spans="1:119" ht="16.5" thickBot="1">
      <c r="A34" s="14" t="s">
        <v>10</v>
      </c>
      <c r="B34" s="23"/>
      <c r="C34" s="22"/>
      <c r="D34" s="15">
        <f>SUM(D5,D13,D17,D24,D27,D30,D32)</f>
        <v>22140546</v>
      </c>
      <c r="E34" s="15">
        <f aca="true" t="shared" si="11" ref="E34:M34">SUM(E5,E13,E17,E24,E27,E30,E32)</f>
        <v>1376125</v>
      </c>
      <c r="F34" s="15">
        <f t="shared" si="11"/>
        <v>0</v>
      </c>
      <c r="G34" s="15">
        <f t="shared" si="11"/>
        <v>0</v>
      </c>
      <c r="H34" s="15">
        <f t="shared" si="11"/>
        <v>0</v>
      </c>
      <c r="I34" s="15">
        <f t="shared" si="11"/>
        <v>13182429</v>
      </c>
      <c r="J34" s="15">
        <f t="shared" si="11"/>
        <v>0</v>
      </c>
      <c r="K34" s="15">
        <f t="shared" si="11"/>
        <v>0</v>
      </c>
      <c r="L34" s="15">
        <f t="shared" si="11"/>
        <v>0</v>
      </c>
      <c r="M34" s="15">
        <f t="shared" si="11"/>
        <v>1934759</v>
      </c>
      <c r="N34" s="15">
        <f>SUM(D34:M34)</f>
        <v>38633859</v>
      </c>
      <c r="O34" s="37">
        <f t="shared" si="1"/>
        <v>2330.5700066357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59</v>
      </c>
      <c r="M36" s="93"/>
      <c r="N36" s="93"/>
      <c r="O36" s="41">
        <v>16577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50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3511956</v>
      </c>
      <c r="E5" s="26">
        <f t="shared" si="0"/>
        <v>2436313</v>
      </c>
      <c r="F5" s="26">
        <f t="shared" si="0"/>
        <v>0</v>
      </c>
      <c r="G5" s="26">
        <f t="shared" si="0"/>
        <v>5538386</v>
      </c>
      <c r="H5" s="26">
        <f t="shared" si="0"/>
        <v>0</v>
      </c>
      <c r="I5" s="26">
        <f t="shared" si="0"/>
        <v>2650501</v>
      </c>
      <c r="J5" s="26">
        <f t="shared" si="0"/>
        <v>0</v>
      </c>
      <c r="K5" s="26">
        <f t="shared" si="0"/>
        <v>2261041</v>
      </c>
      <c r="L5" s="26">
        <f t="shared" si="0"/>
        <v>0</v>
      </c>
      <c r="M5" s="26">
        <f t="shared" si="0"/>
        <v>0</v>
      </c>
      <c r="N5" s="27">
        <f>SUM(D5:M5)</f>
        <v>16398197</v>
      </c>
      <c r="O5" s="32">
        <f aca="true" t="shared" si="1" ref="O5:O34">(N5/O$36)</f>
        <v>989.9901593817918</v>
      </c>
      <c r="P5" s="6"/>
    </row>
    <row r="6" spans="1:16" ht="15">
      <c r="A6" s="12"/>
      <c r="B6" s="44">
        <v>511</v>
      </c>
      <c r="C6" s="20" t="s">
        <v>19</v>
      </c>
      <c r="D6" s="46">
        <v>158729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158729</v>
      </c>
      <c r="O6" s="47">
        <f t="shared" si="1"/>
        <v>9.58276986235209</v>
      </c>
      <c r="P6" s="9"/>
    </row>
    <row r="7" spans="1:16" ht="15">
      <c r="A7" s="12"/>
      <c r="B7" s="44">
        <v>512</v>
      </c>
      <c r="C7" s="20" t="s">
        <v>20</v>
      </c>
      <c r="D7" s="46">
        <v>561966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561966</v>
      </c>
      <c r="O7" s="47">
        <f t="shared" si="1"/>
        <v>33.92695001207438</v>
      </c>
      <c r="P7" s="9"/>
    </row>
    <row r="8" spans="1:16" ht="15">
      <c r="A8" s="12"/>
      <c r="B8" s="44">
        <v>513</v>
      </c>
      <c r="C8" s="20" t="s">
        <v>21</v>
      </c>
      <c r="D8" s="46">
        <v>1417977</v>
      </c>
      <c r="E8" s="46">
        <v>0</v>
      </c>
      <c r="F8" s="46">
        <v>0</v>
      </c>
      <c r="G8" s="46">
        <v>0</v>
      </c>
      <c r="H8" s="46">
        <v>0</v>
      </c>
      <c r="I8" s="46">
        <v>275530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1693507</v>
      </c>
      <c r="O8" s="47">
        <f t="shared" si="1"/>
        <v>102.24021975368268</v>
      </c>
      <c r="P8" s="9"/>
    </row>
    <row r="9" spans="1:16" ht="15">
      <c r="A9" s="12"/>
      <c r="B9" s="44">
        <v>514</v>
      </c>
      <c r="C9" s="20" t="s">
        <v>22</v>
      </c>
      <c r="D9" s="46">
        <v>553387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553387</v>
      </c>
      <c r="O9" s="47">
        <f t="shared" si="1"/>
        <v>33.40901956049264</v>
      </c>
      <c r="P9" s="9"/>
    </row>
    <row r="10" spans="1:16" ht="15">
      <c r="A10" s="12"/>
      <c r="B10" s="44">
        <v>515</v>
      </c>
      <c r="C10" s="20" t="s">
        <v>23</v>
      </c>
      <c r="D10" s="46">
        <v>1296727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1296727</v>
      </c>
      <c r="O10" s="47">
        <f t="shared" si="1"/>
        <v>78.28586090316348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618945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618945</v>
      </c>
      <c r="O11" s="47">
        <f t="shared" si="1"/>
        <v>37.36687998068099</v>
      </c>
      <c r="P11" s="9"/>
    </row>
    <row r="12" spans="1:16" ht="15">
      <c r="A12" s="12"/>
      <c r="B12" s="44">
        <v>518</v>
      </c>
      <c r="C12" s="20" t="s">
        <v>61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2261041</v>
      </c>
      <c r="L12" s="46">
        <v>0</v>
      </c>
      <c r="M12" s="46">
        <v>0</v>
      </c>
      <c r="N12" s="46">
        <f t="shared" si="2"/>
        <v>2261041</v>
      </c>
      <c r="O12" s="47">
        <f t="shared" si="1"/>
        <v>136.50332045399662</v>
      </c>
      <c r="P12" s="9"/>
    </row>
    <row r="13" spans="1:16" ht="15">
      <c r="A13" s="12"/>
      <c r="B13" s="44">
        <v>519</v>
      </c>
      <c r="C13" s="20" t="s">
        <v>25</v>
      </c>
      <c r="D13" s="46">
        <v>-476830</v>
      </c>
      <c r="E13" s="46">
        <v>2436313</v>
      </c>
      <c r="F13" s="46">
        <v>0</v>
      </c>
      <c r="G13" s="46">
        <v>5538386</v>
      </c>
      <c r="H13" s="46">
        <v>0</v>
      </c>
      <c r="I13" s="46">
        <v>1756026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9253895</v>
      </c>
      <c r="O13" s="47">
        <f t="shared" si="1"/>
        <v>558.6751388553489</v>
      </c>
      <c r="P13" s="9"/>
    </row>
    <row r="14" spans="1:16" ht="15.75">
      <c r="A14" s="28" t="s">
        <v>26</v>
      </c>
      <c r="B14" s="29"/>
      <c r="C14" s="30"/>
      <c r="D14" s="31">
        <f aca="true" t="shared" si="3" ref="D14:M14">SUM(D15:D17)</f>
        <v>11273919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11273919</v>
      </c>
      <c r="O14" s="43">
        <f t="shared" si="1"/>
        <v>680.6278072929244</v>
      </c>
      <c r="P14" s="10"/>
    </row>
    <row r="15" spans="1:16" ht="15">
      <c r="A15" s="12"/>
      <c r="B15" s="44">
        <v>521</v>
      </c>
      <c r="C15" s="20" t="s">
        <v>27</v>
      </c>
      <c r="D15" s="46">
        <v>6485976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6485976</v>
      </c>
      <c r="O15" s="47">
        <f t="shared" si="1"/>
        <v>391.5706351122917</v>
      </c>
      <c r="P15" s="9"/>
    </row>
    <row r="16" spans="1:16" ht="15">
      <c r="A16" s="12"/>
      <c r="B16" s="44">
        <v>522</v>
      </c>
      <c r="C16" s="20" t="s">
        <v>28</v>
      </c>
      <c r="D16" s="46">
        <v>4734912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4734912</v>
      </c>
      <c r="O16" s="47">
        <f t="shared" si="1"/>
        <v>285.8555904370925</v>
      </c>
      <c r="P16" s="9"/>
    </row>
    <row r="17" spans="1:16" ht="15">
      <c r="A17" s="12"/>
      <c r="B17" s="44">
        <v>529</v>
      </c>
      <c r="C17" s="20" t="s">
        <v>29</v>
      </c>
      <c r="D17" s="46">
        <v>53031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53031</v>
      </c>
      <c r="O17" s="47">
        <f t="shared" si="1"/>
        <v>3.2015817435402076</v>
      </c>
      <c r="P17" s="9"/>
    </row>
    <row r="18" spans="1:16" ht="15.75">
      <c r="A18" s="28" t="s">
        <v>30</v>
      </c>
      <c r="B18" s="29"/>
      <c r="C18" s="30"/>
      <c r="D18" s="31">
        <f aca="true" t="shared" si="4" ref="D18:M18">SUM(D19:D24)</f>
        <v>4099650</v>
      </c>
      <c r="E18" s="31">
        <f t="shared" si="4"/>
        <v>0</v>
      </c>
      <c r="F18" s="31">
        <f t="shared" si="4"/>
        <v>0</v>
      </c>
      <c r="G18" s="31">
        <f t="shared" si="4"/>
        <v>0</v>
      </c>
      <c r="H18" s="31">
        <f t="shared" si="4"/>
        <v>0</v>
      </c>
      <c r="I18" s="31">
        <f t="shared" si="4"/>
        <v>10033639</v>
      </c>
      <c r="J18" s="31">
        <f t="shared" si="4"/>
        <v>0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42">
        <f>SUM(D18:M18)</f>
        <v>14133289</v>
      </c>
      <c r="O18" s="43">
        <f t="shared" si="1"/>
        <v>853.2533808258875</v>
      </c>
      <c r="P18" s="10"/>
    </row>
    <row r="19" spans="1:16" ht="15">
      <c r="A19" s="12"/>
      <c r="B19" s="44">
        <v>533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1562954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5" ref="N19:N24">SUM(D19:M19)</f>
        <v>1562954</v>
      </c>
      <c r="O19" s="47">
        <f t="shared" si="1"/>
        <v>94.35848828785318</v>
      </c>
      <c r="P19" s="9"/>
    </row>
    <row r="20" spans="1:16" ht="15">
      <c r="A20" s="12"/>
      <c r="B20" s="44">
        <v>534</v>
      </c>
      <c r="C20" s="20" t="s">
        <v>32</v>
      </c>
      <c r="D20" s="46">
        <v>215218</v>
      </c>
      <c r="E20" s="46">
        <v>0</v>
      </c>
      <c r="F20" s="46">
        <v>0</v>
      </c>
      <c r="G20" s="46">
        <v>0</v>
      </c>
      <c r="H20" s="46">
        <v>0</v>
      </c>
      <c r="I20" s="46">
        <v>3555340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3770558</v>
      </c>
      <c r="O20" s="47">
        <f t="shared" si="1"/>
        <v>227.63571601062546</v>
      </c>
      <c r="P20" s="9"/>
    </row>
    <row r="21" spans="1:16" ht="15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1435027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1435027</v>
      </c>
      <c r="O21" s="47">
        <f t="shared" si="1"/>
        <v>86.63529340738953</v>
      </c>
      <c r="P21" s="9"/>
    </row>
    <row r="22" spans="1:16" ht="15">
      <c r="A22" s="12"/>
      <c r="B22" s="44">
        <v>536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2601366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2601366</v>
      </c>
      <c r="O22" s="47">
        <f t="shared" si="1"/>
        <v>157.04938420671334</v>
      </c>
      <c r="P22" s="9"/>
    </row>
    <row r="23" spans="1:16" ht="15">
      <c r="A23" s="12"/>
      <c r="B23" s="44">
        <v>538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878952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878952</v>
      </c>
      <c r="O23" s="47">
        <f t="shared" si="1"/>
        <v>53.06399420429848</v>
      </c>
      <c r="P23" s="9"/>
    </row>
    <row r="24" spans="1:16" ht="15">
      <c r="A24" s="12"/>
      <c r="B24" s="44">
        <v>539</v>
      </c>
      <c r="C24" s="20" t="s">
        <v>36</v>
      </c>
      <c r="D24" s="46">
        <v>3884432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3884432</v>
      </c>
      <c r="O24" s="47">
        <f t="shared" si="1"/>
        <v>234.51050470900748</v>
      </c>
      <c r="P24" s="9"/>
    </row>
    <row r="25" spans="1:16" ht="15.75">
      <c r="A25" s="28" t="s">
        <v>37</v>
      </c>
      <c r="B25" s="29"/>
      <c r="C25" s="30"/>
      <c r="D25" s="31">
        <f aca="true" t="shared" si="6" ref="D25:M25">SUM(D26:D27)</f>
        <v>1553402</v>
      </c>
      <c r="E25" s="31">
        <f t="shared" si="6"/>
        <v>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4">SUM(D25:M25)</f>
        <v>1553402</v>
      </c>
      <c r="O25" s="43">
        <f t="shared" si="1"/>
        <v>93.7818159864767</v>
      </c>
      <c r="P25" s="10"/>
    </row>
    <row r="26" spans="1:16" ht="15">
      <c r="A26" s="12"/>
      <c r="B26" s="44">
        <v>541</v>
      </c>
      <c r="C26" s="20" t="s">
        <v>38</v>
      </c>
      <c r="D26" s="46">
        <v>1384504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1384504</v>
      </c>
      <c r="O26" s="47">
        <f t="shared" si="1"/>
        <v>83.58512436609514</v>
      </c>
      <c r="P26" s="9"/>
    </row>
    <row r="27" spans="1:16" ht="15">
      <c r="A27" s="12"/>
      <c r="B27" s="44">
        <v>543</v>
      </c>
      <c r="C27" s="20" t="s">
        <v>58</v>
      </c>
      <c r="D27" s="46">
        <v>168898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168898</v>
      </c>
      <c r="O27" s="47">
        <f t="shared" si="1"/>
        <v>10.19669162038155</v>
      </c>
      <c r="P27" s="9"/>
    </row>
    <row r="28" spans="1:16" ht="15.75">
      <c r="A28" s="28" t="s">
        <v>39</v>
      </c>
      <c r="B28" s="29"/>
      <c r="C28" s="30"/>
      <c r="D28" s="31">
        <f aca="true" t="shared" si="8" ref="D28:M28">SUM(D29:D29)</f>
        <v>0</v>
      </c>
      <c r="E28" s="31">
        <f t="shared" si="8"/>
        <v>1367837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1367837</v>
      </c>
      <c r="O28" s="43">
        <f t="shared" si="1"/>
        <v>82.57890606133785</v>
      </c>
      <c r="P28" s="10"/>
    </row>
    <row r="29" spans="1:16" ht="15">
      <c r="A29" s="13"/>
      <c r="B29" s="45">
        <v>552</v>
      </c>
      <c r="C29" s="21" t="s">
        <v>40</v>
      </c>
      <c r="D29" s="46">
        <v>0</v>
      </c>
      <c r="E29" s="46">
        <v>1367837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1367837</v>
      </c>
      <c r="O29" s="47">
        <f t="shared" si="1"/>
        <v>82.57890606133785</v>
      </c>
      <c r="P29" s="9"/>
    </row>
    <row r="30" spans="1:16" ht="15.75">
      <c r="A30" s="28" t="s">
        <v>41</v>
      </c>
      <c r="B30" s="29"/>
      <c r="C30" s="30"/>
      <c r="D30" s="31">
        <f aca="true" t="shared" si="9" ref="D30:M30">SUM(D31:D31)</f>
        <v>1716141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1716141</v>
      </c>
      <c r="O30" s="43">
        <f t="shared" si="1"/>
        <v>103.60667713112775</v>
      </c>
      <c r="P30" s="9"/>
    </row>
    <row r="31" spans="1:16" ht="15">
      <c r="A31" s="12"/>
      <c r="B31" s="44">
        <v>572</v>
      </c>
      <c r="C31" s="20" t="s">
        <v>42</v>
      </c>
      <c r="D31" s="46">
        <v>1716141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1716141</v>
      </c>
      <c r="O31" s="47">
        <f t="shared" si="1"/>
        <v>103.60667713112775</v>
      </c>
      <c r="P31" s="9"/>
    </row>
    <row r="32" spans="1:16" ht="15.75">
      <c r="A32" s="28" t="s">
        <v>44</v>
      </c>
      <c r="B32" s="29"/>
      <c r="C32" s="30"/>
      <c r="D32" s="31">
        <f aca="true" t="shared" si="10" ref="D32:M32">SUM(D33:D33)</f>
        <v>40691</v>
      </c>
      <c r="E32" s="31">
        <f t="shared" si="10"/>
        <v>557263</v>
      </c>
      <c r="F32" s="31">
        <f t="shared" si="10"/>
        <v>0</v>
      </c>
      <c r="G32" s="31">
        <f t="shared" si="10"/>
        <v>0</v>
      </c>
      <c r="H32" s="31">
        <f t="shared" si="10"/>
        <v>0</v>
      </c>
      <c r="I32" s="31">
        <f t="shared" si="10"/>
        <v>74373</v>
      </c>
      <c r="J32" s="31">
        <f t="shared" si="10"/>
        <v>0</v>
      </c>
      <c r="K32" s="31">
        <f t="shared" si="10"/>
        <v>1846148</v>
      </c>
      <c r="L32" s="31">
        <f t="shared" si="10"/>
        <v>0</v>
      </c>
      <c r="M32" s="31">
        <f t="shared" si="10"/>
        <v>0</v>
      </c>
      <c r="N32" s="31">
        <f t="shared" si="7"/>
        <v>2518475</v>
      </c>
      <c r="O32" s="43">
        <f t="shared" si="1"/>
        <v>152.04509780246318</v>
      </c>
      <c r="P32" s="9"/>
    </row>
    <row r="33" spans="1:16" ht="15.75" thickBot="1">
      <c r="A33" s="12"/>
      <c r="B33" s="44">
        <v>581</v>
      </c>
      <c r="C33" s="20" t="s">
        <v>43</v>
      </c>
      <c r="D33" s="46">
        <v>40691</v>
      </c>
      <c r="E33" s="46">
        <v>557263</v>
      </c>
      <c r="F33" s="46">
        <v>0</v>
      </c>
      <c r="G33" s="46">
        <v>0</v>
      </c>
      <c r="H33" s="46">
        <v>0</v>
      </c>
      <c r="I33" s="46">
        <v>74373</v>
      </c>
      <c r="J33" s="46">
        <v>0</v>
      </c>
      <c r="K33" s="46">
        <v>1846148</v>
      </c>
      <c r="L33" s="46">
        <v>0</v>
      </c>
      <c r="M33" s="46">
        <v>0</v>
      </c>
      <c r="N33" s="46">
        <f t="shared" si="7"/>
        <v>2518475</v>
      </c>
      <c r="O33" s="47">
        <f t="shared" si="1"/>
        <v>152.04509780246318</v>
      </c>
      <c r="P33" s="9"/>
    </row>
    <row r="34" spans="1:119" ht="16.5" thickBot="1">
      <c r="A34" s="14" t="s">
        <v>10</v>
      </c>
      <c r="B34" s="23"/>
      <c r="C34" s="22"/>
      <c r="D34" s="15">
        <f>SUM(D5,D14,D18,D25,D28,D30,D32)</f>
        <v>22195759</v>
      </c>
      <c r="E34" s="15">
        <f aca="true" t="shared" si="11" ref="E34:M34">SUM(E5,E14,E18,E25,E28,E30,E32)</f>
        <v>4361413</v>
      </c>
      <c r="F34" s="15">
        <f t="shared" si="11"/>
        <v>0</v>
      </c>
      <c r="G34" s="15">
        <f t="shared" si="11"/>
        <v>5538386</v>
      </c>
      <c r="H34" s="15">
        <f t="shared" si="11"/>
        <v>0</v>
      </c>
      <c r="I34" s="15">
        <f t="shared" si="11"/>
        <v>12758513</v>
      </c>
      <c r="J34" s="15">
        <f t="shared" si="11"/>
        <v>0</v>
      </c>
      <c r="K34" s="15">
        <f t="shared" si="11"/>
        <v>4107189</v>
      </c>
      <c r="L34" s="15">
        <f t="shared" si="11"/>
        <v>0</v>
      </c>
      <c r="M34" s="15">
        <f t="shared" si="11"/>
        <v>0</v>
      </c>
      <c r="N34" s="15">
        <f t="shared" si="7"/>
        <v>48961260</v>
      </c>
      <c r="O34" s="37">
        <f t="shared" si="1"/>
        <v>2955.883844482009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74</v>
      </c>
      <c r="M36" s="93"/>
      <c r="N36" s="93"/>
      <c r="O36" s="41">
        <v>16564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50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13089805</v>
      </c>
      <c r="E5" s="26">
        <f t="shared" si="0"/>
        <v>8510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5672661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18770976</v>
      </c>
      <c r="O5" s="32">
        <f aca="true" t="shared" si="1" ref="O5:O33">(N5/O$35)</f>
        <v>1117.785744060025</v>
      </c>
      <c r="P5" s="6"/>
    </row>
    <row r="6" spans="1:16" ht="15">
      <c r="A6" s="12"/>
      <c r="B6" s="44">
        <v>511</v>
      </c>
      <c r="C6" s="20" t="s">
        <v>19</v>
      </c>
      <c r="D6" s="46">
        <v>279569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279569</v>
      </c>
      <c r="O6" s="47">
        <f t="shared" si="1"/>
        <v>16.647948549991067</v>
      </c>
      <c r="P6" s="9"/>
    </row>
    <row r="7" spans="1:16" ht="15">
      <c r="A7" s="12"/>
      <c r="B7" s="44">
        <v>512</v>
      </c>
      <c r="C7" s="20" t="s">
        <v>20</v>
      </c>
      <c r="D7" s="46">
        <v>421740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421740</v>
      </c>
      <c r="O7" s="47">
        <f t="shared" si="1"/>
        <v>25.114035610075625</v>
      </c>
      <c r="P7" s="9"/>
    </row>
    <row r="8" spans="1:16" ht="15">
      <c r="A8" s="12"/>
      <c r="B8" s="44">
        <v>513</v>
      </c>
      <c r="C8" s="20" t="s">
        <v>21</v>
      </c>
      <c r="D8" s="46">
        <v>1571314</v>
      </c>
      <c r="E8" s="46">
        <v>8510</v>
      </c>
      <c r="F8" s="46">
        <v>0</v>
      </c>
      <c r="G8" s="46">
        <v>0</v>
      </c>
      <c r="H8" s="46">
        <v>0</v>
      </c>
      <c r="I8" s="46">
        <v>3712648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5292472</v>
      </c>
      <c r="O8" s="47">
        <f t="shared" si="1"/>
        <v>315.1594116596201</v>
      </c>
      <c r="P8" s="9"/>
    </row>
    <row r="9" spans="1:16" ht="15">
      <c r="A9" s="12"/>
      <c r="B9" s="44">
        <v>514</v>
      </c>
      <c r="C9" s="20" t="s">
        <v>22</v>
      </c>
      <c r="D9" s="46">
        <v>382136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382136</v>
      </c>
      <c r="O9" s="47">
        <f t="shared" si="1"/>
        <v>22.755672006193056</v>
      </c>
      <c r="P9" s="9"/>
    </row>
    <row r="10" spans="1:16" ht="15">
      <c r="A10" s="12"/>
      <c r="B10" s="44">
        <v>515</v>
      </c>
      <c r="C10" s="20" t="s">
        <v>23</v>
      </c>
      <c r="D10" s="46">
        <v>1174612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1174612</v>
      </c>
      <c r="O10" s="47">
        <f t="shared" si="1"/>
        <v>69.94652533793843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854867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854867</v>
      </c>
      <c r="O11" s="47">
        <f t="shared" si="1"/>
        <v>50.90615137259572</v>
      </c>
      <c r="P11" s="9"/>
    </row>
    <row r="12" spans="1:16" ht="15">
      <c r="A12" s="12"/>
      <c r="B12" s="44">
        <v>519</v>
      </c>
      <c r="C12" s="20" t="s">
        <v>62</v>
      </c>
      <c r="D12" s="46">
        <v>9260434</v>
      </c>
      <c r="E12" s="46">
        <v>0</v>
      </c>
      <c r="F12" s="46">
        <v>0</v>
      </c>
      <c r="G12" s="46">
        <v>0</v>
      </c>
      <c r="H12" s="46">
        <v>0</v>
      </c>
      <c r="I12" s="46">
        <v>1105146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10365580</v>
      </c>
      <c r="O12" s="47">
        <f t="shared" si="1"/>
        <v>617.2559995236111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14215787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14215787</v>
      </c>
      <c r="O13" s="43">
        <f t="shared" si="1"/>
        <v>846.5305186684928</v>
      </c>
      <c r="P13" s="10"/>
    </row>
    <row r="14" spans="1:16" ht="15">
      <c r="A14" s="12"/>
      <c r="B14" s="44">
        <v>521</v>
      </c>
      <c r="C14" s="20" t="s">
        <v>27</v>
      </c>
      <c r="D14" s="46">
        <v>8200364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8200364</v>
      </c>
      <c r="O14" s="47">
        <f t="shared" si="1"/>
        <v>488.32037158339784</v>
      </c>
      <c r="P14" s="9"/>
    </row>
    <row r="15" spans="1:16" ht="15">
      <c r="A15" s="12"/>
      <c r="B15" s="44">
        <v>522</v>
      </c>
      <c r="C15" s="20" t="s">
        <v>28</v>
      </c>
      <c r="D15" s="46">
        <v>5993565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5993565</v>
      </c>
      <c r="O15" s="47">
        <f t="shared" si="1"/>
        <v>356.9085333174537</v>
      </c>
      <c r="P15" s="9"/>
    </row>
    <row r="16" spans="1:16" ht="15">
      <c r="A16" s="12"/>
      <c r="B16" s="44">
        <v>529</v>
      </c>
      <c r="C16" s="20" t="s">
        <v>29</v>
      </c>
      <c r="D16" s="46">
        <v>21858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21858</v>
      </c>
      <c r="O16" s="47">
        <f t="shared" si="1"/>
        <v>1.3016137676412791</v>
      </c>
      <c r="P16" s="9"/>
    </row>
    <row r="17" spans="1:16" ht="15.75">
      <c r="A17" s="28" t="s">
        <v>30</v>
      </c>
      <c r="B17" s="29"/>
      <c r="C17" s="30"/>
      <c r="D17" s="31">
        <f aca="true" t="shared" si="4" ref="D17:M17">SUM(D18:D23)</f>
        <v>2265043</v>
      </c>
      <c r="E17" s="31">
        <f t="shared" si="4"/>
        <v>8277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12163261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14436581</v>
      </c>
      <c r="O17" s="43">
        <f t="shared" si="1"/>
        <v>859.6784969927946</v>
      </c>
      <c r="P17" s="10"/>
    </row>
    <row r="18" spans="1:16" ht="15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3392165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3">SUM(D18:M18)</f>
        <v>3392165</v>
      </c>
      <c r="O18" s="47">
        <f t="shared" si="1"/>
        <v>201.99874947894955</v>
      </c>
      <c r="P18" s="9"/>
    </row>
    <row r="19" spans="1:16" ht="15">
      <c r="A19" s="12"/>
      <c r="B19" s="44">
        <v>534</v>
      </c>
      <c r="C19" s="20" t="s">
        <v>63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4333933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4333933</v>
      </c>
      <c r="O19" s="47">
        <f t="shared" si="1"/>
        <v>258.07973560412074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1811649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1811649</v>
      </c>
      <c r="O20" s="47">
        <f t="shared" si="1"/>
        <v>107.88120050020842</v>
      </c>
      <c r="P20" s="9"/>
    </row>
    <row r="21" spans="1:16" ht="15">
      <c r="A21" s="12"/>
      <c r="B21" s="44">
        <v>536</v>
      </c>
      <c r="C21" s="20" t="s">
        <v>64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1396556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1396556</v>
      </c>
      <c r="O21" s="47">
        <f t="shared" si="1"/>
        <v>83.16298457690705</v>
      </c>
      <c r="P21" s="9"/>
    </row>
    <row r="22" spans="1:16" ht="15">
      <c r="A22" s="12"/>
      <c r="B22" s="44">
        <v>538</v>
      </c>
      <c r="C22" s="20" t="s">
        <v>65</v>
      </c>
      <c r="D22" s="46">
        <v>0</v>
      </c>
      <c r="E22" s="46">
        <v>8277</v>
      </c>
      <c r="F22" s="46">
        <v>0</v>
      </c>
      <c r="G22" s="46">
        <v>0</v>
      </c>
      <c r="H22" s="46">
        <v>0</v>
      </c>
      <c r="I22" s="46">
        <v>1228958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1237235</v>
      </c>
      <c r="O22" s="47">
        <f t="shared" si="1"/>
        <v>73.67563865896504</v>
      </c>
      <c r="P22" s="9"/>
    </row>
    <row r="23" spans="1:16" ht="15">
      <c r="A23" s="12"/>
      <c r="B23" s="44">
        <v>539</v>
      </c>
      <c r="C23" s="20" t="s">
        <v>36</v>
      </c>
      <c r="D23" s="46">
        <v>2265043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2265043</v>
      </c>
      <c r="O23" s="47">
        <f t="shared" si="1"/>
        <v>134.88018817364377</v>
      </c>
      <c r="P23" s="9"/>
    </row>
    <row r="24" spans="1:16" ht="15.75">
      <c r="A24" s="28" t="s">
        <v>37</v>
      </c>
      <c r="B24" s="29"/>
      <c r="C24" s="30"/>
      <c r="D24" s="31">
        <f aca="true" t="shared" si="6" ref="D24:M24">SUM(D25:D26)</f>
        <v>2910083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33">SUM(D24:M24)</f>
        <v>2910083</v>
      </c>
      <c r="O24" s="43">
        <f t="shared" si="1"/>
        <v>173.29143095337344</v>
      </c>
      <c r="P24" s="10"/>
    </row>
    <row r="25" spans="1:16" ht="15">
      <c r="A25" s="12"/>
      <c r="B25" s="44">
        <v>541</v>
      </c>
      <c r="C25" s="20" t="s">
        <v>66</v>
      </c>
      <c r="D25" s="46">
        <v>2811067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2811067</v>
      </c>
      <c r="O25" s="47">
        <f t="shared" si="1"/>
        <v>167.3951646519383</v>
      </c>
      <c r="P25" s="9"/>
    </row>
    <row r="26" spans="1:16" ht="15">
      <c r="A26" s="12"/>
      <c r="B26" s="44">
        <v>544</v>
      </c>
      <c r="C26" s="20" t="s">
        <v>78</v>
      </c>
      <c r="D26" s="46">
        <v>99016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99016</v>
      </c>
      <c r="O26" s="47">
        <f t="shared" si="1"/>
        <v>5.896266301435122</v>
      </c>
      <c r="P26" s="9"/>
    </row>
    <row r="27" spans="1:16" ht="15.75">
      <c r="A27" s="28" t="s">
        <v>39</v>
      </c>
      <c r="B27" s="29"/>
      <c r="C27" s="30"/>
      <c r="D27" s="31">
        <f aca="true" t="shared" si="8" ref="D27:M27">SUM(D28:D28)</f>
        <v>0</v>
      </c>
      <c r="E27" s="31">
        <f t="shared" si="8"/>
        <v>345712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345712</v>
      </c>
      <c r="O27" s="43">
        <f t="shared" si="1"/>
        <v>20.586673018519623</v>
      </c>
      <c r="P27" s="10"/>
    </row>
    <row r="28" spans="1:16" ht="15">
      <c r="A28" s="13"/>
      <c r="B28" s="45">
        <v>552</v>
      </c>
      <c r="C28" s="21" t="s">
        <v>40</v>
      </c>
      <c r="D28" s="46">
        <v>0</v>
      </c>
      <c r="E28" s="46">
        <v>345712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345712</v>
      </c>
      <c r="O28" s="47">
        <f t="shared" si="1"/>
        <v>20.586673018519623</v>
      </c>
      <c r="P28" s="9"/>
    </row>
    <row r="29" spans="1:16" ht="15.75">
      <c r="A29" s="28" t="s">
        <v>41</v>
      </c>
      <c r="B29" s="29"/>
      <c r="C29" s="30"/>
      <c r="D29" s="31">
        <f aca="true" t="shared" si="9" ref="D29:M29">SUM(D30:D30)</f>
        <v>1476474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1476474</v>
      </c>
      <c r="O29" s="43">
        <f t="shared" si="1"/>
        <v>87.92199130590127</v>
      </c>
      <c r="P29" s="9"/>
    </row>
    <row r="30" spans="1:16" ht="15">
      <c r="A30" s="12"/>
      <c r="B30" s="44">
        <v>572</v>
      </c>
      <c r="C30" s="20" t="s">
        <v>68</v>
      </c>
      <c r="D30" s="46">
        <v>1476474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1476474</v>
      </c>
      <c r="O30" s="47">
        <f t="shared" si="1"/>
        <v>87.92199130590127</v>
      </c>
      <c r="P30" s="9"/>
    </row>
    <row r="31" spans="1:16" ht="15.75">
      <c r="A31" s="28" t="s">
        <v>69</v>
      </c>
      <c r="B31" s="29"/>
      <c r="C31" s="30"/>
      <c r="D31" s="31">
        <f aca="true" t="shared" si="10" ref="D31:M31">SUM(D32:D32)</f>
        <v>992681</v>
      </c>
      <c r="E31" s="31">
        <f t="shared" si="10"/>
        <v>2263674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1153828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7"/>
        <v>4410183</v>
      </c>
      <c r="O31" s="43">
        <f t="shared" si="1"/>
        <v>262.6203179896385</v>
      </c>
      <c r="P31" s="9"/>
    </row>
    <row r="32" spans="1:16" ht="15.75" thickBot="1">
      <c r="A32" s="12"/>
      <c r="B32" s="44">
        <v>581</v>
      </c>
      <c r="C32" s="20" t="s">
        <v>70</v>
      </c>
      <c r="D32" s="46">
        <v>992681</v>
      </c>
      <c r="E32" s="46">
        <v>2263674</v>
      </c>
      <c r="F32" s="46">
        <v>0</v>
      </c>
      <c r="G32" s="46">
        <v>0</v>
      </c>
      <c r="H32" s="46">
        <v>0</v>
      </c>
      <c r="I32" s="46">
        <v>1153828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4410183</v>
      </c>
      <c r="O32" s="47">
        <f t="shared" si="1"/>
        <v>262.6203179896385</v>
      </c>
      <c r="P32" s="9"/>
    </row>
    <row r="33" spans="1:119" ht="16.5" thickBot="1">
      <c r="A33" s="14" t="s">
        <v>10</v>
      </c>
      <c r="B33" s="23"/>
      <c r="C33" s="22"/>
      <c r="D33" s="15">
        <f>SUM(D5,D13,D17,D24,D27,D29,D31)</f>
        <v>34949873</v>
      </c>
      <c r="E33" s="15">
        <f aca="true" t="shared" si="11" ref="E33:M33">SUM(E5,E13,E17,E24,E27,E29,E31)</f>
        <v>2626173</v>
      </c>
      <c r="F33" s="15">
        <f t="shared" si="11"/>
        <v>0</v>
      </c>
      <c r="G33" s="15">
        <f t="shared" si="11"/>
        <v>0</v>
      </c>
      <c r="H33" s="15">
        <f t="shared" si="11"/>
        <v>0</v>
      </c>
      <c r="I33" s="15">
        <f t="shared" si="11"/>
        <v>18989750</v>
      </c>
      <c r="J33" s="15">
        <f t="shared" si="11"/>
        <v>0</v>
      </c>
      <c r="K33" s="15">
        <f t="shared" si="11"/>
        <v>0</v>
      </c>
      <c r="L33" s="15">
        <f t="shared" si="11"/>
        <v>0</v>
      </c>
      <c r="M33" s="15">
        <f t="shared" si="11"/>
        <v>0</v>
      </c>
      <c r="N33" s="15">
        <f t="shared" si="7"/>
        <v>56565796</v>
      </c>
      <c r="O33" s="37">
        <f t="shared" si="1"/>
        <v>3368.4151729887453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88</v>
      </c>
      <c r="M35" s="93"/>
      <c r="N35" s="93"/>
      <c r="O35" s="41">
        <v>16793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8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5347968</v>
      </c>
      <c r="E5" s="26">
        <f t="shared" si="0"/>
        <v>2220090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2211317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9779375</v>
      </c>
      <c r="O5" s="32">
        <f aca="true" t="shared" si="1" ref="O5:O33">(N5/O$35)</f>
        <v>592.5457464857004</v>
      </c>
      <c r="P5" s="6"/>
    </row>
    <row r="6" spans="1:16" ht="15">
      <c r="A6" s="12"/>
      <c r="B6" s="44">
        <v>511</v>
      </c>
      <c r="C6" s="20" t="s">
        <v>19</v>
      </c>
      <c r="D6" s="46">
        <v>247248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247248</v>
      </c>
      <c r="O6" s="47">
        <f t="shared" si="1"/>
        <v>14.98109549200194</v>
      </c>
      <c r="P6" s="9"/>
    </row>
    <row r="7" spans="1:16" ht="15">
      <c r="A7" s="12"/>
      <c r="B7" s="44">
        <v>512</v>
      </c>
      <c r="C7" s="20" t="s">
        <v>20</v>
      </c>
      <c r="D7" s="46">
        <v>387267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387267</v>
      </c>
      <c r="O7" s="47">
        <f t="shared" si="1"/>
        <v>23.465038778477943</v>
      </c>
      <c r="P7" s="9"/>
    </row>
    <row r="8" spans="1:16" ht="15">
      <c r="A8" s="12"/>
      <c r="B8" s="44">
        <v>513</v>
      </c>
      <c r="C8" s="20" t="s">
        <v>21</v>
      </c>
      <c r="D8" s="46">
        <v>1517992</v>
      </c>
      <c r="E8" s="46">
        <v>0</v>
      </c>
      <c r="F8" s="46">
        <v>0</v>
      </c>
      <c r="G8" s="46">
        <v>0</v>
      </c>
      <c r="H8" s="46">
        <v>0</v>
      </c>
      <c r="I8" s="46">
        <v>448364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1966356</v>
      </c>
      <c r="O8" s="47">
        <f t="shared" si="1"/>
        <v>119.144207464857</v>
      </c>
      <c r="P8" s="9"/>
    </row>
    <row r="9" spans="1:16" ht="15">
      <c r="A9" s="12"/>
      <c r="B9" s="44">
        <v>514</v>
      </c>
      <c r="C9" s="20" t="s">
        <v>22</v>
      </c>
      <c r="D9" s="46">
        <v>387948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387948</v>
      </c>
      <c r="O9" s="47">
        <f t="shared" si="1"/>
        <v>23.50630150266602</v>
      </c>
      <c r="P9" s="9"/>
    </row>
    <row r="10" spans="1:16" ht="15">
      <c r="A10" s="12"/>
      <c r="B10" s="44">
        <v>515</v>
      </c>
      <c r="C10" s="20" t="s">
        <v>23</v>
      </c>
      <c r="D10" s="46">
        <v>1163174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1163174</v>
      </c>
      <c r="O10" s="47">
        <f t="shared" si="1"/>
        <v>70.47830828889965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837695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837695</v>
      </c>
      <c r="O11" s="47">
        <f t="shared" si="1"/>
        <v>50.75708919049927</v>
      </c>
      <c r="P11" s="9"/>
    </row>
    <row r="12" spans="1:16" ht="15">
      <c r="A12" s="12"/>
      <c r="B12" s="44">
        <v>519</v>
      </c>
      <c r="C12" s="20" t="s">
        <v>62</v>
      </c>
      <c r="D12" s="46">
        <v>1644339</v>
      </c>
      <c r="E12" s="46">
        <v>2220090</v>
      </c>
      <c r="F12" s="46">
        <v>0</v>
      </c>
      <c r="G12" s="46">
        <v>0</v>
      </c>
      <c r="H12" s="46">
        <v>0</v>
      </c>
      <c r="I12" s="46">
        <v>925258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4789687</v>
      </c>
      <c r="O12" s="47">
        <f t="shared" si="1"/>
        <v>290.2137057682986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13366559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13366559</v>
      </c>
      <c r="O13" s="43">
        <f t="shared" si="1"/>
        <v>809.8981459040233</v>
      </c>
      <c r="P13" s="10"/>
    </row>
    <row r="14" spans="1:16" ht="15">
      <c r="A14" s="12"/>
      <c r="B14" s="44">
        <v>521</v>
      </c>
      <c r="C14" s="20" t="s">
        <v>27</v>
      </c>
      <c r="D14" s="46">
        <v>7517573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7517573</v>
      </c>
      <c r="O14" s="47">
        <f t="shared" si="1"/>
        <v>455.5000605913718</v>
      </c>
      <c r="P14" s="9"/>
    </row>
    <row r="15" spans="1:16" ht="15">
      <c r="A15" s="12"/>
      <c r="B15" s="44">
        <v>522</v>
      </c>
      <c r="C15" s="20" t="s">
        <v>28</v>
      </c>
      <c r="D15" s="46">
        <v>5835024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5835024</v>
      </c>
      <c r="O15" s="47">
        <f t="shared" si="1"/>
        <v>353.5521085797382</v>
      </c>
      <c r="P15" s="9"/>
    </row>
    <row r="16" spans="1:16" ht="15">
      <c r="A16" s="12"/>
      <c r="B16" s="44">
        <v>529</v>
      </c>
      <c r="C16" s="20" t="s">
        <v>29</v>
      </c>
      <c r="D16" s="46">
        <v>13962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13962</v>
      </c>
      <c r="O16" s="47">
        <f t="shared" si="1"/>
        <v>0.8459767329132332</v>
      </c>
      <c r="P16" s="9"/>
    </row>
    <row r="17" spans="1:16" ht="15.75">
      <c r="A17" s="28" t="s">
        <v>30</v>
      </c>
      <c r="B17" s="29"/>
      <c r="C17" s="30"/>
      <c r="D17" s="31">
        <f aca="true" t="shared" si="4" ref="D17:M17">SUM(D18:D23)</f>
        <v>1704944</v>
      </c>
      <c r="E17" s="31">
        <f t="shared" si="4"/>
        <v>2220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13791406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15498570</v>
      </c>
      <c r="O17" s="43">
        <f t="shared" si="1"/>
        <v>939.0796170625302</v>
      </c>
      <c r="P17" s="10"/>
    </row>
    <row r="18" spans="1:16" ht="15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1765276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3">SUM(D18:M18)</f>
        <v>1765276</v>
      </c>
      <c r="O18" s="47">
        <f t="shared" si="1"/>
        <v>106.9604944255938</v>
      </c>
      <c r="P18" s="9"/>
    </row>
    <row r="19" spans="1:16" ht="15">
      <c r="A19" s="12"/>
      <c r="B19" s="44">
        <v>534</v>
      </c>
      <c r="C19" s="20" t="s">
        <v>63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4120151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4120151</v>
      </c>
      <c r="O19" s="47">
        <f t="shared" si="1"/>
        <v>249.64560106640815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1580547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1580547</v>
      </c>
      <c r="O20" s="47">
        <f t="shared" si="1"/>
        <v>95.76751090644692</v>
      </c>
      <c r="P20" s="9"/>
    </row>
    <row r="21" spans="1:16" ht="15">
      <c r="A21" s="12"/>
      <c r="B21" s="44">
        <v>536</v>
      </c>
      <c r="C21" s="20" t="s">
        <v>64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4857731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4857731</v>
      </c>
      <c r="O21" s="47">
        <f t="shared" si="1"/>
        <v>294.336585070286</v>
      </c>
      <c r="P21" s="9"/>
    </row>
    <row r="22" spans="1:16" ht="15">
      <c r="A22" s="12"/>
      <c r="B22" s="44">
        <v>538</v>
      </c>
      <c r="C22" s="20" t="s">
        <v>65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1261056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1261056</v>
      </c>
      <c r="O22" s="47">
        <f t="shared" si="1"/>
        <v>76.40911294231701</v>
      </c>
      <c r="P22" s="9"/>
    </row>
    <row r="23" spans="1:16" ht="15">
      <c r="A23" s="12"/>
      <c r="B23" s="44">
        <v>539</v>
      </c>
      <c r="C23" s="20" t="s">
        <v>36</v>
      </c>
      <c r="D23" s="46">
        <v>1704944</v>
      </c>
      <c r="E23" s="46">
        <v>2220</v>
      </c>
      <c r="F23" s="46">
        <v>0</v>
      </c>
      <c r="G23" s="46">
        <v>0</v>
      </c>
      <c r="H23" s="46">
        <v>0</v>
      </c>
      <c r="I23" s="46">
        <v>206645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1913809</v>
      </c>
      <c r="O23" s="47">
        <f t="shared" si="1"/>
        <v>115.96031265147843</v>
      </c>
      <c r="P23" s="9"/>
    </row>
    <row r="24" spans="1:16" ht="15.75">
      <c r="A24" s="28" t="s">
        <v>37</v>
      </c>
      <c r="B24" s="29"/>
      <c r="C24" s="30"/>
      <c r="D24" s="31">
        <f aca="true" t="shared" si="6" ref="D24:M24">SUM(D25:D26)</f>
        <v>2460824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33">SUM(D24:M24)</f>
        <v>2460824</v>
      </c>
      <c r="O24" s="43">
        <f t="shared" si="1"/>
        <v>149.1047018904508</v>
      </c>
      <c r="P24" s="10"/>
    </row>
    <row r="25" spans="1:16" ht="15">
      <c r="A25" s="12"/>
      <c r="B25" s="44">
        <v>541</v>
      </c>
      <c r="C25" s="20" t="s">
        <v>66</v>
      </c>
      <c r="D25" s="46">
        <v>2267947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2267947</v>
      </c>
      <c r="O25" s="47">
        <f t="shared" si="1"/>
        <v>137.41801987396994</v>
      </c>
      <c r="P25" s="9"/>
    </row>
    <row r="26" spans="1:16" ht="15">
      <c r="A26" s="12"/>
      <c r="B26" s="44">
        <v>544</v>
      </c>
      <c r="C26" s="20" t="s">
        <v>78</v>
      </c>
      <c r="D26" s="46">
        <v>192877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192877</v>
      </c>
      <c r="O26" s="47">
        <f t="shared" si="1"/>
        <v>11.686682016480853</v>
      </c>
      <c r="P26" s="9"/>
    </row>
    <row r="27" spans="1:16" ht="15.75">
      <c r="A27" s="28" t="s">
        <v>39</v>
      </c>
      <c r="B27" s="29"/>
      <c r="C27" s="30"/>
      <c r="D27" s="31">
        <f aca="true" t="shared" si="8" ref="D27:M27">SUM(D28:D28)</f>
        <v>100000</v>
      </c>
      <c r="E27" s="31">
        <f t="shared" si="8"/>
        <v>219542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319542</v>
      </c>
      <c r="O27" s="43">
        <f t="shared" si="1"/>
        <v>19.361488124091128</v>
      </c>
      <c r="P27" s="10"/>
    </row>
    <row r="28" spans="1:16" ht="15">
      <c r="A28" s="13"/>
      <c r="B28" s="45">
        <v>552</v>
      </c>
      <c r="C28" s="21" t="s">
        <v>40</v>
      </c>
      <c r="D28" s="46">
        <v>100000</v>
      </c>
      <c r="E28" s="46">
        <v>219542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319542</v>
      </c>
      <c r="O28" s="47">
        <f t="shared" si="1"/>
        <v>19.361488124091128</v>
      </c>
      <c r="P28" s="9"/>
    </row>
    <row r="29" spans="1:16" ht="15.75">
      <c r="A29" s="28" t="s">
        <v>41</v>
      </c>
      <c r="B29" s="29"/>
      <c r="C29" s="30"/>
      <c r="D29" s="31">
        <f aca="true" t="shared" si="9" ref="D29:M29">SUM(D30:D30)</f>
        <v>1470307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1470307</v>
      </c>
      <c r="O29" s="43">
        <f t="shared" si="1"/>
        <v>89.08791808046534</v>
      </c>
      <c r="P29" s="9"/>
    </row>
    <row r="30" spans="1:16" ht="15">
      <c r="A30" s="12"/>
      <c r="B30" s="44">
        <v>572</v>
      </c>
      <c r="C30" s="20" t="s">
        <v>68</v>
      </c>
      <c r="D30" s="46">
        <v>1470307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1470307</v>
      </c>
      <c r="O30" s="47">
        <f t="shared" si="1"/>
        <v>89.08791808046534</v>
      </c>
      <c r="P30" s="9"/>
    </row>
    <row r="31" spans="1:16" ht="15.75">
      <c r="A31" s="28" t="s">
        <v>69</v>
      </c>
      <c r="B31" s="29"/>
      <c r="C31" s="30"/>
      <c r="D31" s="31">
        <f aca="true" t="shared" si="10" ref="D31:M31">SUM(D32:D32)</f>
        <v>0</v>
      </c>
      <c r="E31" s="31">
        <f t="shared" si="10"/>
        <v>1178617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2829713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7"/>
        <v>4008330</v>
      </c>
      <c r="O31" s="43">
        <f t="shared" si="1"/>
        <v>242.8702132816287</v>
      </c>
      <c r="P31" s="9"/>
    </row>
    <row r="32" spans="1:16" ht="15.75" thickBot="1">
      <c r="A32" s="12"/>
      <c r="B32" s="44">
        <v>581</v>
      </c>
      <c r="C32" s="20" t="s">
        <v>70</v>
      </c>
      <c r="D32" s="46">
        <v>0</v>
      </c>
      <c r="E32" s="46">
        <v>1178617</v>
      </c>
      <c r="F32" s="46">
        <v>0</v>
      </c>
      <c r="G32" s="46">
        <v>0</v>
      </c>
      <c r="H32" s="46">
        <v>0</v>
      </c>
      <c r="I32" s="46">
        <v>2829713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4008330</v>
      </c>
      <c r="O32" s="47">
        <f t="shared" si="1"/>
        <v>242.8702132816287</v>
      </c>
      <c r="P32" s="9"/>
    </row>
    <row r="33" spans="1:119" ht="16.5" thickBot="1">
      <c r="A33" s="14" t="s">
        <v>10</v>
      </c>
      <c r="B33" s="23"/>
      <c r="C33" s="22"/>
      <c r="D33" s="15">
        <f>SUM(D5,D13,D17,D24,D27,D29,D31)</f>
        <v>24450602</v>
      </c>
      <c r="E33" s="15">
        <f aca="true" t="shared" si="11" ref="E33:M33">SUM(E5,E13,E17,E24,E27,E29,E31)</f>
        <v>3620469</v>
      </c>
      <c r="F33" s="15">
        <f t="shared" si="11"/>
        <v>0</v>
      </c>
      <c r="G33" s="15">
        <f t="shared" si="11"/>
        <v>0</v>
      </c>
      <c r="H33" s="15">
        <f t="shared" si="11"/>
        <v>0</v>
      </c>
      <c r="I33" s="15">
        <f t="shared" si="11"/>
        <v>18832436</v>
      </c>
      <c r="J33" s="15">
        <f t="shared" si="11"/>
        <v>0</v>
      </c>
      <c r="K33" s="15">
        <f t="shared" si="11"/>
        <v>0</v>
      </c>
      <c r="L33" s="15">
        <f t="shared" si="11"/>
        <v>0</v>
      </c>
      <c r="M33" s="15">
        <f t="shared" si="11"/>
        <v>0</v>
      </c>
      <c r="N33" s="15">
        <f t="shared" si="7"/>
        <v>46903507</v>
      </c>
      <c r="O33" s="37">
        <f t="shared" si="1"/>
        <v>2841.94783082889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86</v>
      </c>
      <c r="M35" s="93"/>
      <c r="N35" s="93"/>
      <c r="O35" s="41">
        <v>16504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5505667</v>
      </c>
      <c r="E5" s="26">
        <f t="shared" si="0"/>
        <v>123447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2588427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8217541</v>
      </c>
      <c r="O5" s="32">
        <f aca="true" t="shared" si="1" ref="O5:O33">(N5/O$35)</f>
        <v>500.3069101978691</v>
      </c>
      <c r="P5" s="6"/>
    </row>
    <row r="6" spans="1:16" ht="15">
      <c r="A6" s="12"/>
      <c r="B6" s="44">
        <v>511</v>
      </c>
      <c r="C6" s="20" t="s">
        <v>19</v>
      </c>
      <c r="D6" s="46">
        <v>237968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237968</v>
      </c>
      <c r="O6" s="47">
        <f t="shared" si="1"/>
        <v>14.488158295281583</v>
      </c>
      <c r="P6" s="9"/>
    </row>
    <row r="7" spans="1:16" ht="15">
      <c r="A7" s="12"/>
      <c r="B7" s="44">
        <v>512</v>
      </c>
      <c r="C7" s="20" t="s">
        <v>20</v>
      </c>
      <c r="D7" s="46">
        <v>555898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555898</v>
      </c>
      <c r="O7" s="47">
        <f t="shared" si="1"/>
        <v>33.844627092846274</v>
      </c>
      <c r="P7" s="9"/>
    </row>
    <row r="8" spans="1:16" ht="15">
      <c r="A8" s="12"/>
      <c r="B8" s="44">
        <v>513</v>
      </c>
      <c r="C8" s="20" t="s">
        <v>21</v>
      </c>
      <c r="D8" s="46">
        <v>1573888</v>
      </c>
      <c r="E8" s="46">
        <v>0</v>
      </c>
      <c r="F8" s="46">
        <v>0</v>
      </c>
      <c r="G8" s="46">
        <v>0</v>
      </c>
      <c r="H8" s="46">
        <v>0</v>
      </c>
      <c r="I8" s="46">
        <v>508985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2082873</v>
      </c>
      <c r="O8" s="47">
        <f t="shared" si="1"/>
        <v>126.81114155251142</v>
      </c>
      <c r="P8" s="9"/>
    </row>
    <row r="9" spans="1:16" ht="15">
      <c r="A9" s="12"/>
      <c r="B9" s="44">
        <v>514</v>
      </c>
      <c r="C9" s="20" t="s">
        <v>22</v>
      </c>
      <c r="D9" s="46">
        <v>346670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346670</v>
      </c>
      <c r="O9" s="47">
        <f t="shared" si="1"/>
        <v>21.106240487062404</v>
      </c>
      <c r="P9" s="9"/>
    </row>
    <row r="10" spans="1:16" ht="15">
      <c r="A10" s="12"/>
      <c r="B10" s="44">
        <v>515</v>
      </c>
      <c r="C10" s="20" t="s">
        <v>23</v>
      </c>
      <c r="D10" s="46">
        <v>1454931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1454931</v>
      </c>
      <c r="O10" s="47">
        <f t="shared" si="1"/>
        <v>88.58027397260274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1174538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1174538</v>
      </c>
      <c r="O11" s="47">
        <f t="shared" si="1"/>
        <v>71.50916286149163</v>
      </c>
      <c r="P11" s="9"/>
    </row>
    <row r="12" spans="1:16" ht="15">
      <c r="A12" s="12"/>
      <c r="B12" s="44">
        <v>519</v>
      </c>
      <c r="C12" s="20" t="s">
        <v>62</v>
      </c>
      <c r="D12" s="46">
        <v>1336312</v>
      </c>
      <c r="E12" s="46">
        <v>123447</v>
      </c>
      <c r="F12" s="46">
        <v>0</v>
      </c>
      <c r="G12" s="46">
        <v>0</v>
      </c>
      <c r="H12" s="46">
        <v>0</v>
      </c>
      <c r="I12" s="46">
        <v>904904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2364663</v>
      </c>
      <c r="O12" s="47">
        <f t="shared" si="1"/>
        <v>143.96730593607305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13250309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13250309</v>
      </c>
      <c r="O13" s="43">
        <f t="shared" si="1"/>
        <v>806.7159208523592</v>
      </c>
      <c r="P13" s="10"/>
    </row>
    <row r="14" spans="1:16" ht="15">
      <c r="A14" s="12"/>
      <c r="B14" s="44">
        <v>521</v>
      </c>
      <c r="C14" s="20" t="s">
        <v>27</v>
      </c>
      <c r="D14" s="46">
        <v>7294849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7294849</v>
      </c>
      <c r="O14" s="47">
        <f t="shared" si="1"/>
        <v>444.13083713850835</v>
      </c>
      <c r="P14" s="9"/>
    </row>
    <row r="15" spans="1:16" ht="15">
      <c r="A15" s="12"/>
      <c r="B15" s="44">
        <v>522</v>
      </c>
      <c r="C15" s="20" t="s">
        <v>28</v>
      </c>
      <c r="D15" s="46">
        <v>5939535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5939535</v>
      </c>
      <c r="O15" s="47">
        <f t="shared" si="1"/>
        <v>361.6155251141553</v>
      </c>
      <c r="P15" s="9"/>
    </row>
    <row r="16" spans="1:16" ht="15">
      <c r="A16" s="12"/>
      <c r="B16" s="44">
        <v>529</v>
      </c>
      <c r="C16" s="20" t="s">
        <v>29</v>
      </c>
      <c r="D16" s="46">
        <v>15925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15925</v>
      </c>
      <c r="O16" s="47">
        <f t="shared" si="1"/>
        <v>0.969558599695586</v>
      </c>
      <c r="P16" s="9"/>
    </row>
    <row r="17" spans="1:16" ht="15.75">
      <c r="A17" s="28" t="s">
        <v>30</v>
      </c>
      <c r="B17" s="29"/>
      <c r="C17" s="30"/>
      <c r="D17" s="31">
        <f aca="true" t="shared" si="4" ref="D17:M17">SUM(D18:D23)</f>
        <v>3420325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13602415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17022740</v>
      </c>
      <c r="O17" s="43">
        <f t="shared" si="1"/>
        <v>1036.3920852359208</v>
      </c>
      <c r="P17" s="10"/>
    </row>
    <row r="18" spans="1:16" ht="15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1858070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3">SUM(D18:M18)</f>
        <v>1858070</v>
      </c>
      <c r="O18" s="47">
        <f t="shared" si="1"/>
        <v>113.12450532724505</v>
      </c>
      <c r="P18" s="9"/>
    </row>
    <row r="19" spans="1:16" ht="15">
      <c r="A19" s="12"/>
      <c r="B19" s="44">
        <v>534</v>
      </c>
      <c r="C19" s="20" t="s">
        <v>63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4223202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4223202</v>
      </c>
      <c r="O19" s="47">
        <f t="shared" si="1"/>
        <v>257.12036529680364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1597318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1597318</v>
      </c>
      <c r="O20" s="47">
        <f t="shared" si="1"/>
        <v>97.24919330289194</v>
      </c>
      <c r="P20" s="9"/>
    </row>
    <row r="21" spans="1:16" ht="15">
      <c r="A21" s="12"/>
      <c r="B21" s="44">
        <v>536</v>
      </c>
      <c r="C21" s="20" t="s">
        <v>64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4612571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4612571</v>
      </c>
      <c r="O21" s="47">
        <f t="shared" si="1"/>
        <v>280.8262404870624</v>
      </c>
      <c r="P21" s="9"/>
    </row>
    <row r="22" spans="1:16" ht="15">
      <c r="A22" s="12"/>
      <c r="B22" s="44">
        <v>538</v>
      </c>
      <c r="C22" s="20" t="s">
        <v>65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1311254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1311254</v>
      </c>
      <c r="O22" s="47">
        <f t="shared" si="1"/>
        <v>79.83281582952816</v>
      </c>
      <c r="P22" s="9"/>
    </row>
    <row r="23" spans="1:16" ht="15">
      <c r="A23" s="12"/>
      <c r="B23" s="44">
        <v>539</v>
      </c>
      <c r="C23" s="20" t="s">
        <v>36</v>
      </c>
      <c r="D23" s="46">
        <v>3420325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3420325</v>
      </c>
      <c r="O23" s="47">
        <f t="shared" si="1"/>
        <v>208.23896499238964</v>
      </c>
      <c r="P23" s="9"/>
    </row>
    <row r="24" spans="1:16" ht="15.75">
      <c r="A24" s="28" t="s">
        <v>37</v>
      </c>
      <c r="B24" s="29"/>
      <c r="C24" s="30"/>
      <c r="D24" s="31">
        <f aca="true" t="shared" si="6" ref="D24:M24">SUM(D25:D26)</f>
        <v>1763476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33">SUM(D24:M24)</f>
        <v>1763476</v>
      </c>
      <c r="O24" s="43">
        <f t="shared" si="1"/>
        <v>107.36535768645358</v>
      </c>
      <c r="P24" s="10"/>
    </row>
    <row r="25" spans="1:16" ht="15">
      <c r="A25" s="12"/>
      <c r="B25" s="44">
        <v>541</v>
      </c>
      <c r="C25" s="20" t="s">
        <v>66</v>
      </c>
      <c r="D25" s="46">
        <v>1569940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1569940</v>
      </c>
      <c r="O25" s="47">
        <f t="shared" si="1"/>
        <v>95.58234398782344</v>
      </c>
      <c r="P25" s="9"/>
    </row>
    <row r="26" spans="1:16" ht="15">
      <c r="A26" s="12"/>
      <c r="B26" s="44">
        <v>544</v>
      </c>
      <c r="C26" s="20" t="s">
        <v>78</v>
      </c>
      <c r="D26" s="46">
        <v>193536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193536</v>
      </c>
      <c r="O26" s="47">
        <f t="shared" si="1"/>
        <v>11.783013698630137</v>
      </c>
      <c r="P26" s="9"/>
    </row>
    <row r="27" spans="1:16" ht="15.75">
      <c r="A27" s="28" t="s">
        <v>39</v>
      </c>
      <c r="B27" s="29"/>
      <c r="C27" s="30"/>
      <c r="D27" s="31">
        <f aca="true" t="shared" si="8" ref="D27:M27">SUM(D28:D28)</f>
        <v>0</v>
      </c>
      <c r="E27" s="31">
        <f t="shared" si="8"/>
        <v>2211500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2211500</v>
      </c>
      <c r="O27" s="43">
        <f t="shared" si="1"/>
        <v>134.64231354642314</v>
      </c>
      <c r="P27" s="10"/>
    </row>
    <row r="28" spans="1:16" ht="15">
      <c r="A28" s="13"/>
      <c r="B28" s="45">
        <v>552</v>
      </c>
      <c r="C28" s="21" t="s">
        <v>40</v>
      </c>
      <c r="D28" s="46">
        <v>0</v>
      </c>
      <c r="E28" s="46">
        <v>2211500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2211500</v>
      </c>
      <c r="O28" s="47">
        <f t="shared" si="1"/>
        <v>134.64231354642314</v>
      </c>
      <c r="P28" s="9"/>
    </row>
    <row r="29" spans="1:16" ht="15.75">
      <c r="A29" s="28" t="s">
        <v>41</v>
      </c>
      <c r="B29" s="29"/>
      <c r="C29" s="30"/>
      <c r="D29" s="31">
        <f aca="true" t="shared" si="9" ref="D29:M29">SUM(D30:D30)</f>
        <v>1779547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1779547</v>
      </c>
      <c r="O29" s="43">
        <f t="shared" si="1"/>
        <v>108.34380517503806</v>
      </c>
      <c r="P29" s="9"/>
    </row>
    <row r="30" spans="1:16" ht="15">
      <c r="A30" s="12"/>
      <c r="B30" s="44">
        <v>572</v>
      </c>
      <c r="C30" s="20" t="s">
        <v>68</v>
      </c>
      <c r="D30" s="46">
        <v>1779547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1779547</v>
      </c>
      <c r="O30" s="47">
        <f t="shared" si="1"/>
        <v>108.34380517503806</v>
      </c>
      <c r="P30" s="9"/>
    </row>
    <row r="31" spans="1:16" ht="15.75">
      <c r="A31" s="28" t="s">
        <v>69</v>
      </c>
      <c r="B31" s="29"/>
      <c r="C31" s="30"/>
      <c r="D31" s="31">
        <f aca="true" t="shared" si="10" ref="D31:M31">SUM(D32:D32)</f>
        <v>707799</v>
      </c>
      <c r="E31" s="31">
        <f t="shared" si="10"/>
        <v>1052580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977700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7"/>
        <v>2738079</v>
      </c>
      <c r="O31" s="43">
        <f t="shared" si="1"/>
        <v>166.70191780821918</v>
      </c>
      <c r="P31" s="9"/>
    </row>
    <row r="32" spans="1:16" ht="15.75" thickBot="1">
      <c r="A32" s="12"/>
      <c r="B32" s="44">
        <v>581</v>
      </c>
      <c r="C32" s="20" t="s">
        <v>70</v>
      </c>
      <c r="D32" s="46">
        <v>707799</v>
      </c>
      <c r="E32" s="46">
        <v>1052580</v>
      </c>
      <c r="F32" s="46">
        <v>0</v>
      </c>
      <c r="G32" s="46">
        <v>0</v>
      </c>
      <c r="H32" s="46">
        <v>0</v>
      </c>
      <c r="I32" s="46">
        <v>977700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2738079</v>
      </c>
      <c r="O32" s="47">
        <f t="shared" si="1"/>
        <v>166.70191780821918</v>
      </c>
      <c r="P32" s="9"/>
    </row>
    <row r="33" spans="1:119" ht="16.5" thickBot="1">
      <c r="A33" s="14" t="s">
        <v>10</v>
      </c>
      <c r="B33" s="23"/>
      <c r="C33" s="22"/>
      <c r="D33" s="15">
        <f>SUM(D5,D13,D17,D24,D27,D29,D31)</f>
        <v>26427123</v>
      </c>
      <c r="E33" s="15">
        <f aca="true" t="shared" si="11" ref="E33:M33">SUM(E5,E13,E17,E24,E27,E29,E31)</f>
        <v>3387527</v>
      </c>
      <c r="F33" s="15">
        <f t="shared" si="11"/>
        <v>0</v>
      </c>
      <c r="G33" s="15">
        <f t="shared" si="11"/>
        <v>0</v>
      </c>
      <c r="H33" s="15">
        <f t="shared" si="11"/>
        <v>0</v>
      </c>
      <c r="I33" s="15">
        <f t="shared" si="11"/>
        <v>17168542</v>
      </c>
      <c r="J33" s="15">
        <f t="shared" si="11"/>
        <v>0</v>
      </c>
      <c r="K33" s="15">
        <f t="shared" si="11"/>
        <v>0</v>
      </c>
      <c r="L33" s="15">
        <f t="shared" si="11"/>
        <v>0</v>
      </c>
      <c r="M33" s="15">
        <f t="shared" si="11"/>
        <v>0</v>
      </c>
      <c r="N33" s="15">
        <f t="shared" si="7"/>
        <v>46983192</v>
      </c>
      <c r="O33" s="37">
        <f t="shared" si="1"/>
        <v>2860.468310502283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84</v>
      </c>
      <c r="M35" s="93"/>
      <c r="N35" s="93"/>
      <c r="O35" s="41">
        <v>16425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5097937</v>
      </c>
      <c r="E5" s="26">
        <f t="shared" si="0"/>
        <v>142301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1343383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6583621</v>
      </c>
      <c r="O5" s="32">
        <f aca="true" t="shared" si="1" ref="O5:O32">(N5/O$34)</f>
        <v>406.82327133411604</v>
      </c>
      <c r="P5" s="6"/>
    </row>
    <row r="6" spans="1:16" ht="15">
      <c r="A6" s="12"/>
      <c r="B6" s="44">
        <v>511</v>
      </c>
      <c r="C6" s="20" t="s">
        <v>19</v>
      </c>
      <c r="D6" s="46">
        <v>246087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246087</v>
      </c>
      <c r="O6" s="47">
        <f t="shared" si="1"/>
        <v>15.206513007476982</v>
      </c>
      <c r="P6" s="9"/>
    </row>
    <row r="7" spans="1:16" ht="15">
      <c r="A7" s="12"/>
      <c r="B7" s="44">
        <v>512</v>
      </c>
      <c r="C7" s="20" t="s">
        <v>20</v>
      </c>
      <c r="D7" s="46">
        <v>635644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635644</v>
      </c>
      <c r="O7" s="47">
        <f t="shared" si="1"/>
        <v>39.27850213186677</v>
      </c>
      <c r="P7" s="9"/>
    </row>
    <row r="8" spans="1:16" ht="15">
      <c r="A8" s="12"/>
      <c r="B8" s="44">
        <v>513</v>
      </c>
      <c r="C8" s="20" t="s">
        <v>21</v>
      </c>
      <c r="D8" s="46">
        <v>1558537</v>
      </c>
      <c r="E8" s="46">
        <v>0</v>
      </c>
      <c r="F8" s="46">
        <v>0</v>
      </c>
      <c r="G8" s="46">
        <v>0</v>
      </c>
      <c r="H8" s="46">
        <v>0</v>
      </c>
      <c r="I8" s="46">
        <v>484959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2043496</v>
      </c>
      <c r="O8" s="47">
        <f t="shared" si="1"/>
        <v>126.27423839831923</v>
      </c>
      <c r="P8" s="9"/>
    </row>
    <row r="9" spans="1:16" ht="15">
      <c r="A9" s="12"/>
      <c r="B9" s="44">
        <v>514</v>
      </c>
      <c r="C9" s="20" t="s">
        <v>22</v>
      </c>
      <c r="D9" s="46">
        <v>324378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324378</v>
      </c>
      <c r="O9" s="47">
        <f t="shared" si="1"/>
        <v>20.044367546190447</v>
      </c>
      <c r="P9" s="9"/>
    </row>
    <row r="10" spans="1:16" ht="15">
      <c r="A10" s="12"/>
      <c r="B10" s="44">
        <v>515</v>
      </c>
      <c r="C10" s="20" t="s">
        <v>23</v>
      </c>
      <c r="D10" s="46">
        <v>1340022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1340022</v>
      </c>
      <c r="O10" s="47">
        <f t="shared" si="1"/>
        <v>82.80430080949144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858424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858424</v>
      </c>
      <c r="O11" s="47">
        <f t="shared" si="1"/>
        <v>53.04480009886918</v>
      </c>
      <c r="P11" s="9"/>
    </row>
    <row r="12" spans="1:16" ht="15">
      <c r="A12" s="12"/>
      <c r="B12" s="44">
        <v>519</v>
      </c>
      <c r="C12" s="20" t="s">
        <v>62</v>
      </c>
      <c r="D12" s="46">
        <v>993269</v>
      </c>
      <c r="E12" s="46">
        <v>142301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1135570</v>
      </c>
      <c r="O12" s="47">
        <f t="shared" si="1"/>
        <v>70.170549341902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12591930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2">SUM(D13:M13)</f>
        <v>12591930</v>
      </c>
      <c r="O13" s="43">
        <f t="shared" si="1"/>
        <v>778.0961502811592</v>
      </c>
      <c r="P13" s="10"/>
    </row>
    <row r="14" spans="1:16" ht="15">
      <c r="A14" s="12"/>
      <c r="B14" s="44">
        <v>521</v>
      </c>
      <c r="C14" s="20" t="s">
        <v>27</v>
      </c>
      <c r="D14" s="46">
        <v>7365917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7365917</v>
      </c>
      <c r="O14" s="47">
        <f t="shared" si="1"/>
        <v>455.1638756720015</v>
      </c>
      <c r="P14" s="9"/>
    </row>
    <row r="15" spans="1:16" ht="15">
      <c r="A15" s="12"/>
      <c r="B15" s="44">
        <v>522</v>
      </c>
      <c r="C15" s="20" t="s">
        <v>28</v>
      </c>
      <c r="D15" s="46">
        <v>5200958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5200958</v>
      </c>
      <c r="O15" s="47">
        <f t="shared" si="1"/>
        <v>321.38404498547857</v>
      </c>
      <c r="P15" s="9"/>
    </row>
    <row r="16" spans="1:16" ht="15">
      <c r="A16" s="12"/>
      <c r="B16" s="44">
        <v>529</v>
      </c>
      <c r="C16" s="20" t="s">
        <v>29</v>
      </c>
      <c r="D16" s="46">
        <v>25055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25055</v>
      </c>
      <c r="O16" s="47">
        <f t="shared" si="1"/>
        <v>1.5482296236791695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SUM(D18:D22)</f>
        <v>2204130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13997973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16202103</v>
      </c>
      <c r="O17" s="43">
        <f t="shared" si="1"/>
        <v>1001.1804362602732</v>
      </c>
      <c r="P17" s="10"/>
    </row>
    <row r="18" spans="1:16" ht="15">
      <c r="A18" s="12"/>
      <c r="B18" s="44">
        <v>534</v>
      </c>
      <c r="C18" s="20" t="s">
        <v>63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3909114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3909114</v>
      </c>
      <c r="O18" s="47">
        <f t="shared" si="1"/>
        <v>241.5568188840141</v>
      </c>
      <c r="P18" s="9"/>
    </row>
    <row r="19" spans="1:16" ht="15">
      <c r="A19" s="12"/>
      <c r="B19" s="44">
        <v>535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1586879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1586879</v>
      </c>
      <c r="O19" s="47">
        <f t="shared" si="1"/>
        <v>98.05839461162948</v>
      </c>
      <c r="P19" s="9"/>
    </row>
    <row r="20" spans="1:16" ht="15">
      <c r="A20" s="12"/>
      <c r="B20" s="44">
        <v>536</v>
      </c>
      <c r="C20" s="20" t="s">
        <v>64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7265745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7265745</v>
      </c>
      <c r="O20" s="47">
        <f t="shared" si="1"/>
        <v>448.97392325279617</v>
      </c>
      <c r="P20" s="9"/>
    </row>
    <row r="21" spans="1:16" ht="15">
      <c r="A21" s="12"/>
      <c r="B21" s="44">
        <v>538</v>
      </c>
      <c r="C21" s="20" t="s">
        <v>65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1236235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1236235</v>
      </c>
      <c r="O21" s="47">
        <f t="shared" si="1"/>
        <v>76.39096582833838</v>
      </c>
      <c r="P21" s="9"/>
    </row>
    <row r="22" spans="1:16" ht="15">
      <c r="A22" s="12"/>
      <c r="B22" s="44">
        <v>539</v>
      </c>
      <c r="C22" s="20" t="s">
        <v>36</v>
      </c>
      <c r="D22" s="46">
        <v>2204130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2204130</v>
      </c>
      <c r="O22" s="47">
        <f t="shared" si="1"/>
        <v>136.20033368349502</v>
      </c>
      <c r="P22" s="9"/>
    </row>
    <row r="23" spans="1:16" ht="15.75">
      <c r="A23" s="28" t="s">
        <v>37</v>
      </c>
      <c r="B23" s="29"/>
      <c r="C23" s="30"/>
      <c r="D23" s="31">
        <f aca="true" t="shared" si="6" ref="D23:M23">SUM(D24:D25)</f>
        <v>2739011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2739011</v>
      </c>
      <c r="O23" s="43">
        <f t="shared" si="1"/>
        <v>169.2523635914231</v>
      </c>
      <c r="P23" s="10"/>
    </row>
    <row r="24" spans="1:16" ht="15">
      <c r="A24" s="12"/>
      <c r="B24" s="44">
        <v>541</v>
      </c>
      <c r="C24" s="20" t="s">
        <v>66</v>
      </c>
      <c r="D24" s="46">
        <v>2591265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2591265</v>
      </c>
      <c r="O24" s="47">
        <f t="shared" si="1"/>
        <v>160.12265958104183</v>
      </c>
      <c r="P24" s="9"/>
    </row>
    <row r="25" spans="1:16" ht="15">
      <c r="A25" s="12"/>
      <c r="B25" s="44">
        <v>544</v>
      </c>
      <c r="C25" s="20" t="s">
        <v>78</v>
      </c>
      <c r="D25" s="46">
        <v>147746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147746</v>
      </c>
      <c r="O25" s="47">
        <f t="shared" si="1"/>
        <v>9.129704010381264</v>
      </c>
      <c r="P25" s="9"/>
    </row>
    <row r="26" spans="1:16" ht="15.75">
      <c r="A26" s="28" t="s">
        <v>39</v>
      </c>
      <c r="B26" s="29"/>
      <c r="C26" s="30"/>
      <c r="D26" s="31">
        <f aca="true" t="shared" si="7" ref="D26:M26">SUM(D27:D27)</f>
        <v>0</v>
      </c>
      <c r="E26" s="31">
        <f t="shared" si="7"/>
        <v>751596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751596</v>
      </c>
      <c r="O26" s="43">
        <f t="shared" si="1"/>
        <v>46.44355187542483</v>
      </c>
      <c r="P26" s="10"/>
    </row>
    <row r="27" spans="1:16" ht="15">
      <c r="A27" s="13"/>
      <c r="B27" s="45">
        <v>559</v>
      </c>
      <c r="C27" s="21" t="s">
        <v>67</v>
      </c>
      <c r="D27" s="46">
        <v>0</v>
      </c>
      <c r="E27" s="46">
        <v>751596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751596</v>
      </c>
      <c r="O27" s="47">
        <f t="shared" si="1"/>
        <v>46.44355187542483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SUM(D29:D29)</f>
        <v>1508761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1508761</v>
      </c>
      <c r="O28" s="43">
        <f t="shared" si="1"/>
        <v>93.23123030340481</v>
      </c>
      <c r="P28" s="9"/>
    </row>
    <row r="29" spans="1:16" ht="15">
      <c r="A29" s="12"/>
      <c r="B29" s="44">
        <v>572</v>
      </c>
      <c r="C29" s="20" t="s">
        <v>68</v>
      </c>
      <c r="D29" s="46">
        <v>1508761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1508761</v>
      </c>
      <c r="O29" s="47">
        <f t="shared" si="1"/>
        <v>93.23123030340481</v>
      </c>
      <c r="P29" s="9"/>
    </row>
    <row r="30" spans="1:16" ht="15.75">
      <c r="A30" s="28" t="s">
        <v>69</v>
      </c>
      <c r="B30" s="29"/>
      <c r="C30" s="30"/>
      <c r="D30" s="31">
        <f aca="true" t="shared" si="9" ref="D30:M30">SUM(D31:D31)</f>
        <v>2371489</v>
      </c>
      <c r="E30" s="31">
        <f t="shared" si="9"/>
        <v>1559257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911824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4842570</v>
      </c>
      <c r="O30" s="43">
        <f t="shared" si="1"/>
        <v>299.2380893530248</v>
      </c>
      <c r="P30" s="9"/>
    </row>
    <row r="31" spans="1:16" ht="15.75" thickBot="1">
      <c r="A31" s="12"/>
      <c r="B31" s="44">
        <v>581</v>
      </c>
      <c r="C31" s="20" t="s">
        <v>70</v>
      </c>
      <c r="D31" s="46">
        <v>2371489</v>
      </c>
      <c r="E31" s="46">
        <v>1559257</v>
      </c>
      <c r="F31" s="46">
        <v>0</v>
      </c>
      <c r="G31" s="46">
        <v>0</v>
      </c>
      <c r="H31" s="46">
        <v>0</v>
      </c>
      <c r="I31" s="46">
        <v>911824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4842570</v>
      </c>
      <c r="O31" s="47">
        <f t="shared" si="1"/>
        <v>299.2380893530248</v>
      </c>
      <c r="P31" s="9"/>
    </row>
    <row r="32" spans="1:119" ht="16.5" thickBot="1">
      <c r="A32" s="14" t="s">
        <v>10</v>
      </c>
      <c r="B32" s="23"/>
      <c r="C32" s="22"/>
      <c r="D32" s="15">
        <f>SUM(D5,D13,D17,D23,D26,D28,D30)</f>
        <v>26513258</v>
      </c>
      <c r="E32" s="15">
        <f aca="true" t="shared" si="10" ref="E32:M32">SUM(E5,E13,E17,E23,E26,E28,E30)</f>
        <v>2453154</v>
      </c>
      <c r="F32" s="15">
        <f t="shared" si="10"/>
        <v>0</v>
      </c>
      <c r="G32" s="15">
        <f t="shared" si="10"/>
        <v>0</v>
      </c>
      <c r="H32" s="15">
        <f t="shared" si="10"/>
        <v>0</v>
      </c>
      <c r="I32" s="15">
        <f t="shared" si="10"/>
        <v>16253180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4"/>
        <v>45219592</v>
      </c>
      <c r="O32" s="37">
        <f t="shared" si="1"/>
        <v>2794.265092998826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80</v>
      </c>
      <c r="M34" s="93"/>
      <c r="N34" s="93"/>
      <c r="O34" s="41">
        <v>16183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4134457</v>
      </c>
      <c r="E5" s="26">
        <f t="shared" si="0"/>
        <v>215940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1371207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5721604</v>
      </c>
      <c r="O5" s="32">
        <f aca="true" t="shared" si="1" ref="O5:O32">(N5/O$34)</f>
        <v>354.32276442903145</v>
      </c>
      <c r="P5" s="6"/>
    </row>
    <row r="6" spans="1:16" ht="15">
      <c r="A6" s="12"/>
      <c r="B6" s="44">
        <v>511</v>
      </c>
      <c r="C6" s="20" t="s">
        <v>19</v>
      </c>
      <c r="D6" s="46">
        <v>255333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255333</v>
      </c>
      <c r="O6" s="47">
        <f t="shared" si="1"/>
        <v>15.812051027991082</v>
      </c>
      <c r="P6" s="9"/>
    </row>
    <row r="7" spans="1:16" ht="15">
      <c r="A7" s="12"/>
      <c r="B7" s="44">
        <v>512</v>
      </c>
      <c r="C7" s="20" t="s">
        <v>20</v>
      </c>
      <c r="D7" s="46">
        <v>536271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536271</v>
      </c>
      <c r="O7" s="47">
        <f t="shared" si="1"/>
        <v>33.20974733713153</v>
      </c>
      <c r="P7" s="9"/>
    </row>
    <row r="8" spans="1:16" ht="15">
      <c r="A8" s="12"/>
      <c r="B8" s="44">
        <v>513</v>
      </c>
      <c r="C8" s="20" t="s">
        <v>21</v>
      </c>
      <c r="D8" s="46">
        <v>1613274</v>
      </c>
      <c r="E8" s="46">
        <v>0</v>
      </c>
      <c r="F8" s="46">
        <v>0</v>
      </c>
      <c r="G8" s="46">
        <v>0</v>
      </c>
      <c r="H8" s="46">
        <v>0</v>
      </c>
      <c r="I8" s="46">
        <v>506623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2119897</v>
      </c>
      <c r="O8" s="47">
        <f t="shared" si="1"/>
        <v>131.27922962595986</v>
      </c>
      <c r="P8" s="9"/>
    </row>
    <row r="9" spans="1:16" ht="15">
      <c r="A9" s="12"/>
      <c r="B9" s="44">
        <v>514</v>
      </c>
      <c r="C9" s="20" t="s">
        <v>22</v>
      </c>
      <c r="D9" s="46">
        <v>295864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295864</v>
      </c>
      <c r="O9" s="47">
        <f t="shared" si="1"/>
        <v>18.322021302947732</v>
      </c>
      <c r="P9" s="9"/>
    </row>
    <row r="10" spans="1:16" ht="15">
      <c r="A10" s="12"/>
      <c r="B10" s="44">
        <v>515</v>
      </c>
      <c r="C10" s="20" t="s">
        <v>23</v>
      </c>
      <c r="D10" s="46">
        <v>1236592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1236592</v>
      </c>
      <c r="O10" s="47">
        <f t="shared" si="1"/>
        <v>76.57864751052762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864584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864584</v>
      </c>
      <c r="O11" s="47">
        <f t="shared" si="1"/>
        <v>53.54124349764677</v>
      </c>
      <c r="P11" s="9"/>
    </row>
    <row r="12" spans="1:16" ht="15">
      <c r="A12" s="12"/>
      <c r="B12" s="44">
        <v>519</v>
      </c>
      <c r="C12" s="20" t="s">
        <v>62</v>
      </c>
      <c r="D12" s="46">
        <v>197123</v>
      </c>
      <c r="E12" s="46">
        <v>215940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413063</v>
      </c>
      <c r="O12" s="47">
        <f t="shared" si="1"/>
        <v>25.579824126826853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13043346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2">SUM(D13:M13)</f>
        <v>13043346</v>
      </c>
      <c r="O13" s="43">
        <f t="shared" si="1"/>
        <v>807.7375526380976</v>
      </c>
      <c r="P13" s="10"/>
    </row>
    <row r="14" spans="1:16" ht="15">
      <c r="A14" s="12"/>
      <c r="B14" s="44">
        <v>521</v>
      </c>
      <c r="C14" s="20" t="s">
        <v>27</v>
      </c>
      <c r="D14" s="46">
        <v>7353196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7353196</v>
      </c>
      <c r="O14" s="47">
        <f t="shared" si="1"/>
        <v>455.3626455288581</v>
      </c>
      <c r="P14" s="9"/>
    </row>
    <row r="15" spans="1:16" ht="15">
      <c r="A15" s="12"/>
      <c r="B15" s="44">
        <v>522</v>
      </c>
      <c r="C15" s="20" t="s">
        <v>28</v>
      </c>
      <c r="D15" s="46">
        <v>5671971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5671971</v>
      </c>
      <c r="O15" s="47">
        <f t="shared" si="1"/>
        <v>351.249133019569</v>
      </c>
      <c r="P15" s="9"/>
    </row>
    <row r="16" spans="1:16" ht="15">
      <c r="A16" s="12"/>
      <c r="B16" s="44">
        <v>529</v>
      </c>
      <c r="C16" s="20" t="s">
        <v>29</v>
      </c>
      <c r="D16" s="46">
        <v>18179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18179</v>
      </c>
      <c r="O16" s="47">
        <f t="shared" si="1"/>
        <v>1.1257740896705475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SUM(D18:D22)</f>
        <v>2924059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12700988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15625047</v>
      </c>
      <c r="O17" s="43">
        <f t="shared" si="1"/>
        <v>967.6149987614565</v>
      </c>
      <c r="P17" s="10"/>
    </row>
    <row r="18" spans="1:16" ht="15">
      <c r="A18" s="12"/>
      <c r="B18" s="44">
        <v>534</v>
      </c>
      <c r="C18" s="20" t="s">
        <v>63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3744825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3744825</v>
      </c>
      <c r="O18" s="47">
        <f t="shared" si="1"/>
        <v>231.90642804062423</v>
      </c>
      <c r="P18" s="9"/>
    </row>
    <row r="19" spans="1:16" ht="15">
      <c r="A19" s="12"/>
      <c r="B19" s="44">
        <v>535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1550870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1550870</v>
      </c>
      <c r="O19" s="47">
        <f t="shared" si="1"/>
        <v>96.04099578895219</v>
      </c>
      <c r="P19" s="9"/>
    </row>
    <row r="20" spans="1:16" ht="15">
      <c r="A20" s="12"/>
      <c r="B20" s="44">
        <v>536</v>
      </c>
      <c r="C20" s="20" t="s">
        <v>64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6286565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6286565</v>
      </c>
      <c r="O20" s="47">
        <f t="shared" si="1"/>
        <v>389.3092023780035</v>
      </c>
      <c r="P20" s="9"/>
    </row>
    <row r="21" spans="1:16" ht="15">
      <c r="A21" s="12"/>
      <c r="B21" s="44">
        <v>538</v>
      </c>
      <c r="C21" s="20" t="s">
        <v>65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1118728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1118728</v>
      </c>
      <c r="O21" s="47">
        <f t="shared" si="1"/>
        <v>69.27966311617537</v>
      </c>
      <c r="P21" s="9"/>
    </row>
    <row r="22" spans="1:16" ht="15">
      <c r="A22" s="12"/>
      <c r="B22" s="44">
        <v>539</v>
      </c>
      <c r="C22" s="20" t="s">
        <v>36</v>
      </c>
      <c r="D22" s="46">
        <v>2924059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2924059</v>
      </c>
      <c r="O22" s="47">
        <f t="shared" si="1"/>
        <v>181.07870943770126</v>
      </c>
      <c r="P22" s="9"/>
    </row>
    <row r="23" spans="1:16" ht="15.75">
      <c r="A23" s="28" t="s">
        <v>37</v>
      </c>
      <c r="B23" s="29"/>
      <c r="C23" s="30"/>
      <c r="D23" s="31">
        <f aca="true" t="shared" si="6" ref="D23:M23">SUM(D24:D24)</f>
        <v>1714524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1714524</v>
      </c>
      <c r="O23" s="43">
        <f t="shared" si="1"/>
        <v>106.1756254644538</v>
      </c>
      <c r="P23" s="10"/>
    </row>
    <row r="24" spans="1:16" ht="15">
      <c r="A24" s="12"/>
      <c r="B24" s="44">
        <v>541</v>
      </c>
      <c r="C24" s="20" t="s">
        <v>66</v>
      </c>
      <c r="D24" s="46">
        <v>1714524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1714524</v>
      </c>
      <c r="O24" s="47">
        <f t="shared" si="1"/>
        <v>106.1756254644538</v>
      </c>
      <c r="P24" s="9"/>
    </row>
    <row r="25" spans="1:16" ht="15.75">
      <c r="A25" s="28" t="s">
        <v>39</v>
      </c>
      <c r="B25" s="29"/>
      <c r="C25" s="30"/>
      <c r="D25" s="31">
        <f aca="true" t="shared" si="7" ref="D25:M25">SUM(D26:D26)</f>
        <v>41061</v>
      </c>
      <c r="E25" s="31">
        <f t="shared" si="7"/>
        <v>1111995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1153056</v>
      </c>
      <c r="O25" s="43">
        <f t="shared" si="1"/>
        <v>71.40549913301957</v>
      </c>
      <c r="P25" s="10"/>
    </row>
    <row r="26" spans="1:16" ht="15">
      <c r="A26" s="13"/>
      <c r="B26" s="45">
        <v>552</v>
      </c>
      <c r="C26" s="21" t="s">
        <v>40</v>
      </c>
      <c r="D26" s="46">
        <v>41061</v>
      </c>
      <c r="E26" s="46">
        <v>1111995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1153056</v>
      </c>
      <c r="O26" s="47">
        <f t="shared" si="1"/>
        <v>71.40549913301957</v>
      </c>
      <c r="P26" s="9"/>
    </row>
    <row r="27" spans="1:16" ht="15.75">
      <c r="A27" s="28" t="s">
        <v>41</v>
      </c>
      <c r="B27" s="29"/>
      <c r="C27" s="30"/>
      <c r="D27" s="31">
        <f aca="true" t="shared" si="8" ref="D27:M27">SUM(D28:D29)</f>
        <v>1231075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1231075</v>
      </c>
      <c r="O27" s="43">
        <f t="shared" si="1"/>
        <v>76.2369952935348</v>
      </c>
      <c r="P27" s="9"/>
    </row>
    <row r="28" spans="1:16" ht="15">
      <c r="A28" s="12"/>
      <c r="B28" s="44">
        <v>572</v>
      </c>
      <c r="C28" s="20" t="s">
        <v>68</v>
      </c>
      <c r="D28" s="46">
        <v>1107916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1107916</v>
      </c>
      <c r="O28" s="47">
        <f t="shared" si="1"/>
        <v>68.61010651473866</v>
      </c>
      <c r="P28" s="9"/>
    </row>
    <row r="29" spans="1:16" ht="15">
      <c r="A29" s="12"/>
      <c r="B29" s="44">
        <v>573</v>
      </c>
      <c r="C29" s="20" t="s">
        <v>79</v>
      </c>
      <c r="D29" s="46">
        <v>123159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123159</v>
      </c>
      <c r="O29" s="47">
        <f t="shared" si="1"/>
        <v>7.626888778796136</v>
      </c>
      <c r="P29" s="9"/>
    </row>
    <row r="30" spans="1:16" ht="15.75">
      <c r="A30" s="28" t="s">
        <v>69</v>
      </c>
      <c r="B30" s="29"/>
      <c r="C30" s="30"/>
      <c r="D30" s="31">
        <f aca="true" t="shared" si="9" ref="D30:M30">SUM(D31:D31)</f>
        <v>726843</v>
      </c>
      <c r="E30" s="31">
        <f t="shared" si="9"/>
        <v>745094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847254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2319191</v>
      </c>
      <c r="O30" s="43">
        <f t="shared" si="1"/>
        <v>143.62094377012633</v>
      </c>
      <c r="P30" s="9"/>
    </row>
    <row r="31" spans="1:16" ht="15.75" thickBot="1">
      <c r="A31" s="12"/>
      <c r="B31" s="44">
        <v>581</v>
      </c>
      <c r="C31" s="20" t="s">
        <v>70</v>
      </c>
      <c r="D31" s="46">
        <v>726843</v>
      </c>
      <c r="E31" s="46">
        <v>745094</v>
      </c>
      <c r="F31" s="46">
        <v>0</v>
      </c>
      <c r="G31" s="46">
        <v>0</v>
      </c>
      <c r="H31" s="46">
        <v>0</v>
      </c>
      <c r="I31" s="46">
        <v>847254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2319191</v>
      </c>
      <c r="O31" s="47">
        <f t="shared" si="1"/>
        <v>143.62094377012633</v>
      </c>
      <c r="P31" s="9"/>
    </row>
    <row r="32" spans="1:119" ht="16.5" thickBot="1">
      <c r="A32" s="14" t="s">
        <v>10</v>
      </c>
      <c r="B32" s="23"/>
      <c r="C32" s="22"/>
      <c r="D32" s="15">
        <f>SUM(D5,D13,D17,D23,D25,D27,D30)</f>
        <v>23815365</v>
      </c>
      <c r="E32" s="15">
        <f aca="true" t="shared" si="10" ref="E32:M32">SUM(E5,E13,E17,E23,E25,E27,E30)</f>
        <v>2073029</v>
      </c>
      <c r="F32" s="15">
        <f t="shared" si="10"/>
        <v>0</v>
      </c>
      <c r="G32" s="15">
        <f t="shared" si="10"/>
        <v>0</v>
      </c>
      <c r="H32" s="15">
        <f t="shared" si="10"/>
        <v>0</v>
      </c>
      <c r="I32" s="15">
        <f t="shared" si="10"/>
        <v>14919449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4"/>
        <v>40807843</v>
      </c>
      <c r="O32" s="37">
        <f t="shared" si="1"/>
        <v>2527.1143794897202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82</v>
      </c>
      <c r="M34" s="93"/>
      <c r="N34" s="93"/>
      <c r="O34" s="41">
        <v>16148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3861354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2311701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6173055</v>
      </c>
      <c r="O5" s="32">
        <f aca="true" t="shared" si="1" ref="O5:O31">(N5/O$33)</f>
        <v>383.1815642458101</v>
      </c>
      <c r="P5" s="6"/>
    </row>
    <row r="6" spans="1:16" ht="15">
      <c r="A6" s="12"/>
      <c r="B6" s="44">
        <v>511</v>
      </c>
      <c r="C6" s="20" t="s">
        <v>19</v>
      </c>
      <c r="D6" s="46">
        <v>198130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198130</v>
      </c>
      <c r="O6" s="47">
        <f t="shared" si="1"/>
        <v>12.298572315332091</v>
      </c>
      <c r="P6" s="9"/>
    </row>
    <row r="7" spans="1:16" ht="15">
      <c r="A7" s="12"/>
      <c r="B7" s="44">
        <v>512</v>
      </c>
      <c r="C7" s="20" t="s">
        <v>20</v>
      </c>
      <c r="D7" s="46">
        <v>734236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734236</v>
      </c>
      <c r="O7" s="47">
        <f t="shared" si="1"/>
        <v>45.5764121663563</v>
      </c>
      <c r="P7" s="9"/>
    </row>
    <row r="8" spans="1:16" ht="15">
      <c r="A8" s="12"/>
      <c r="B8" s="44">
        <v>513</v>
      </c>
      <c r="C8" s="20" t="s">
        <v>21</v>
      </c>
      <c r="D8" s="46">
        <v>1449796</v>
      </c>
      <c r="E8" s="46">
        <v>0</v>
      </c>
      <c r="F8" s="46">
        <v>0</v>
      </c>
      <c r="G8" s="46">
        <v>0</v>
      </c>
      <c r="H8" s="46">
        <v>0</v>
      </c>
      <c r="I8" s="46">
        <v>520002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1969798</v>
      </c>
      <c r="O8" s="47">
        <f t="shared" si="1"/>
        <v>122.27175667287399</v>
      </c>
      <c r="P8" s="9"/>
    </row>
    <row r="9" spans="1:16" ht="15">
      <c r="A9" s="12"/>
      <c r="B9" s="44">
        <v>514</v>
      </c>
      <c r="C9" s="20" t="s">
        <v>22</v>
      </c>
      <c r="D9" s="46">
        <v>360391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360391</v>
      </c>
      <c r="O9" s="47">
        <f t="shared" si="1"/>
        <v>22.370639354438236</v>
      </c>
      <c r="P9" s="9"/>
    </row>
    <row r="10" spans="1:16" ht="15">
      <c r="A10" s="12"/>
      <c r="B10" s="44">
        <v>515</v>
      </c>
      <c r="C10" s="20" t="s">
        <v>23</v>
      </c>
      <c r="D10" s="46">
        <v>1005348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1005348</v>
      </c>
      <c r="O10" s="47">
        <f t="shared" si="1"/>
        <v>62.40521415270019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933485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933485</v>
      </c>
      <c r="O11" s="47">
        <f t="shared" si="1"/>
        <v>57.94444444444444</v>
      </c>
      <c r="P11" s="9"/>
    </row>
    <row r="12" spans="1:16" ht="15">
      <c r="A12" s="12"/>
      <c r="B12" s="44">
        <v>519</v>
      </c>
      <c r="C12" s="20" t="s">
        <v>62</v>
      </c>
      <c r="D12" s="46">
        <v>113453</v>
      </c>
      <c r="E12" s="46">
        <v>0</v>
      </c>
      <c r="F12" s="46">
        <v>0</v>
      </c>
      <c r="G12" s="46">
        <v>0</v>
      </c>
      <c r="H12" s="46">
        <v>0</v>
      </c>
      <c r="I12" s="46">
        <v>858214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971667</v>
      </c>
      <c r="O12" s="47">
        <f t="shared" si="1"/>
        <v>60.3145251396648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11148096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1">SUM(D13:M13)</f>
        <v>11148096</v>
      </c>
      <c r="O13" s="43">
        <f t="shared" si="1"/>
        <v>691.9985102420857</v>
      </c>
      <c r="P13" s="10"/>
    </row>
    <row r="14" spans="1:16" ht="15">
      <c r="A14" s="12"/>
      <c r="B14" s="44">
        <v>521</v>
      </c>
      <c r="C14" s="20" t="s">
        <v>27</v>
      </c>
      <c r="D14" s="46">
        <v>6212483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6212483</v>
      </c>
      <c r="O14" s="47">
        <f t="shared" si="1"/>
        <v>385.6289882060832</v>
      </c>
      <c r="P14" s="9"/>
    </row>
    <row r="15" spans="1:16" ht="15">
      <c r="A15" s="12"/>
      <c r="B15" s="44">
        <v>522</v>
      </c>
      <c r="C15" s="20" t="s">
        <v>28</v>
      </c>
      <c r="D15" s="46">
        <v>4707306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4707306</v>
      </c>
      <c r="O15" s="47">
        <f t="shared" si="1"/>
        <v>292.1977653631285</v>
      </c>
      <c r="P15" s="9"/>
    </row>
    <row r="16" spans="1:16" ht="15">
      <c r="A16" s="12"/>
      <c r="B16" s="44">
        <v>529</v>
      </c>
      <c r="C16" s="20" t="s">
        <v>29</v>
      </c>
      <c r="D16" s="46">
        <v>228307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228307</v>
      </c>
      <c r="O16" s="47">
        <f t="shared" si="1"/>
        <v>14.171756672873991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SUM(D18:D21)</f>
        <v>3355161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11211025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14566186</v>
      </c>
      <c r="O17" s="43">
        <f t="shared" si="1"/>
        <v>904.170453134699</v>
      </c>
      <c r="P17" s="10"/>
    </row>
    <row r="18" spans="1:16" ht="15">
      <c r="A18" s="12"/>
      <c r="B18" s="44">
        <v>534</v>
      </c>
      <c r="C18" s="20" t="s">
        <v>63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2713447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2713447</v>
      </c>
      <c r="O18" s="47">
        <f t="shared" si="1"/>
        <v>168.4324643078833</v>
      </c>
      <c r="P18" s="9"/>
    </row>
    <row r="19" spans="1:16" ht="15">
      <c r="A19" s="12"/>
      <c r="B19" s="44">
        <v>536</v>
      </c>
      <c r="C19" s="20" t="s">
        <v>64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7332707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7332707</v>
      </c>
      <c r="O19" s="47">
        <f t="shared" si="1"/>
        <v>455.1649286157666</v>
      </c>
      <c r="P19" s="9"/>
    </row>
    <row r="20" spans="1:16" ht="15">
      <c r="A20" s="12"/>
      <c r="B20" s="44">
        <v>538</v>
      </c>
      <c r="C20" s="20" t="s">
        <v>65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1164871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1164871</v>
      </c>
      <c r="O20" s="47">
        <f t="shared" si="1"/>
        <v>72.30732464307883</v>
      </c>
      <c r="P20" s="9"/>
    </row>
    <row r="21" spans="1:16" ht="15">
      <c r="A21" s="12"/>
      <c r="B21" s="44">
        <v>539</v>
      </c>
      <c r="C21" s="20" t="s">
        <v>36</v>
      </c>
      <c r="D21" s="46">
        <v>3355161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3355161</v>
      </c>
      <c r="O21" s="47">
        <f t="shared" si="1"/>
        <v>208.2657355679702</v>
      </c>
      <c r="P21" s="9"/>
    </row>
    <row r="22" spans="1:16" ht="15.75">
      <c r="A22" s="28" t="s">
        <v>37</v>
      </c>
      <c r="B22" s="29"/>
      <c r="C22" s="30"/>
      <c r="D22" s="31">
        <f aca="true" t="shared" si="6" ref="D22:M22">SUM(D23:D23)</f>
        <v>1541943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1541943</v>
      </c>
      <c r="O22" s="43">
        <f t="shared" si="1"/>
        <v>95.71340782122905</v>
      </c>
      <c r="P22" s="10"/>
    </row>
    <row r="23" spans="1:16" ht="15">
      <c r="A23" s="12"/>
      <c r="B23" s="44">
        <v>541</v>
      </c>
      <c r="C23" s="20" t="s">
        <v>66</v>
      </c>
      <c r="D23" s="46">
        <v>1541943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1541943</v>
      </c>
      <c r="O23" s="47">
        <f t="shared" si="1"/>
        <v>95.71340782122905</v>
      </c>
      <c r="P23" s="9"/>
    </row>
    <row r="24" spans="1:16" ht="15.75">
      <c r="A24" s="28" t="s">
        <v>39</v>
      </c>
      <c r="B24" s="29"/>
      <c r="C24" s="30"/>
      <c r="D24" s="31">
        <f aca="true" t="shared" si="7" ref="D24:M24">SUM(D25:D26)</f>
        <v>0</v>
      </c>
      <c r="E24" s="31">
        <f t="shared" si="7"/>
        <v>1155312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1155312</v>
      </c>
      <c r="O24" s="43">
        <f t="shared" si="1"/>
        <v>71.71396648044693</v>
      </c>
      <c r="P24" s="10"/>
    </row>
    <row r="25" spans="1:16" ht="15">
      <c r="A25" s="13"/>
      <c r="B25" s="45">
        <v>552</v>
      </c>
      <c r="C25" s="21" t="s">
        <v>40</v>
      </c>
      <c r="D25" s="46">
        <v>0</v>
      </c>
      <c r="E25" s="46">
        <v>1011653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1011653</v>
      </c>
      <c r="O25" s="47">
        <f t="shared" si="1"/>
        <v>62.796585971446305</v>
      </c>
      <c r="P25" s="9"/>
    </row>
    <row r="26" spans="1:16" ht="15">
      <c r="A26" s="13"/>
      <c r="B26" s="45">
        <v>559</v>
      </c>
      <c r="C26" s="21" t="s">
        <v>67</v>
      </c>
      <c r="D26" s="46">
        <v>0</v>
      </c>
      <c r="E26" s="46">
        <v>143659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143659</v>
      </c>
      <c r="O26" s="47">
        <f t="shared" si="1"/>
        <v>8.91738050900062</v>
      </c>
      <c r="P26" s="9"/>
    </row>
    <row r="27" spans="1:16" ht="15.75">
      <c r="A27" s="28" t="s">
        <v>41</v>
      </c>
      <c r="B27" s="29"/>
      <c r="C27" s="30"/>
      <c r="D27" s="31">
        <f aca="true" t="shared" si="8" ref="D27:M27">SUM(D28:D28)</f>
        <v>901239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901239</v>
      </c>
      <c r="O27" s="43">
        <f t="shared" si="1"/>
        <v>55.94283054003724</v>
      </c>
      <c r="P27" s="9"/>
    </row>
    <row r="28" spans="1:16" ht="15">
      <c r="A28" s="12"/>
      <c r="B28" s="44">
        <v>572</v>
      </c>
      <c r="C28" s="20" t="s">
        <v>68</v>
      </c>
      <c r="D28" s="46">
        <v>901239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901239</v>
      </c>
      <c r="O28" s="47">
        <f t="shared" si="1"/>
        <v>55.94283054003724</v>
      </c>
      <c r="P28" s="9"/>
    </row>
    <row r="29" spans="1:16" ht="15.75">
      <c r="A29" s="28" t="s">
        <v>69</v>
      </c>
      <c r="B29" s="29"/>
      <c r="C29" s="30"/>
      <c r="D29" s="31">
        <f aca="true" t="shared" si="9" ref="D29:M29">SUM(D30:D30)</f>
        <v>545611</v>
      </c>
      <c r="E29" s="31">
        <f t="shared" si="9"/>
        <v>1118205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914934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2578750</v>
      </c>
      <c r="O29" s="43">
        <f t="shared" si="1"/>
        <v>160.0713842333954</v>
      </c>
      <c r="P29" s="9"/>
    </row>
    <row r="30" spans="1:16" ht="15.75" thickBot="1">
      <c r="A30" s="12"/>
      <c r="B30" s="44">
        <v>581</v>
      </c>
      <c r="C30" s="20" t="s">
        <v>70</v>
      </c>
      <c r="D30" s="46">
        <v>545611</v>
      </c>
      <c r="E30" s="46">
        <v>1118205</v>
      </c>
      <c r="F30" s="46">
        <v>0</v>
      </c>
      <c r="G30" s="46">
        <v>0</v>
      </c>
      <c r="H30" s="46">
        <v>0</v>
      </c>
      <c r="I30" s="46">
        <v>914934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2578750</v>
      </c>
      <c r="O30" s="47">
        <f t="shared" si="1"/>
        <v>160.0713842333954</v>
      </c>
      <c r="P30" s="9"/>
    </row>
    <row r="31" spans="1:119" ht="16.5" thickBot="1">
      <c r="A31" s="14" t="s">
        <v>10</v>
      </c>
      <c r="B31" s="23"/>
      <c r="C31" s="22"/>
      <c r="D31" s="15">
        <f>SUM(D5,D13,D17,D22,D24,D27,D29)</f>
        <v>21353404</v>
      </c>
      <c r="E31" s="15">
        <f aca="true" t="shared" si="10" ref="E31:M31">SUM(E5,E13,E17,E22,E24,E27,E29)</f>
        <v>2273517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14437660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 t="shared" si="4"/>
        <v>38064581</v>
      </c>
      <c r="O31" s="37">
        <f t="shared" si="1"/>
        <v>2362.7921166977035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76</v>
      </c>
      <c r="M33" s="93"/>
      <c r="N33" s="93"/>
      <c r="O33" s="41">
        <v>16110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46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60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SUM(D6:D12)</f>
        <v>3542792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2283652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>SUM(D5:M5)</f>
        <v>5826444</v>
      </c>
      <c r="O5" s="61">
        <f aca="true" t="shared" si="1" ref="O5:O33">(N5/O$35)</f>
        <v>364.79113448534935</v>
      </c>
      <c r="P5" s="62"/>
    </row>
    <row r="6" spans="1:16" ht="15">
      <c r="A6" s="64"/>
      <c r="B6" s="65">
        <v>511</v>
      </c>
      <c r="C6" s="66" t="s">
        <v>19</v>
      </c>
      <c r="D6" s="67">
        <v>164649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164649</v>
      </c>
      <c r="O6" s="68">
        <f t="shared" si="1"/>
        <v>10.308602554470323</v>
      </c>
      <c r="P6" s="69"/>
    </row>
    <row r="7" spans="1:16" ht="15">
      <c r="A7" s="64"/>
      <c r="B7" s="65">
        <v>512</v>
      </c>
      <c r="C7" s="66" t="s">
        <v>20</v>
      </c>
      <c r="D7" s="67">
        <v>768314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aca="true" t="shared" si="2" ref="N7:N12">SUM(D7:M7)</f>
        <v>768314</v>
      </c>
      <c r="O7" s="68">
        <f t="shared" si="1"/>
        <v>48.1038066616579</v>
      </c>
      <c r="P7" s="69"/>
    </row>
    <row r="8" spans="1:16" ht="15">
      <c r="A8" s="64"/>
      <c r="B8" s="65">
        <v>513</v>
      </c>
      <c r="C8" s="66" t="s">
        <v>21</v>
      </c>
      <c r="D8" s="67">
        <v>1512308</v>
      </c>
      <c r="E8" s="67">
        <v>0</v>
      </c>
      <c r="F8" s="67">
        <v>0</v>
      </c>
      <c r="G8" s="67">
        <v>0</v>
      </c>
      <c r="H8" s="67">
        <v>0</v>
      </c>
      <c r="I8" s="67">
        <v>425788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1938096</v>
      </c>
      <c r="O8" s="68">
        <f t="shared" si="1"/>
        <v>121.34335086401202</v>
      </c>
      <c r="P8" s="69"/>
    </row>
    <row r="9" spans="1:16" ht="15">
      <c r="A9" s="64"/>
      <c r="B9" s="65">
        <v>514</v>
      </c>
      <c r="C9" s="66" t="s">
        <v>22</v>
      </c>
      <c r="D9" s="67">
        <v>421456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421456</v>
      </c>
      <c r="O9" s="68">
        <f t="shared" si="1"/>
        <v>26.38717756073128</v>
      </c>
      <c r="P9" s="69"/>
    </row>
    <row r="10" spans="1:16" ht="15">
      <c r="A10" s="64"/>
      <c r="B10" s="65">
        <v>515</v>
      </c>
      <c r="C10" s="66" t="s">
        <v>23</v>
      </c>
      <c r="D10" s="67">
        <v>843199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843199</v>
      </c>
      <c r="O10" s="68">
        <f t="shared" si="1"/>
        <v>52.792324067117455</v>
      </c>
      <c r="P10" s="69"/>
    </row>
    <row r="11" spans="1:16" ht="15">
      <c r="A11" s="64"/>
      <c r="B11" s="65">
        <v>517</v>
      </c>
      <c r="C11" s="66" t="s">
        <v>24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960395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960395</v>
      </c>
      <c r="O11" s="68">
        <f t="shared" si="1"/>
        <v>60.12991485098923</v>
      </c>
      <c r="P11" s="69"/>
    </row>
    <row r="12" spans="1:16" ht="15">
      <c r="A12" s="64"/>
      <c r="B12" s="65">
        <v>519</v>
      </c>
      <c r="C12" s="66" t="s">
        <v>62</v>
      </c>
      <c r="D12" s="67">
        <v>-167134</v>
      </c>
      <c r="E12" s="67">
        <v>0</v>
      </c>
      <c r="F12" s="67">
        <v>0</v>
      </c>
      <c r="G12" s="67">
        <v>0</v>
      </c>
      <c r="H12" s="67">
        <v>0</v>
      </c>
      <c r="I12" s="67">
        <v>897469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730335</v>
      </c>
      <c r="O12" s="68">
        <f t="shared" si="1"/>
        <v>45.72595792637115</v>
      </c>
      <c r="P12" s="69"/>
    </row>
    <row r="13" spans="1:16" ht="15.75">
      <c r="A13" s="70" t="s">
        <v>26</v>
      </c>
      <c r="B13" s="71"/>
      <c r="C13" s="72"/>
      <c r="D13" s="73">
        <f aca="true" t="shared" si="3" ref="D13:M13">SUM(D14:D16)</f>
        <v>11775309</v>
      </c>
      <c r="E13" s="73">
        <f t="shared" si="3"/>
        <v>0</v>
      </c>
      <c r="F13" s="73">
        <f t="shared" si="3"/>
        <v>0</v>
      </c>
      <c r="G13" s="73">
        <f t="shared" si="3"/>
        <v>0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>SUM(D13:M13)</f>
        <v>11775309</v>
      </c>
      <c r="O13" s="75">
        <f t="shared" si="1"/>
        <v>737.2469947407964</v>
      </c>
      <c r="P13" s="76"/>
    </row>
    <row r="14" spans="1:16" ht="15">
      <c r="A14" s="64"/>
      <c r="B14" s="65">
        <v>521</v>
      </c>
      <c r="C14" s="66" t="s">
        <v>27</v>
      </c>
      <c r="D14" s="67">
        <v>6495026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>SUM(D14:M14)</f>
        <v>6495026</v>
      </c>
      <c r="O14" s="68">
        <f t="shared" si="1"/>
        <v>406.65076383671425</v>
      </c>
      <c r="P14" s="69"/>
    </row>
    <row r="15" spans="1:16" ht="15">
      <c r="A15" s="64"/>
      <c r="B15" s="65">
        <v>522</v>
      </c>
      <c r="C15" s="66" t="s">
        <v>28</v>
      </c>
      <c r="D15" s="67">
        <v>5060622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>SUM(D15:M15)</f>
        <v>5060622</v>
      </c>
      <c r="O15" s="68">
        <f t="shared" si="1"/>
        <v>316.843350864012</v>
      </c>
      <c r="P15" s="69"/>
    </row>
    <row r="16" spans="1:16" ht="15">
      <c r="A16" s="64"/>
      <c r="B16" s="65">
        <v>529</v>
      </c>
      <c r="C16" s="66" t="s">
        <v>29</v>
      </c>
      <c r="D16" s="67">
        <v>219661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>SUM(D16:M16)</f>
        <v>219661</v>
      </c>
      <c r="O16" s="68">
        <f t="shared" si="1"/>
        <v>13.752880040070123</v>
      </c>
      <c r="P16" s="69"/>
    </row>
    <row r="17" spans="1:16" ht="15.75">
      <c r="A17" s="70" t="s">
        <v>30</v>
      </c>
      <c r="B17" s="71"/>
      <c r="C17" s="72"/>
      <c r="D17" s="73">
        <f aca="true" t="shared" si="4" ref="D17:M17">SUM(D18:D23)</f>
        <v>9804627</v>
      </c>
      <c r="E17" s="73">
        <f t="shared" si="4"/>
        <v>165255</v>
      </c>
      <c r="F17" s="73">
        <f t="shared" si="4"/>
        <v>0</v>
      </c>
      <c r="G17" s="73">
        <f t="shared" si="4"/>
        <v>0</v>
      </c>
      <c r="H17" s="73">
        <f t="shared" si="4"/>
        <v>0</v>
      </c>
      <c r="I17" s="73">
        <f t="shared" si="4"/>
        <v>7859465</v>
      </c>
      <c r="J17" s="73">
        <f t="shared" si="4"/>
        <v>0</v>
      </c>
      <c r="K17" s="73">
        <f t="shared" si="4"/>
        <v>0</v>
      </c>
      <c r="L17" s="73">
        <f t="shared" si="4"/>
        <v>0</v>
      </c>
      <c r="M17" s="73">
        <f t="shared" si="4"/>
        <v>0</v>
      </c>
      <c r="N17" s="74">
        <f>SUM(D17:M17)</f>
        <v>17829347</v>
      </c>
      <c r="O17" s="75">
        <f t="shared" si="1"/>
        <v>1116.2876909591785</v>
      </c>
      <c r="P17" s="76"/>
    </row>
    <row r="18" spans="1:16" ht="15">
      <c r="A18" s="64"/>
      <c r="B18" s="65">
        <v>533</v>
      </c>
      <c r="C18" s="66" t="s">
        <v>31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1700209</v>
      </c>
      <c r="J18" s="67">
        <v>0</v>
      </c>
      <c r="K18" s="67">
        <v>0</v>
      </c>
      <c r="L18" s="67">
        <v>0</v>
      </c>
      <c r="M18" s="67">
        <v>0</v>
      </c>
      <c r="N18" s="67">
        <f aca="true" t="shared" si="5" ref="N18:N23">SUM(D18:M18)</f>
        <v>1700209</v>
      </c>
      <c r="O18" s="68">
        <f t="shared" si="1"/>
        <v>106.44934886050588</v>
      </c>
      <c r="P18" s="69"/>
    </row>
    <row r="19" spans="1:16" ht="15">
      <c r="A19" s="64"/>
      <c r="B19" s="65">
        <v>534</v>
      </c>
      <c r="C19" s="66" t="s">
        <v>63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2586670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5"/>
        <v>2586670</v>
      </c>
      <c r="O19" s="68">
        <f t="shared" si="1"/>
        <v>161.950288004007</v>
      </c>
      <c r="P19" s="69"/>
    </row>
    <row r="20" spans="1:16" ht="15">
      <c r="A20" s="64"/>
      <c r="B20" s="65">
        <v>535</v>
      </c>
      <c r="C20" s="66" t="s">
        <v>33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1489842</v>
      </c>
      <c r="J20" s="67">
        <v>0</v>
      </c>
      <c r="K20" s="67">
        <v>0</v>
      </c>
      <c r="L20" s="67">
        <v>0</v>
      </c>
      <c r="M20" s="67">
        <v>0</v>
      </c>
      <c r="N20" s="67">
        <f t="shared" si="5"/>
        <v>1489842</v>
      </c>
      <c r="O20" s="68">
        <f t="shared" si="1"/>
        <v>93.27836213373403</v>
      </c>
      <c r="P20" s="69"/>
    </row>
    <row r="21" spans="1:16" ht="15">
      <c r="A21" s="64"/>
      <c r="B21" s="65">
        <v>536</v>
      </c>
      <c r="C21" s="66" t="s">
        <v>64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845278</v>
      </c>
      <c r="J21" s="67">
        <v>0</v>
      </c>
      <c r="K21" s="67">
        <v>0</v>
      </c>
      <c r="L21" s="67">
        <v>0</v>
      </c>
      <c r="M21" s="67">
        <v>0</v>
      </c>
      <c r="N21" s="67">
        <f t="shared" si="5"/>
        <v>845278</v>
      </c>
      <c r="O21" s="68">
        <f t="shared" si="1"/>
        <v>52.92248935637365</v>
      </c>
      <c r="P21" s="69"/>
    </row>
    <row r="22" spans="1:16" ht="15">
      <c r="A22" s="64"/>
      <c r="B22" s="65">
        <v>538</v>
      </c>
      <c r="C22" s="66" t="s">
        <v>65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1237466</v>
      </c>
      <c r="J22" s="67">
        <v>0</v>
      </c>
      <c r="K22" s="67">
        <v>0</v>
      </c>
      <c r="L22" s="67">
        <v>0</v>
      </c>
      <c r="M22" s="67">
        <v>0</v>
      </c>
      <c r="N22" s="67">
        <f t="shared" si="5"/>
        <v>1237466</v>
      </c>
      <c r="O22" s="68">
        <f t="shared" si="1"/>
        <v>77.47721011770598</v>
      </c>
      <c r="P22" s="69"/>
    </row>
    <row r="23" spans="1:16" ht="15">
      <c r="A23" s="64"/>
      <c r="B23" s="65">
        <v>539</v>
      </c>
      <c r="C23" s="66" t="s">
        <v>36</v>
      </c>
      <c r="D23" s="67">
        <v>9804627</v>
      </c>
      <c r="E23" s="67">
        <v>165255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5"/>
        <v>9969882</v>
      </c>
      <c r="O23" s="68">
        <f t="shared" si="1"/>
        <v>624.209992486852</v>
      </c>
      <c r="P23" s="69"/>
    </row>
    <row r="24" spans="1:16" ht="15.75">
      <c r="A24" s="70" t="s">
        <v>37</v>
      </c>
      <c r="B24" s="71"/>
      <c r="C24" s="72"/>
      <c r="D24" s="73">
        <f aca="true" t="shared" si="6" ref="D24:M24">SUM(D25:D25)</f>
        <v>1219162</v>
      </c>
      <c r="E24" s="73">
        <f t="shared" si="6"/>
        <v>0</v>
      </c>
      <c r="F24" s="73">
        <f t="shared" si="6"/>
        <v>0</v>
      </c>
      <c r="G24" s="73">
        <f t="shared" si="6"/>
        <v>0</v>
      </c>
      <c r="H24" s="73">
        <f t="shared" si="6"/>
        <v>0</v>
      </c>
      <c r="I24" s="73">
        <f t="shared" si="6"/>
        <v>0</v>
      </c>
      <c r="J24" s="73">
        <f t="shared" si="6"/>
        <v>0</v>
      </c>
      <c r="K24" s="73">
        <f t="shared" si="6"/>
        <v>0</v>
      </c>
      <c r="L24" s="73">
        <f t="shared" si="6"/>
        <v>0</v>
      </c>
      <c r="M24" s="73">
        <f t="shared" si="6"/>
        <v>0</v>
      </c>
      <c r="N24" s="73">
        <f aca="true" t="shared" si="7" ref="N24:N33">SUM(D24:M24)</f>
        <v>1219162</v>
      </c>
      <c r="O24" s="75">
        <f t="shared" si="1"/>
        <v>76.33120460806411</v>
      </c>
      <c r="P24" s="76"/>
    </row>
    <row r="25" spans="1:16" ht="15">
      <c r="A25" s="64"/>
      <c r="B25" s="65">
        <v>541</v>
      </c>
      <c r="C25" s="66" t="s">
        <v>66</v>
      </c>
      <c r="D25" s="67">
        <v>1219162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7"/>
        <v>1219162</v>
      </c>
      <c r="O25" s="68">
        <f t="shared" si="1"/>
        <v>76.33120460806411</v>
      </c>
      <c r="P25" s="69"/>
    </row>
    <row r="26" spans="1:16" ht="15.75">
      <c r="A26" s="70" t="s">
        <v>39</v>
      </c>
      <c r="B26" s="71"/>
      <c r="C26" s="72"/>
      <c r="D26" s="73">
        <f aca="true" t="shared" si="8" ref="D26:M26">SUM(D27:D27)</f>
        <v>0</v>
      </c>
      <c r="E26" s="73">
        <f t="shared" si="8"/>
        <v>1079865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7"/>
        <v>1079865</v>
      </c>
      <c r="O26" s="75">
        <f t="shared" si="1"/>
        <v>67.60987978963186</v>
      </c>
      <c r="P26" s="76"/>
    </row>
    <row r="27" spans="1:16" ht="15">
      <c r="A27" s="64"/>
      <c r="B27" s="65">
        <v>552</v>
      </c>
      <c r="C27" s="66" t="s">
        <v>40</v>
      </c>
      <c r="D27" s="67">
        <v>0</v>
      </c>
      <c r="E27" s="67">
        <v>1079865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7"/>
        <v>1079865</v>
      </c>
      <c r="O27" s="68">
        <f t="shared" si="1"/>
        <v>67.60987978963186</v>
      </c>
      <c r="P27" s="69"/>
    </row>
    <row r="28" spans="1:16" ht="15.75">
      <c r="A28" s="70" t="s">
        <v>41</v>
      </c>
      <c r="B28" s="71"/>
      <c r="C28" s="72"/>
      <c r="D28" s="73">
        <f aca="true" t="shared" si="9" ref="D28:M28">SUM(D29:D29)</f>
        <v>933146</v>
      </c>
      <c r="E28" s="73">
        <f t="shared" si="9"/>
        <v>0</v>
      </c>
      <c r="F28" s="73">
        <f t="shared" si="9"/>
        <v>0</v>
      </c>
      <c r="G28" s="73">
        <f t="shared" si="9"/>
        <v>0</v>
      </c>
      <c r="H28" s="73">
        <f t="shared" si="9"/>
        <v>0</v>
      </c>
      <c r="I28" s="73">
        <f t="shared" si="9"/>
        <v>0</v>
      </c>
      <c r="J28" s="73">
        <f t="shared" si="9"/>
        <v>0</v>
      </c>
      <c r="K28" s="73">
        <f t="shared" si="9"/>
        <v>0</v>
      </c>
      <c r="L28" s="73">
        <f t="shared" si="9"/>
        <v>0</v>
      </c>
      <c r="M28" s="73">
        <f t="shared" si="9"/>
        <v>0</v>
      </c>
      <c r="N28" s="73">
        <f t="shared" si="7"/>
        <v>933146</v>
      </c>
      <c r="O28" s="75">
        <f t="shared" si="1"/>
        <v>58.423866766841975</v>
      </c>
      <c r="P28" s="69"/>
    </row>
    <row r="29" spans="1:16" ht="15">
      <c r="A29" s="64"/>
      <c r="B29" s="65">
        <v>572</v>
      </c>
      <c r="C29" s="66" t="s">
        <v>68</v>
      </c>
      <c r="D29" s="67">
        <v>933146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7"/>
        <v>933146</v>
      </c>
      <c r="O29" s="68">
        <f t="shared" si="1"/>
        <v>58.423866766841975</v>
      </c>
      <c r="P29" s="69"/>
    </row>
    <row r="30" spans="1:16" ht="15.75">
      <c r="A30" s="70" t="s">
        <v>69</v>
      </c>
      <c r="B30" s="71"/>
      <c r="C30" s="72"/>
      <c r="D30" s="73">
        <f aca="true" t="shared" si="10" ref="D30:M30">SUM(D31:D32)</f>
        <v>0</v>
      </c>
      <c r="E30" s="73">
        <f t="shared" si="10"/>
        <v>702085</v>
      </c>
      <c r="F30" s="73">
        <f t="shared" si="10"/>
        <v>0</v>
      </c>
      <c r="G30" s="73">
        <f t="shared" si="10"/>
        <v>0</v>
      </c>
      <c r="H30" s="73">
        <f t="shared" si="10"/>
        <v>0</v>
      </c>
      <c r="I30" s="73">
        <f t="shared" si="10"/>
        <v>4499027</v>
      </c>
      <c r="J30" s="73">
        <f t="shared" si="10"/>
        <v>0</v>
      </c>
      <c r="K30" s="73">
        <f t="shared" si="10"/>
        <v>0</v>
      </c>
      <c r="L30" s="73">
        <f t="shared" si="10"/>
        <v>0</v>
      </c>
      <c r="M30" s="73">
        <f t="shared" si="10"/>
        <v>0</v>
      </c>
      <c r="N30" s="73">
        <f t="shared" si="7"/>
        <v>5201112</v>
      </c>
      <c r="O30" s="75">
        <f t="shared" si="1"/>
        <v>325.63936889556726</v>
      </c>
      <c r="P30" s="69"/>
    </row>
    <row r="31" spans="1:16" ht="15">
      <c r="A31" s="64"/>
      <c r="B31" s="65">
        <v>581</v>
      </c>
      <c r="C31" s="66" t="s">
        <v>70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1737604</v>
      </c>
      <c r="J31" s="67">
        <v>0</v>
      </c>
      <c r="K31" s="67">
        <v>0</v>
      </c>
      <c r="L31" s="67">
        <v>0</v>
      </c>
      <c r="M31" s="67">
        <v>0</v>
      </c>
      <c r="N31" s="67">
        <f t="shared" si="7"/>
        <v>1737604</v>
      </c>
      <c r="O31" s="68">
        <f t="shared" si="1"/>
        <v>108.79063360881543</v>
      </c>
      <c r="P31" s="69"/>
    </row>
    <row r="32" spans="1:16" ht="15.75" thickBot="1">
      <c r="A32" s="64"/>
      <c r="B32" s="65">
        <v>590</v>
      </c>
      <c r="C32" s="66" t="s">
        <v>71</v>
      </c>
      <c r="D32" s="67">
        <v>0</v>
      </c>
      <c r="E32" s="67">
        <v>702085</v>
      </c>
      <c r="F32" s="67">
        <v>0</v>
      </c>
      <c r="G32" s="67">
        <v>0</v>
      </c>
      <c r="H32" s="67">
        <v>0</v>
      </c>
      <c r="I32" s="67">
        <v>2761423</v>
      </c>
      <c r="J32" s="67">
        <v>0</v>
      </c>
      <c r="K32" s="67">
        <v>0</v>
      </c>
      <c r="L32" s="67">
        <v>0</v>
      </c>
      <c r="M32" s="67">
        <v>0</v>
      </c>
      <c r="N32" s="67">
        <f t="shared" si="7"/>
        <v>3463508</v>
      </c>
      <c r="O32" s="68">
        <f t="shared" si="1"/>
        <v>216.8487352867518</v>
      </c>
      <c r="P32" s="69"/>
    </row>
    <row r="33" spans="1:119" ht="16.5" thickBot="1">
      <c r="A33" s="77" t="s">
        <v>10</v>
      </c>
      <c r="B33" s="78"/>
      <c r="C33" s="79"/>
      <c r="D33" s="80">
        <f>SUM(D5,D13,D17,D24,D26,D28,D30)</f>
        <v>27275036</v>
      </c>
      <c r="E33" s="80">
        <f aca="true" t="shared" si="11" ref="E33:M33">SUM(E5,E13,E17,E24,E26,E28,E30)</f>
        <v>1947205</v>
      </c>
      <c r="F33" s="80">
        <f t="shared" si="11"/>
        <v>0</v>
      </c>
      <c r="G33" s="80">
        <f t="shared" si="11"/>
        <v>0</v>
      </c>
      <c r="H33" s="80">
        <f t="shared" si="11"/>
        <v>0</v>
      </c>
      <c r="I33" s="80">
        <f t="shared" si="11"/>
        <v>14642144</v>
      </c>
      <c r="J33" s="80">
        <f t="shared" si="11"/>
        <v>0</v>
      </c>
      <c r="K33" s="80">
        <f t="shared" si="11"/>
        <v>0</v>
      </c>
      <c r="L33" s="80">
        <f t="shared" si="11"/>
        <v>0</v>
      </c>
      <c r="M33" s="80">
        <f t="shared" si="11"/>
        <v>0</v>
      </c>
      <c r="N33" s="80">
        <f t="shared" si="7"/>
        <v>43864385</v>
      </c>
      <c r="O33" s="81">
        <f t="shared" si="1"/>
        <v>2746.3301402454294</v>
      </c>
      <c r="P33" s="62"/>
      <c r="Q33" s="82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</row>
    <row r="34" spans="1:15" ht="15">
      <c r="A34" s="84"/>
      <c r="B34" s="85"/>
      <c r="C34" s="85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7"/>
    </row>
    <row r="35" spans="1:15" ht="15">
      <c r="A35" s="88"/>
      <c r="B35" s="89"/>
      <c r="C35" s="89"/>
      <c r="D35" s="90"/>
      <c r="E35" s="90"/>
      <c r="F35" s="90"/>
      <c r="G35" s="90"/>
      <c r="H35" s="90"/>
      <c r="I35" s="90"/>
      <c r="J35" s="90"/>
      <c r="K35" s="90"/>
      <c r="L35" s="117" t="s">
        <v>72</v>
      </c>
      <c r="M35" s="117"/>
      <c r="N35" s="117"/>
      <c r="O35" s="91">
        <v>15972</v>
      </c>
    </row>
    <row r="36" spans="1:15" ht="15">
      <c r="A36" s="118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20"/>
    </row>
    <row r="37" spans="1:15" ht="15.75" customHeight="1" thickBot="1">
      <c r="A37" s="121" t="s">
        <v>50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3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3109094</v>
      </c>
      <c r="E5" s="26">
        <f t="shared" si="0"/>
        <v>1700780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2185213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6995087</v>
      </c>
      <c r="O5" s="32">
        <f aca="true" t="shared" si="1" ref="O5:O33">(N5/O$35)</f>
        <v>442.33508283799165</v>
      </c>
      <c r="P5" s="6"/>
    </row>
    <row r="6" spans="1:16" ht="15">
      <c r="A6" s="12"/>
      <c r="B6" s="44">
        <v>511</v>
      </c>
      <c r="C6" s="20" t="s">
        <v>19</v>
      </c>
      <c r="D6" s="46">
        <v>142506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142506</v>
      </c>
      <c r="O6" s="47">
        <f t="shared" si="1"/>
        <v>9.011382319463767</v>
      </c>
      <c r="P6" s="9"/>
    </row>
    <row r="7" spans="1:16" ht="15">
      <c r="A7" s="12"/>
      <c r="B7" s="44">
        <v>512</v>
      </c>
      <c r="C7" s="20" t="s">
        <v>20</v>
      </c>
      <c r="D7" s="46">
        <v>472433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472433</v>
      </c>
      <c r="O7" s="47">
        <f t="shared" si="1"/>
        <v>29.874351840141646</v>
      </c>
      <c r="P7" s="9"/>
    </row>
    <row r="8" spans="1:16" ht="15">
      <c r="A8" s="12"/>
      <c r="B8" s="44">
        <v>513</v>
      </c>
      <c r="C8" s="20" t="s">
        <v>21</v>
      </c>
      <c r="D8" s="46">
        <v>1290812</v>
      </c>
      <c r="E8" s="46">
        <v>0</v>
      </c>
      <c r="F8" s="46">
        <v>0</v>
      </c>
      <c r="G8" s="46">
        <v>0</v>
      </c>
      <c r="H8" s="46">
        <v>0</v>
      </c>
      <c r="I8" s="46">
        <v>331547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1622359</v>
      </c>
      <c r="O8" s="47">
        <f t="shared" si="1"/>
        <v>102.59004679398002</v>
      </c>
      <c r="P8" s="9"/>
    </row>
    <row r="9" spans="1:16" ht="15">
      <c r="A9" s="12"/>
      <c r="B9" s="44">
        <v>514</v>
      </c>
      <c r="C9" s="20" t="s">
        <v>22</v>
      </c>
      <c r="D9" s="46">
        <v>262592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262592</v>
      </c>
      <c r="O9" s="47">
        <f t="shared" si="1"/>
        <v>16.60503351460731</v>
      </c>
      <c r="P9" s="9"/>
    </row>
    <row r="10" spans="1:16" ht="15">
      <c r="A10" s="12"/>
      <c r="B10" s="44">
        <v>515</v>
      </c>
      <c r="C10" s="20" t="s">
        <v>23</v>
      </c>
      <c r="D10" s="46">
        <v>1033236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1033236</v>
      </c>
      <c r="O10" s="47">
        <f t="shared" si="1"/>
        <v>65.33679018591121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1048051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1048051</v>
      </c>
      <c r="O11" s="47">
        <f t="shared" si="1"/>
        <v>66.27361831288731</v>
      </c>
      <c r="P11" s="9"/>
    </row>
    <row r="12" spans="1:16" ht="15">
      <c r="A12" s="12"/>
      <c r="B12" s="44">
        <v>519</v>
      </c>
      <c r="C12" s="20" t="s">
        <v>25</v>
      </c>
      <c r="D12" s="46">
        <v>-92485</v>
      </c>
      <c r="E12" s="46">
        <v>1700780</v>
      </c>
      <c r="F12" s="46">
        <v>0</v>
      </c>
      <c r="G12" s="46">
        <v>0</v>
      </c>
      <c r="H12" s="46">
        <v>0</v>
      </c>
      <c r="I12" s="46">
        <v>805615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2413910</v>
      </c>
      <c r="O12" s="47">
        <f t="shared" si="1"/>
        <v>152.6438598710004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11169325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11169325</v>
      </c>
      <c r="O13" s="43">
        <f t="shared" si="1"/>
        <v>706.2934741368408</v>
      </c>
      <c r="P13" s="10"/>
    </row>
    <row r="14" spans="1:16" ht="15">
      <c r="A14" s="12"/>
      <c r="B14" s="44">
        <v>521</v>
      </c>
      <c r="C14" s="20" t="s">
        <v>27</v>
      </c>
      <c r="D14" s="46">
        <v>6285735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6285735</v>
      </c>
      <c r="O14" s="47">
        <f t="shared" si="1"/>
        <v>397.47913241431644</v>
      </c>
      <c r="P14" s="9"/>
    </row>
    <row r="15" spans="1:16" ht="15">
      <c r="A15" s="12"/>
      <c r="B15" s="44">
        <v>522</v>
      </c>
      <c r="C15" s="20" t="s">
        <v>28</v>
      </c>
      <c r="D15" s="46">
        <v>4855620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4855620</v>
      </c>
      <c r="O15" s="47">
        <f t="shared" si="1"/>
        <v>307.04565574807134</v>
      </c>
      <c r="P15" s="9"/>
    </row>
    <row r="16" spans="1:16" ht="15">
      <c r="A16" s="12"/>
      <c r="B16" s="44">
        <v>529</v>
      </c>
      <c r="C16" s="20" t="s">
        <v>29</v>
      </c>
      <c r="D16" s="46">
        <v>27970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27970</v>
      </c>
      <c r="O16" s="47">
        <f t="shared" si="1"/>
        <v>1.7686859744530163</v>
      </c>
      <c r="P16" s="9"/>
    </row>
    <row r="17" spans="1:16" ht="15.75">
      <c r="A17" s="28" t="s">
        <v>30</v>
      </c>
      <c r="B17" s="29"/>
      <c r="C17" s="30"/>
      <c r="D17" s="31">
        <f aca="true" t="shared" si="4" ref="D17:M17">SUM(D18:D23)</f>
        <v>2442304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11204222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13646526</v>
      </c>
      <c r="O17" s="43">
        <f t="shared" si="1"/>
        <v>862.9395472366258</v>
      </c>
      <c r="P17" s="10"/>
    </row>
    <row r="18" spans="1:16" ht="15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1534256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3">SUM(D18:M18)</f>
        <v>1534256</v>
      </c>
      <c r="O18" s="47">
        <f t="shared" si="1"/>
        <v>97.01884406222335</v>
      </c>
      <c r="P18" s="9"/>
    </row>
    <row r="19" spans="1:16" ht="15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3500426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3500426</v>
      </c>
      <c r="O19" s="47">
        <f t="shared" si="1"/>
        <v>221.34981661818642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1391982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1391982</v>
      </c>
      <c r="O20" s="47">
        <f t="shared" si="1"/>
        <v>88.02213228784622</v>
      </c>
      <c r="P20" s="9"/>
    </row>
    <row r="21" spans="1:16" ht="15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3445485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3445485</v>
      </c>
      <c r="O21" s="47">
        <f t="shared" si="1"/>
        <v>217.8756165423043</v>
      </c>
      <c r="P21" s="9"/>
    </row>
    <row r="22" spans="1:16" ht="15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1203737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1203737</v>
      </c>
      <c r="O22" s="47">
        <f t="shared" si="1"/>
        <v>76.1184393575313</v>
      </c>
      <c r="P22" s="9"/>
    </row>
    <row r="23" spans="1:16" ht="15">
      <c r="A23" s="12"/>
      <c r="B23" s="44">
        <v>539</v>
      </c>
      <c r="C23" s="20" t="s">
        <v>36</v>
      </c>
      <c r="D23" s="46">
        <v>2442304</v>
      </c>
      <c r="E23" s="46">
        <v>0</v>
      </c>
      <c r="F23" s="46">
        <v>0</v>
      </c>
      <c r="G23" s="46">
        <v>0</v>
      </c>
      <c r="H23" s="46">
        <v>0</v>
      </c>
      <c r="I23" s="46">
        <v>128336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2570640</v>
      </c>
      <c r="O23" s="47">
        <f t="shared" si="1"/>
        <v>162.55469836853422</v>
      </c>
      <c r="P23" s="9"/>
    </row>
    <row r="24" spans="1:16" ht="15.75">
      <c r="A24" s="28" t="s">
        <v>37</v>
      </c>
      <c r="B24" s="29"/>
      <c r="C24" s="30"/>
      <c r="D24" s="31">
        <f aca="true" t="shared" si="6" ref="D24:M24">SUM(D25:D25)</f>
        <v>1302262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33">SUM(D24:M24)</f>
        <v>1302262</v>
      </c>
      <c r="O24" s="43">
        <f t="shared" si="1"/>
        <v>82.34867838624004</v>
      </c>
      <c r="P24" s="10"/>
    </row>
    <row r="25" spans="1:16" ht="15">
      <c r="A25" s="12"/>
      <c r="B25" s="44">
        <v>541</v>
      </c>
      <c r="C25" s="20" t="s">
        <v>38</v>
      </c>
      <c r="D25" s="46">
        <v>1302262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1302262</v>
      </c>
      <c r="O25" s="47">
        <f t="shared" si="1"/>
        <v>82.34867838624004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SUM(D27:D28)</f>
        <v>0</v>
      </c>
      <c r="E26" s="31">
        <f t="shared" si="8"/>
        <v>1829930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1829930</v>
      </c>
      <c r="O26" s="43">
        <f t="shared" si="1"/>
        <v>115.71582142405464</v>
      </c>
      <c r="P26" s="10"/>
    </row>
    <row r="27" spans="1:16" ht="15">
      <c r="A27" s="13"/>
      <c r="B27" s="45">
        <v>552</v>
      </c>
      <c r="C27" s="21" t="s">
        <v>40</v>
      </c>
      <c r="D27" s="46">
        <v>0</v>
      </c>
      <c r="E27" s="46">
        <v>827870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827870</v>
      </c>
      <c r="O27" s="47">
        <f t="shared" si="1"/>
        <v>52.35044896926774</v>
      </c>
      <c r="P27" s="9"/>
    </row>
    <row r="28" spans="1:16" ht="15">
      <c r="A28" s="13"/>
      <c r="B28" s="45">
        <v>554</v>
      </c>
      <c r="C28" s="21" t="s">
        <v>48</v>
      </c>
      <c r="D28" s="46">
        <v>0</v>
      </c>
      <c r="E28" s="46">
        <v>1002060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1002060</v>
      </c>
      <c r="O28" s="47">
        <f t="shared" si="1"/>
        <v>63.3653724547869</v>
      </c>
      <c r="P28" s="9"/>
    </row>
    <row r="29" spans="1:16" ht="15.75">
      <c r="A29" s="28" t="s">
        <v>41</v>
      </c>
      <c r="B29" s="29"/>
      <c r="C29" s="30"/>
      <c r="D29" s="31">
        <f aca="true" t="shared" si="9" ref="D29:M29">SUM(D30:D30)</f>
        <v>1062520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1062520</v>
      </c>
      <c r="O29" s="43">
        <f t="shared" si="1"/>
        <v>67.18856709244973</v>
      </c>
      <c r="P29" s="9"/>
    </row>
    <row r="30" spans="1:16" ht="15">
      <c r="A30" s="12"/>
      <c r="B30" s="44">
        <v>572</v>
      </c>
      <c r="C30" s="20" t="s">
        <v>42</v>
      </c>
      <c r="D30" s="46">
        <v>1062520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1062520</v>
      </c>
      <c r="O30" s="47">
        <f t="shared" si="1"/>
        <v>67.18856709244973</v>
      </c>
      <c r="P30" s="9"/>
    </row>
    <row r="31" spans="1:16" ht="15.75">
      <c r="A31" s="28" t="s">
        <v>44</v>
      </c>
      <c r="B31" s="29"/>
      <c r="C31" s="30"/>
      <c r="D31" s="31">
        <f aca="true" t="shared" si="10" ref="D31:M31">SUM(D32:D32)</f>
        <v>260582</v>
      </c>
      <c r="E31" s="31">
        <f t="shared" si="10"/>
        <v>988431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782080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7"/>
        <v>2031093</v>
      </c>
      <c r="O31" s="43">
        <f t="shared" si="1"/>
        <v>128.43638548121916</v>
      </c>
      <c r="P31" s="9"/>
    </row>
    <row r="32" spans="1:16" ht="15.75" thickBot="1">
      <c r="A32" s="12"/>
      <c r="B32" s="44">
        <v>581</v>
      </c>
      <c r="C32" s="20" t="s">
        <v>43</v>
      </c>
      <c r="D32" s="46">
        <v>260582</v>
      </c>
      <c r="E32" s="46">
        <v>988431</v>
      </c>
      <c r="F32" s="46">
        <v>0</v>
      </c>
      <c r="G32" s="46">
        <v>0</v>
      </c>
      <c r="H32" s="46">
        <v>0</v>
      </c>
      <c r="I32" s="46">
        <v>782080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2031093</v>
      </c>
      <c r="O32" s="47">
        <f t="shared" si="1"/>
        <v>128.43638548121916</v>
      </c>
      <c r="P32" s="9"/>
    </row>
    <row r="33" spans="1:119" ht="16.5" thickBot="1">
      <c r="A33" s="14" t="s">
        <v>10</v>
      </c>
      <c r="B33" s="23"/>
      <c r="C33" s="22"/>
      <c r="D33" s="15">
        <f>SUM(D5,D13,D17,D24,D26,D29,D31)</f>
        <v>19346087</v>
      </c>
      <c r="E33" s="15">
        <f aca="true" t="shared" si="11" ref="E33:M33">SUM(E5,E13,E17,E24,E26,E29,E31)</f>
        <v>4519141</v>
      </c>
      <c r="F33" s="15">
        <f t="shared" si="11"/>
        <v>0</v>
      </c>
      <c r="G33" s="15">
        <f t="shared" si="11"/>
        <v>0</v>
      </c>
      <c r="H33" s="15">
        <f t="shared" si="11"/>
        <v>0</v>
      </c>
      <c r="I33" s="15">
        <f t="shared" si="11"/>
        <v>14171515</v>
      </c>
      <c r="J33" s="15">
        <f t="shared" si="11"/>
        <v>0</v>
      </c>
      <c r="K33" s="15">
        <f t="shared" si="11"/>
        <v>0</v>
      </c>
      <c r="L33" s="15">
        <f t="shared" si="11"/>
        <v>0</v>
      </c>
      <c r="M33" s="15">
        <f t="shared" si="11"/>
        <v>0</v>
      </c>
      <c r="N33" s="15">
        <f t="shared" si="7"/>
        <v>38036743</v>
      </c>
      <c r="O33" s="37">
        <f t="shared" si="1"/>
        <v>2405.2575565954216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56</v>
      </c>
      <c r="M35" s="93"/>
      <c r="N35" s="93"/>
      <c r="O35" s="41">
        <v>15814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2022-09-19T20:43:48Z</cp:lastPrinted>
  <dcterms:created xsi:type="dcterms:W3CDTF">2000-08-31T21:26:31Z</dcterms:created>
  <dcterms:modified xsi:type="dcterms:W3CDTF">2022-09-19T20:43:56Z</dcterms:modified>
  <cp:category/>
  <cp:version/>
  <cp:contentType/>
  <cp:contentStatus/>
</cp:coreProperties>
</file>