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1" sheetId="48" r:id="rId1"/>
    <sheet name="2020" sheetId="46" r:id="rId2"/>
    <sheet name="2019" sheetId="45" r:id="rId3"/>
    <sheet name="2018" sheetId="49" r:id="rId4"/>
    <sheet name="2017" sheetId="43" r:id="rId5"/>
    <sheet name="2016" sheetId="50" r:id="rId6"/>
    <sheet name="2015" sheetId="41" r:id="rId7"/>
    <sheet name="2014" sheetId="39" r:id="rId8"/>
    <sheet name="2013" sheetId="38" r:id="rId9"/>
    <sheet name="2012" sheetId="36" r:id="rId10"/>
    <sheet name="2011" sheetId="35" r:id="rId11"/>
    <sheet name="2010" sheetId="34" r:id="rId12"/>
    <sheet name="2009" sheetId="33" r:id="rId13"/>
    <sheet name="2008" sheetId="37" r:id="rId14"/>
    <sheet name="2007" sheetId="40" r:id="rId15"/>
  </sheets>
  <definedNames>
    <definedName name="_xlnm.Print_Area" localSheetId="14">'2007'!$A$1:$O$24</definedName>
    <definedName name="_xlnm.Print_Area" localSheetId="13">'2008'!$A$1:$O$27</definedName>
    <definedName name="_xlnm.Print_Area" localSheetId="12">'2009'!$A$1:$O$25</definedName>
    <definedName name="_xlnm.Print_Area" localSheetId="11">'2010'!$A$1:$O$24</definedName>
    <definedName name="_xlnm.Print_Area" localSheetId="10">'2011'!$A$1:$O$24</definedName>
    <definedName name="_xlnm.Print_Area" localSheetId="9">'2012'!$A$1:$O$26</definedName>
    <definedName name="_xlnm.Print_Area" localSheetId="8">'2013'!$A$1:$O$25</definedName>
    <definedName name="_xlnm.Print_Area" localSheetId="7">'2014'!$A$1:$O$24</definedName>
    <definedName name="_xlnm.Print_Area" localSheetId="6">'2015'!$A$1:$O$24</definedName>
    <definedName name="_xlnm.Print_Area" localSheetId="5">'2016'!$A$1:$O$79</definedName>
    <definedName name="_xlnm.Print_Area" localSheetId="4">'2017'!$A$1:$O$79</definedName>
    <definedName name="_xlnm.Print_Area" localSheetId="3">'2018'!$A$1:$O$79</definedName>
    <definedName name="_xlnm.Print_Area" localSheetId="2">'2019'!$A$1:$O$28</definedName>
    <definedName name="_xlnm.Print_Area" localSheetId="1">'2020'!$A$1:$O$24</definedName>
    <definedName name="_xlnm.Print_Area" localSheetId="0">'2021'!$A$1:$P$27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calcId="162913" fullCalcOnLoad="1"/>
</workbook>
</file>

<file path=xl/calcChain.xml><?xml version="1.0" encoding="utf-8"?>
<calcChain xmlns="http://schemas.openxmlformats.org/spreadsheetml/2006/main">
  <c r="M75" i="50" l="1"/>
  <c r="N74" i="50"/>
  <c r="O74" i="50"/>
  <c r="N73" i="50"/>
  <c r="O73" i="50"/>
  <c r="O72" i="50"/>
  <c r="N72" i="50"/>
  <c r="O71" i="50"/>
  <c r="N71" i="50"/>
  <c r="N70" i="50"/>
  <c r="O70" i="50"/>
  <c r="O69" i="50"/>
  <c r="N69" i="50"/>
  <c r="N68" i="50"/>
  <c r="O68" i="50"/>
  <c r="N67" i="50"/>
  <c r="O67" i="50"/>
  <c r="O66" i="50"/>
  <c r="N66" i="50"/>
  <c r="O65" i="50"/>
  <c r="N65" i="50"/>
  <c r="N64" i="50"/>
  <c r="O64" i="50"/>
  <c r="M63" i="50"/>
  <c r="L63" i="50"/>
  <c r="K63" i="50"/>
  <c r="J63" i="50"/>
  <c r="I63" i="50"/>
  <c r="H63" i="50"/>
  <c r="G63" i="50"/>
  <c r="F63" i="50"/>
  <c r="E63" i="50"/>
  <c r="D63" i="50"/>
  <c r="N63" i="50"/>
  <c r="O63" i="50"/>
  <c r="O62" i="50"/>
  <c r="N62" i="50"/>
  <c r="N61" i="50"/>
  <c r="O61" i="50"/>
  <c r="N60" i="50"/>
  <c r="O60" i="50"/>
  <c r="O59" i="50"/>
  <c r="N59" i="50"/>
  <c r="O58" i="50"/>
  <c r="N58" i="50"/>
  <c r="N57" i="50"/>
  <c r="O57" i="50"/>
  <c r="O56" i="50"/>
  <c r="N56" i="50"/>
  <c r="M55" i="50"/>
  <c r="L55" i="50"/>
  <c r="K55" i="50"/>
  <c r="J55" i="50"/>
  <c r="I55" i="50"/>
  <c r="H55" i="50"/>
  <c r="G55" i="50"/>
  <c r="F55" i="50"/>
  <c r="N55" i="50"/>
  <c r="O55" i="50"/>
  <c r="E55" i="50"/>
  <c r="D55" i="50"/>
  <c r="N54" i="50"/>
  <c r="O54" i="50"/>
  <c r="N53" i="50"/>
  <c r="O53" i="50"/>
  <c r="O52" i="50"/>
  <c r="N52" i="50"/>
  <c r="O51" i="50"/>
  <c r="N51" i="50"/>
  <c r="N50" i="50"/>
  <c r="O50" i="50"/>
  <c r="O49" i="50"/>
  <c r="N49" i="50"/>
  <c r="M48" i="50"/>
  <c r="L48" i="50"/>
  <c r="L75" i="50"/>
  <c r="K48" i="50"/>
  <c r="K75" i="50"/>
  <c r="J48" i="50"/>
  <c r="I48" i="50"/>
  <c r="H48" i="50"/>
  <c r="G48" i="50"/>
  <c r="F48" i="50"/>
  <c r="F75" i="50"/>
  <c r="E48" i="50"/>
  <c r="D48" i="50"/>
  <c r="N47" i="50"/>
  <c r="O47" i="50"/>
  <c r="N46" i="50"/>
  <c r="O46" i="50"/>
  <c r="O45" i="50"/>
  <c r="N45" i="50"/>
  <c r="O44" i="50"/>
  <c r="N44" i="50"/>
  <c r="N43" i="50"/>
  <c r="O43" i="50"/>
  <c r="M42" i="50"/>
  <c r="L42" i="50"/>
  <c r="K42" i="50"/>
  <c r="J42" i="50"/>
  <c r="I42" i="50"/>
  <c r="H42" i="50"/>
  <c r="G42" i="50"/>
  <c r="F42" i="50"/>
  <c r="E42" i="50"/>
  <c r="D42" i="50"/>
  <c r="N42" i="50"/>
  <c r="O42" i="50"/>
  <c r="O41" i="50"/>
  <c r="N41" i="50"/>
  <c r="N40" i="50"/>
  <c r="O40" i="50"/>
  <c r="N39" i="50"/>
  <c r="O39" i="50"/>
  <c r="O38" i="50"/>
  <c r="N38" i="50"/>
  <c r="O37" i="50"/>
  <c r="N37" i="50"/>
  <c r="N36" i="50"/>
  <c r="O36" i="50"/>
  <c r="M35" i="50"/>
  <c r="L35" i="50"/>
  <c r="K35" i="50"/>
  <c r="J35" i="50"/>
  <c r="I35" i="50"/>
  <c r="H35" i="50"/>
  <c r="G35" i="50"/>
  <c r="F35" i="50"/>
  <c r="E35" i="50"/>
  <c r="D35" i="50"/>
  <c r="N35" i="50"/>
  <c r="O35" i="50"/>
  <c r="O34" i="50"/>
  <c r="N34" i="50"/>
  <c r="N33" i="50"/>
  <c r="O33" i="50"/>
  <c r="N32" i="50"/>
  <c r="O32" i="50"/>
  <c r="O31" i="50"/>
  <c r="N31" i="50"/>
  <c r="O30" i="50"/>
  <c r="N30" i="50"/>
  <c r="N29" i="50"/>
  <c r="O29" i="50"/>
  <c r="O28" i="50"/>
  <c r="N28" i="50"/>
  <c r="N27" i="50"/>
  <c r="O27" i="50"/>
  <c r="N26" i="50"/>
  <c r="O26" i="50"/>
  <c r="M25" i="50"/>
  <c r="L25" i="50"/>
  <c r="K25" i="50"/>
  <c r="J25" i="50"/>
  <c r="I25" i="50"/>
  <c r="H25" i="50"/>
  <c r="G25" i="50"/>
  <c r="F25" i="50"/>
  <c r="E25" i="50"/>
  <c r="D25" i="50"/>
  <c r="N25" i="50"/>
  <c r="O25" i="50"/>
  <c r="O24" i="50"/>
  <c r="N24" i="50"/>
  <c r="O23" i="50"/>
  <c r="N23" i="50"/>
  <c r="N22" i="50"/>
  <c r="O22" i="50"/>
  <c r="O21" i="50"/>
  <c r="N21" i="50"/>
  <c r="N20" i="50"/>
  <c r="O20" i="50"/>
  <c r="N19" i="50"/>
  <c r="O19" i="50"/>
  <c r="O18" i="50"/>
  <c r="N18" i="50"/>
  <c r="O17" i="50"/>
  <c r="N17" i="50"/>
  <c r="N16" i="50"/>
  <c r="O16" i="50"/>
  <c r="M15" i="50"/>
  <c r="L15" i="50"/>
  <c r="K15" i="50"/>
  <c r="J15" i="50"/>
  <c r="I15" i="50"/>
  <c r="I75" i="50"/>
  <c r="H15" i="50"/>
  <c r="G15" i="50"/>
  <c r="G75" i="50"/>
  <c r="F15" i="50"/>
  <c r="E15" i="50"/>
  <c r="D15" i="50"/>
  <c r="N15" i="50"/>
  <c r="O15" i="50"/>
  <c r="O14" i="50"/>
  <c r="N14" i="50"/>
  <c r="N13" i="50"/>
  <c r="O13" i="50"/>
  <c r="N12" i="50"/>
  <c r="O12" i="50"/>
  <c r="O11" i="50"/>
  <c r="N11" i="50"/>
  <c r="O10" i="50"/>
  <c r="N10" i="50"/>
  <c r="N9" i="50"/>
  <c r="O9" i="50"/>
  <c r="O8" i="50"/>
  <c r="N8" i="50"/>
  <c r="N7" i="50"/>
  <c r="O7" i="50"/>
  <c r="N6" i="50"/>
  <c r="O6" i="50"/>
  <c r="M5" i="50"/>
  <c r="L5" i="50"/>
  <c r="K5" i="50"/>
  <c r="J5" i="50"/>
  <c r="J75" i="50"/>
  <c r="I5" i="50"/>
  <c r="H5" i="50"/>
  <c r="H75" i="50"/>
  <c r="G5" i="50"/>
  <c r="F5" i="50"/>
  <c r="E5" i="50"/>
  <c r="E75" i="50"/>
  <c r="D5" i="50"/>
  <c r="N5" i="50"/>
  <c r="O5" i="50"/>
  <c r="D75" i="49"/>
  <c r="O74" i="49"/>
  <c r="N74" i="49"/>
  <c r="N73" i="49"/>
  <c r="O73" i="49"/>
  <c r="O72" i="49"/>
  <c r="N72" i="49"/>
  <c r="O71" i="49"/>
  <c r="N71" i="49"/>
  <c r="O70" i="49"/>
  <c r="N70" i="49"/>
  <c r="N69" i="49"/>
  <c r="O69" i="49"/>
  <c r="O68" i="49"/>
  <c r="N68" i="49"/>
  <c r="N67" i="49"/>
  <c r="O67" i="49"/>
  <c r="O66" i="49"/>
  <c r="N66" i="49"/>
  <c r="O65" i="49"/>
  <c r="N65" i="49"/>
  <c r="O64" i="49"/>
  <c r="N64" i="49"/>
  <c r="N63" i="49"/>
  <c r="O63" i="49"/>
  <c r="M63" i="49"/>
  <c r="L63" i="49"/>
  <c r="K63" i="49"/>
  <c r="J63" i="49"/>
  <c r="I63" i="49"/>
  <c r="H63" i="49"/>
  <c r="G63" i="49"/>
  <c r="F63" i="49"/>
  <c r="E63" i="49"/>
  <c r="D63" i="49"/>
  <c r="N62" i="49"/>
  <c r="O62" i="49"/>
  <c r="O61" i="49"/>
  <c r="N61" i="49"/>
  <c r="N60" i="49"/>
  <c r="O60" i="49"/>
  <c r="O59" i="49"/>
  <c r="N59" i="49"/>
  <c r="O58" i="49"/>
  <c r="N58" i="49"/>
  <c r="O57" i="49"/>
  <c r="N57" i="49"/>
  <c r="N56" i="49"/>
  <c r="O56" i="49"/>
  <c r="M55" i="49"/>
  <c r="L55" i="49"/>
  <c r="K55" i="49"/>
  <c r="J55" i="49"/>
  <c r="I55" i="49"/>
  <c r="H55" i="49"/>
  <c r="G55" i="49"/>
  <c r="F55" i="49"/>
  <c r="E55" i="49"/>
  <c r="D55" i="49"/>
  <c r="N55" i="49"/>
  <c r="O55" i="49"/>
  <c r="O54" i="49"/>
  <c r="N54" i="49"/>
  <c r="N53" i="49"/>
  <c r="O53" i="49"/>
  <c r="O52" i="49"/>
  <c r="N52" i="49"/>
  <c r="O51" i="49"/>
  <c r="N51" i="49"/>
  <c r="O50" i="49"/>
  <c r="N50" i="49"/>
  <c r="N49" i="49"/>
  <c r="O49" i="49"/>
  <c r="M48" i="49"/>
  <c r="L48" i="49"/>
  <c r="K48" i="49"/>
  <c r="J48" i="49"/>
  <c r="I48" i="49"/>
  <c r="H48" i="49"/>
  <c r="G48" i="49"/>
  <c r="F48" i="49"/>
  <c r="E48" i="49"/>
  <c r="E75" i="49"/>
  <c r="D48" i="49"/>
  <c r="N48" i="49"/>
  <c r="O48" i="49"/>
  <c r="O47" i="49"/>
  <c r="N47" i="49"/>
  <c r="N46" i="49"/>
  <c r="O46" i="49"/>
  <c r="O45" i="49"/>
  <c r="N45" i="49"/>
  <c r="O44" i="49"/>
  <c r="N44" i="49"/>
  <c r="O43" i="49"/>
  <c r="N43" i="49"/>
  <c r="N42" i="49"/>
  <c r="O42" i="49"/>
  <c r="M42" i="49"/>
  <c r="L42" i="49"/>
  <c r="K42" i="49"/>
  <c r="J42" i="49"/>
  <c r="I42" i="49"/>
  <c r="H42" i="49"/>
  <c r="G42" i="49"/>
  <c r="F42" i="49"/>
  <c r="E42" i="49"/>
  <c r="D42" i="49"/>
  <c r="N41" i="49"/>
  <c r="O41" i="49"/>
  <c r="O40" i="49"/>
  <c r="N40" i="49"/>
  <c r="N39" i="49"/>
  <c r="O39" i="49"/>
  <c r="O38" i="49"/>
  <c r="N38" i="49"/>
  <c r="O37" i="49"/>
  <c r="N37" i="49"/>
  <c r="O36" i="49"/>
  <c r="N36" i="49"/>
  <c r="N35" i="49"/>
  <c r="O35" i="49"/>
  <c r="M35" i="49"/>
  <c r="L35" i="49"/>
  <c r="K35" i="49"/>
  <c r="J35" i="49"/>
  <c r="I35" i="49"/>
  <c r="H35" i="49"/>
  <c r="G35" i="49"/>
  <c r="F35" i="49"/>
  <c r="E35" i="49"/>
  <c r="D35" i="49"/>
  <c r="N34" i="49"/>
  <c r="O34" i="49"/>
  <c r="O33" i="49"/>
  <c r="N33" i="49"/>
  <c r="N32" i="49"/>
  <c r="O32" i="49"/>
  <c r="O31" i="49"/>
  <c r="N31" i="49"/>
  <c r="O30" i="49"/>
  <c r="N30" i="49"/>
  <c r="O29" i="49"/>
  <c r="N29" i="49"/>
  <c r="N28" i="49"/>
  <c r="O28" i="49"/>
  <c r="O27" i="49"/>
  <c r="N27" i="49"/>
  <c r="N26" i="49"/>
  <c r="O26" i="49"/>
  <c r="M25" i="49"/>
  <c r="L25" i="49"/>
  <c r="K25" i="49"/>
  <c r="J25" i="49"/>
  <c r="I25" i="49"/>
  <c r="H25" i="49"/>
  <c r="G25" i="49"/>
  <c r="F25" i="49"/>
  <c r="E25" i="49"/>
  <c r="D25" i="49"/>
  <c r="N25" i="49"/>
  <c r="O25" i="49"/>
  <c r="O24" i="49"/>
  <c r="N24" i="49"/>
  <c r="O23" i="49"/>
  <c r="N23" i="49"/>
  <c r="O22" i="49"/>
  <c r="N22" i="49"/>
  <c r="N21" i="49"/>
  <c r="O21" i="49"/>
  <c r="O20" i="49"/>
  <c r="N20" i="49"/>
  <c r="N19" i="49"/>
  <c r="O19" i="49"/>
  <c r="O18" i="49"/>
  <c r="N18" i="49"/>
  <c r="O17" i="49"/>
  <c r="N17" i="49"/>
  <c r="O16" i="49"/>
  <c r="N16" i="49"/>
  <c r="N15" i="49"/>
  <c r="O15" i="49"/>
  <c r="M15" i="49"/>
  <c r="L15" i="49"/>
  <c r="L75" i="49"/>
  <c r="K15" i="49"/>
  <c r="J15" i="49"/>
  <c r="I15" i="49"/>
  <c r="H15" i="49"/>
  <c r="G15" i="49"/>
  <c r="F15" i="49"/>
  <c r="E15" i="49"/>
  <c r="D15" i="49"/>
  <c r="N14" i="49"/>
  <c r="O14" i="49"/>
  <c r="O13" i="49"/>
  <c r="N13" i="49"/>
  <c r="N12" i="49"/>
  <c r="O12" i="49"/>
  <c r="N11" i="49"/>
  <c r="O11" i="49"/>
  <c r="O10" i="49"/>
  <c r="N10" i="49"/>
  <c r="O9" i="49"/>
  <c r="N9" i="49"/>
  <c r="N8" i="49"/>
  <c r="O8" i="49"/>
  <c r="O7" i="49"/>
  <c r="N7" i="49"/>
  <c r="N6" i="49"/>
  <c r="O6" i="49"/>
  <c r="M5" i="49"/>
  <c r="M75" i="49"/>
  <c r="L5" i="49"/>
  <c r="K5" i="49"/>
  <c r="K75" i="49"/>
  <c r="J5" i="49"/>
  <c r="J75" i="49"/>
  <c r="I5" i="49"/>
  <c r="I75" i="49"/>
  <c r="H5" i="49"/>
  <c r="H75" i="49"/>
  <c r="G5" i="49"/>
  <c r="G75" i="49"/>
  <c r="F5" i="49"/>
  <c r="F75" i="49"/>
  <c r="E5" i="49"/>
  <c r="D5" i="49"/>
  <c r="N5" i="49"/>
  <c r="O5" i="49"/>
  <c r="E23" i="48"/>
  <c r="F23" i="48"/>
  <c r="G23" i="48"/>
  <c r="H23" i="48"/>
  <c r="I23" i="48"/>
  <c r="J23" i="48"/>
  <c r="K23" i="48"/>
  <c r="L23" i="48"/>
  <c r="M23" i="48"/>
  <c r="N23" i="48"/>
  <c r="D23" i="48"/>
  <c r="O22" i="48"/>
  <c r="P22" i="48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/>
  <c r="O17" i="48"/>
  <c r="P17" i="48"/>
  <c r="O16" i="48"/>
  <c r="P16" i="48"/>
  <c r="O15" i="48"/>
  <c r="P15" i="48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/>
  <c r="O12" i="48"/>
  <c r="P12" i="48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/>
  <c r="O9" i="48"/>
  <c r="P9" i="48"/>
  <c r="O8" i="48"/>
  <c r="P8" i="48"/>
  <c r="O7" i="48"/>
  <c r="P7" i="48"/>
  <c r="O6" i="48"/>
  <c r="P6" i="48"/>
  <c r="N5" i="48"/>
  <c r="M5" i="48"/>
  <c r="L5" i="48"/>
  <c r="K5" i="48"/>
  <c r="J5" i="48"/>
  <c r="I5" i="48"/>
  <c r="H5" i="48"/>
  <c r="G5" i="48"/>
  <c r="F5" i="48"/>
  <c r="E5" i="48"/>
  <c r="D5" i="48"/>
  <c r="E20" i="46"/>
  <c r="F20" i="46"/>
  <c r="G20" i="46"/>
  <c r="H20" i="46"/>
  <c r="I20" i="46"/>
  <c r="J20" i="46"/>
  <c r="K20" i="46"/>
  <c r="L20" i="46"/>
  <c r="M20" i="46"/>
  <c r="D20" i="46"/>
  <c r="N19" i="46"/>
  <c r="O19" i="46"/>
  <c r="M18" i="46"/>
  <c r="L18" i="46"/>
  <c r="K18" i="46"/>
  <c r="J18" i="46"/>
  <c r="I18" i="46"/>
  <c r="H18" i="46"/>
  <c r="G18" i="46"/>
  <c r="F18" i="46"/>
  <c r="E18" i="46"/>
  <c r="D18" i="46"/>
  <c r="N17" i="46"/>
  <c r="O17" i="46"/>
  <c r="M16" i="46"/>
  <c r="L16" i="46"/>
  <c r="K16" i="46"/>
  <c r="J16" i="46"/>
  <c r="I16" i="46"/>
  <c r="H16" i="46"/>
  <c r="G16" i="46"/>
  <c r="F16" i="46"/>
  <c r="E16" i="46"/>
  <c r="D16" i="46"/>
  <c r="N15" i="46"/>
  <c r="O15" i="46"/>
  <c r="N14" i="46"/>
  <c r="O14" i="46"/>
  <c r="M13" i="46"/>
  <c r="L13" i="46"/>
  <c r="K13" i="46"/>
  <c r="J13" i="46"/>
  <c r="I13" i="46"/>
  <c r="H13" i="46"/>
  <c r="G13" i="46"/>
  <c r="F13" i="46"/>
  <c r="E13" i="46"/>
  <c r="D13" i="46"/>
  <c r="N12" i="46"/>
  <c r="O12" i="46"/>
  <c r="M11" i="46"/>
  <c r="L11" i="46"/>
  <c r="K11" i="46"/>
  <c r="J11" i="46"/>
  <c r="I11" i="46"/>
  <c r="H11" i="46"/>
  <c r="G11" i="46"/>
  <c r="F11" i="46"/>
  <c r="E11" i="46"/>
  <c r="D11" i="46"/>
  <c r="N10" i="46"/>
  <c r="O10" i="46"/>
  <c r="N9" i="46"/>
  <c r="O9" i="46"/>
  <c r="N8" i="46"/>
  <c r="O8" i="46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E24" i="45"/>
  <c r="F24" i="45"/>
  <c r="G24" i="45"/>
  <c r="H24" i="45"/>
  <c r="I24" i="45"/>
  <c r="J24" i="45"/>
  <c r="K24" i="45"/>
  <c r="L24" i="45"/>
  <c r="M24" i="45"/>
  <c r="D24" i="45"/>
  <c r="N23" i="45"/>
  <c r="O23" i="45"/>
  <c r="M22" i="45"/>
  <c r="L22" i="45"/>
  <c r="K22" i="45"/>
  <c r="J22" i="45"/>
  <c r="I22" i="45"/>
  <c r="H22" i="45"/>
  <c r="G22" i="45"/>
  <c r="F22" i="45"/>
  <c r="E22" i="45"/>
  <c r="D22" i="45"/>
  <c r="N21" i="45"/>
  <c r="O21" i="45"/>
  <c r="M20" i="45"/>
  <c r="L20" i="45"/>
  <c r="K20" i="45"/>
  <c r="J20" i="45"/>
  <c r="I20" i="45"/>
  <c r="H20" i="45"/>
  <c r="G20" i="45"/>
  <c r="F20" i="45"/>
  <c r="E20" i="45"/>
  <c r="D20" i="45"/>
  <c r="N19" i="45"/>
  <c r="O19" i="45"/>
  <c r="M18" i="45"/>
  <c r="L18" i="45"/>
  <c r="K18" i="45"/>
  <c r="J18" i="45"/>
  <c r="I18" i="45"/>
  <c r="H18" i="45"/>
  <c r="G18" i="45"/>
  <c r="F18" i="45"/>
  <c r="E18" i="45"/>
  <c r="D18" i="45"/>
  <c r="N17" i="45"/>
  <c r="O17" i="45"/>
  <c r="N16" i="45"/>
  <c r="O16" i="45"/>
  <c r="N15" i="45"/>
  <c r="O15" i="45"/>
  <c r="N14" i="45"/>
  <c r="O14" i="45"/>
  <c r="M13" i="45"/>
  <c r="L13" i="45"/>
  <c r="K13" i="45"/>
  <c r="J13" i="45"/>
  <c r="I13" i="45"/>
  <c r="H13" i="45"/>
  <c r="G13" i="45"/>
  <c r="F13" i="45"/>
  <c r="E13" i="45"/>
  <c r="D13" i="45"/>
  <c r="N12" i="45"/>
  <c r="O12" i="45"/>
  <c r="M11" i="45"/>
  <c r="L11" i="45"/>
  <c r="K11" i="45"/>
  <c r="J11" i="45"/>
  <c r="I11" i="45"/>
  <c r="H11" i="45"/>
  <c r="G11" i="45"/>
  <c r="F11" i="45"/>
  <c r="E11" i="45"/>
  <c r="D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74" i="43"/>
  <c r="O74" i="43"/>
  <c r="N73" i="43"/>
  <c r="O73" i="43"/>
  <c r="N72" i="43"/>
  <c r="O72" i="43"/>
  <c r="N71" i="43"/>
  <c r="O71" i="43"/>
  <c r="N70" i="43"/>
  <c r="O70" i="43"/>
  <c r="N69" i="43"/>
  <c r="O69" i="43"/>
  <c r="N68" i="43"/>
  <c r="O68" i="43"/>
  <c r="O67" i="43"/>
  <c r="N67" i="43"/>
  <c r="N66" i="43"/>
  <c r="O66" i="43"/>
  <c r="N65" i="43"/>
  <c r="O65" i="43"/>
  <c r="N64" i="43"/>
  <c r="O64" i="43"/>
  <c r="M63" i="43"/>
  <c r="L63" i="43"/>
  <c r="K63" i="43"/>
  <c r="J63" i="43"/>
  <c r="I63" i="43"/>
  <c r="H63" i="43"/>
  <c r="G63" i="43"/>
  <c r="F63" i="43"/>
  <c r="E63" i="43"/>
  <c r="D63" i="43"/>
  <c r="N63" i="43"/>
  <c r="O63" i="43"/>
  <c r="N62" i="43"/>
  <c r="O62" i="43"/>
  <c r="N61" i="43"/>
  <c r="O61" i="43"/>
  <c r="N60" i="43"/>
  <c r="O60" i="43"/>
  <c r="N59" i="43"/>
  <c r="O59" i="43"/>
  <c r="N58" i="43"/>
  <c r="O58" i="43"/>
  <c r="N57" i="43"/>
  <c r="O57" i="43"/>
  <c r="N56" i="43"/>
  <c r="O56" i="43"/>
  <c r="N55" i="43"/>
  <c r="O55" i="43"/>
  <c r="M55" i="43"/>
  <c r="L55" i="43"/>
  <c r="K55" i="43"/>
  <c r="J55" i="43"/>
  <c r="I55" i="43"/>
  <c r="H55" i="43"/>
  <c r="G55" i="43"/>
  <c r="F55" i="43"/>
  <c r="E55" i="43"/>
  <c r="D55" i="43"/>
  <c r="N54" i="43"/>
  <c r="O54" i="43"/>
  <c r="N53" i="43"/>
  <c r="O53" i="43"/>
  <c r="N52" i="43"/>
  <c r="O52" i="43"/>
  <c r="N51" i="43"/>
  <c r="O51" i="43"/>
  <c r="N50" i="43"/>
  <c r="O50" i="43"/>
  <c r="N49" i="43"/>
  <c r="O49" i="43"/>
  <c r="M48" i="43"/>
  <c r="M75" i="43"/>
  <c r="L48" i="43"/>
  <c r="L75" i="43"/>
  <c r="K48" i="43"/>
  <c r="J48" i="43"/>
  <c r="I48" i="43"/>
  <c r="H48" i="43"/>
  <c r="G48" i="43"/>
  <c r="G75" i="43"/>
  <c r="F48" i="43"/>
  <c r="F75" i="43"/>
  <c r="E48" i="43"/>
  <c r="D48" i="43"/>
  <c r="N47" i="43"/>
  <c r="O47" i="43"/>
  <c r="N46" i="43"/>
  <c r="O46" i="43"/>
  <c r="N45" i="43"/>
  <c r="O45" i="43"/>
  <c r="N44" i="43"/>
  <c r="O44" i="43"/>
  <c r="N43" i="43"/>
  <c r="O43" i="43"/>
  <c r="M42" i="43"/>
  <c r="L42" i="43"/>
  <c r="K42" i="43"/>
  <c r="J42" i="43"/>
  <c r="I42" i="43"/>
  <c r="H42" i="43"/>
  <c r="G42" i="43"/>
  <c r="F42" i="43"/>
  <c r="E42" i="43"/>
  <c r="D42" i="43"/>
  <c r="N42" i="43"/>
  <c r="O42" i="43"/>
  <c r="N41" i="43"/>
  <c r="O41" i="43"/>
  <c r="N40" i="43"/>
  <c r="O40" i="43"/>
  <c r="N39" i="43"/>
  <c r="O39" i="43"/>
  <c r="N38" i="43"/>
  <c r="O38" i="43"/>
  <c r="N37" i="43"/>
  <c r="O37" i="43"/>
  <c r="N36" i="43"/>
  <c r="O36" i="43"/>
  <c r="M35" i="43"/>
  <c r="L35" i="43"/>
  <c r="K35" i="43"/>
  <c r="J35" i="43"/>
  <c r="I35" i="43"/>
  <c r="H35" i="43"/>
  <c r="G35" i="43"/>
  <c r="F35" i="43"/>
  <c r="E35" i="43"/>
  <c r="D35" i="43"/>
  <c r="N35" i="43"/>
  <c r="O35" i="43"/>
  <c r="N34" i="43"/>
  <c r="O34" i="43"/>
  <c r="N33" i="43"/>
  <c r="O33" i="43"/>
  <c r="N32" i="43"/>
  <c r="O32" i="43"/>
  <c r="N31" i="43"/>
  <c r="O31" i="43"/>
  <c r="N30" i="43"/>
  <c r="O30" i="43"/>
  <c r="N29" i="43"/>
  <c r="O29" i="43"/>
  <c r="N28" i="43"/>
  <c r="O28" i="43"/>
  <c r="N27" i="43"/>
  <c r="O27" i="43"/>
  <c r="N26" i="43"/>
  <c r="O26" i="43"/>
  <c r="M25" i="43"/>
  <c r="L25" i="43"/>
  <c r="K25" i="43"/>
  <c r="J25" i="43"/>
  <c r="I25" i="43"/>
  <c r="H25" i="43"/>
  <c r="G25" i="43"/>
  <c r="F25" i="43"/>
  <c r="E25" i="43"/>
  <c r="D25" i="43"/>
  <c r="N25" i="43"/>
  <c r="O25" i="43"/>
  <c r="N24" i="43"/>
  <c r="O24" i="43"/>
  <c r="N23" i="43"/>
  <c r="O23" i="43"/>
  <c r="N22" i="43"/>
  <c r="O22" i="43"/>
  <c r="N21" i="43"/>
  <c r="O21" i="43"/>
  <c r="N20" i="43"/>
  <c r="O20" i="43"/>
  <c r="N19" i="43"/>
  <c r="O19" i="43"/>
  <c r="N18" i="43"/>
  <c r="O18" i="43"/>
  <c r="N17" i="43"/>
  <c r="O17" i="43"/>
  <c r="N16" i="43"/>
  <c r="O16" i="43"/>
  <c r="M15" i="43"/>
  <c r="L15" i="43"/>
  <c r="K15" i="43"/>
  <c r="J15" i="43"/>
  <c r="I15" i="43"/>
  <c r="H15" i="43"/>
  <c r="G15" i="43"/>
  <c r="F15" i="43"/>
  <c r="E15" i="43"/>
  <c r="D15" i="43"/>
  <c r="N15" i="43"/>
  <c r="O15" i="43"/>
  <c r="N14" i="43"/>
  <c r="O14" i="43"/>
  <c r="N13" i="43"/>
  <c r="O13" i="43"/>
  <c r="N12" i="43"/>
  <c r="O12" i="43"/>
  <c r="N11" i="43"/>
  <c r="O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K75" i="43"/>
  <c r="J5" i="43"/>
  <c r="J75" i="43"/>
  <c r="I5" i="43"/>
  <c r="I75" i="43"/>
  <c r="H5" i="43"/>
  <c r="H75" i="43"/>
  <c r="G5" i="43"/>
  <c r="F5" i="43"/>
  <c r="E5" i="43"/>
  <c r="E75" i="43"/>
  <c r="D5" i="43"/>
  <c r="N5" i="43"/>
  <c r="O5" i="43"/>
  <c r="E20" i="41"/>
  <c r="F20" i="41"/>
  <c r="G20" i="41"/>
  <c r="H20" i="41"/>
  <c r="I20" i="41"/>
  <c r="J20" i="41"/>
  <c r="K20" i="41"/>
  <c r="L20" i="41"/>
  <c r="M20" i="41"/>
  <c r="D20" i="41"/>
  <c r="N19" i="41"/>
  <c r="O19" i="41"/>
  <c r="M18" i="41"/>
  <c r="L18" i="41"/>
  <c r="K18" i="41"/>
  <c r="J18" i="41"/>
  <c r="I18" i="41"/>
  <c r="H18" i="41"/>
  <c r="G18" i="41"/>
  <c r="F18" i="41"/>
  <c r="E18" i="41"/>
  <c r="D18" i="41"/>
  <c r="N17" i="41"/>
  <c r="O17" i="41"/>
  <c r="N16" i="41"/>
  <c r="O16" i="41"/>
  <c r="M15" i="41"/>
  <c r="L15" i="41"/>
  <c r="K15" i="41"/>
  <c r="J15" i="41"/>
  <c r="I15" i="41"/>
  <c r="H15" i="41"/>
  <c r="G15" i="41"/>
  <c r="F15" i="41"/>
  <c r="E15" i="41"/>
  <c r="D15" i="41"/>
  <c r="N14" i="41"/>
  <c r="O14" i="41"/>
  <c r="M13" i="41"/>
  <c r="L13" i="41"/>
  <c r="K13" i="41"/>
  <c r="J13" i="41"/>
  <c r="I13" i="41"/>
  <c r="H13" i="41"/>
  <c r="G13" i="41"/>
  <c r="F13" i="41"/>
  <c r="E13" i="41"/>
  <c r="D13" i="41"/>
  <c r="N12" i="41"/>
  <c r="O12" i="41"/>
  <c r="M11" i="41"/>
  <c r="L11" i="41"/>
  <c r="K11" i="41"/>
  <c r="J11" i="41"/>
  <c r="I11" i="41"/>
  <c r="H11" i="41"/>
  <c r="G11" i="41"/>
  <c r="F11" i="41"/>
  <c r="E11" i="41"/>
  <c r="D11" i="41"/>
  <c r="N10" i="41"/>
  <c r="O10" i="41"/>
  <c r="M9" i="41"/>
  <c r="L9" i="41"/>
  <c r="K9" i="41"/>
  <c r="J9" i="41"/>
  <c r="I9" i="41"/>
  <c r="H9" i="41"/>
  <c r="G9" i="41"/>
  <c r="F9" i="41"/>
  <c r="E9" i="41"/>
  <c r="D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19" i="40"/>
  <c r="O19" i="40"/>
  <c r="M18" i="40"/>
  <c r="L18" i="40"/>
  <c r="K18" i="40"/>
  <c r="J18" i="40"/>
  <c r="I18" i="40"/>
  <c r="H18" i="40"/>
  <c r="G18" i="40"/>
  <c r="F18" i="40"/>
  <c r="N18" i="40"/>
  <c r="O18" i="40"/>
  <c r="E18" i="40"/>
  <c r="D18" i="40"/>
  <c r="N17" i="40"/>
  <c r="O17" i="40"/>
  <c r="N16" i="40"/>
  <c r="O16" i="40"/>
  <c r="M15" i="40"/>
  <c r="L15" i="40"/>
  <c r="K15" i="40"/>
  <c r="J15" i="40"/>
  <c r="I15" i="40"/>
  <c r="H15" i="40"/>
  <c r="G15" i="40"/>
  <c r="F15" i="40"/>
  <c r="E15" i="40"/>
  <c r="D15" i="40"/>
  <c r="N15" i="40"/>
  <c r="O15" i="40"/>
  <c r="N14" i="40"/>
  <c r="O14" i="40"/>
  <c r="M13" i="40"/>
  <c r="L13" i="40"/>
  <c r="K13" i="40"/>
  <c r="J13" i="40"/>
  <c r="I13" i="40"/>
  <c r="H13" i="40"/>
  <c r="G13" i="40"/>
  <c r="F13" i="40"/>
  <c r="E13" i="40"/>
  <c r="D13" i="40"/>
  <c r="N13" i="40"/>
  <c r="O13" i="40"/>
  <c r="N12" i="40"/>
  <c r="O12" i="40"/>
  <c r="M11" i="40"/>
  <c r="L11" i="40"/>
  <c r="K11" i="40"/>
  <c r="J11" i="40"/>
  <c r="I11" i="40"/>
  <c r="H11" i="40"/>
  <c r="G11" i="40"/>
  <c r="F11" i="40"/>
  <c r="E11" i="40"/>
  <c r="D11" i="40"/>
  <c r="N11" i="40"/>
  <c r="O11" i="40"/>
  <c r="N10" i="40"/>
  <c r="O10" i="40"/>
  <c r="M9" i="40"/>
  <c r="L9" i="40"/>
  <c r="K9" i="40"/>
  <c r="J9" i="40"/>
  <c r="I9" i="40"/>
  <c r="H9" i="40"/>
  <c r="G9" i="40"/>
  <c r="F9" i="40"/>
  <c r="E9" i="40"/>
  <c r="D9" i="40"/>
  <c r="N9" i="40"/>
  <c r="O9" i="40"/>
  <c r="N8" i="40"/>
  <c r="O8" i="40"/>
  <c r="N7" i="40"/>
  <c r="O7" i="40"/>
  <c r="N6" i="40"/>
  <c r="O6" i="40"/>
  <c r="M5" i="40"/>
  <c r="M20" i="40"/>
  <c r="L5" i="40"/>
  <c r="L20" i="40"/>
  <c r="K5" i="40"/>
  <c r="K20" i="40"/>
  <c r="J5" i="40"/>
  <c r="J20" i="40"/>
  <c r="I5" i="40"/>
  <c r="I20" i="40"/>
  <c r="H5" i="40"/>
  <c r="H20" i="40"/>
  <c r="G5" i="40"/>
  <c r="G20" i="40"/>
  <c r="F5" i="40"/>
  <c r="F20" i="40"/>
  <c r="E5" i="40"/>
  <c r="E20" i="40"/>
  <c r="D5" i="40"/>
  <c r="D20" i="40"/>
  <c r="N20" i="40"/>
  <c r="O20" i="40"/>
  <c r="N19" i="39"/>
  <c r="O19" i="39"/>
  <c r="M18" i="39"/>
  <c r="L18" i="39"/>
  <c r="K18" i="39"/>
  <c r="J18" i="39"/>
  <c r="I18" i="39"/>
  <c r="H18" i="39"/>
  <c r="G18" i="39"/>
  <c r="F18" i="39"/>
  <c r="E18" i="39"/>
  <c r="D18" i="39"/>
  <c r="N18" i="39"/>
  <c r="O18" i="39"/>
  <c r="N17" i="39"/>
  <c r="O17" i="39"/>
  <c r="N16" i="39"/>
  <c r="O16" i="39"/>
  <c r="M15" i="39"/>
  <c r="L15" i="39"/>
  <c r="K15" i="39"/>
  <c r="J15" i="39"/>
  <c r="I15" i="39"/>
  <c r="H15" i="39"/>
  <c r="G15" i="39"/>
  <c r="F15" i="39"/>
  <c r="E15" i="39"/>
  <c r="D15" i="39"/>
  <c r="N15" i="39"/>
  <c r="O15" i="39"/>
  <c r="N14" i="39"/>
  <c r="O14" i="39"/>
  <c r="M13" i="39"/>
  <c r="L13" i="39"/>
  <c r="K13" i="39"/>
  <c r="J13" i="39"/>
  <c r="I13" i="39"/>
  <c r="H13" i="39"/>
  <c r="G13" i="39"/>
  <c r="F13" i="39"/>
  <c r="E13" i="39"/>
  <c r="D13" i="39"/>
  <c r="N13" i="39"/>
  <c r="O13" i="39"/>
  <c r="N12" i="39"/>
  <c r="O12" i="39"/>
  <c r="M11" i="39"/>
  <c r="L11" i="39"/>
  <c r="K11" i="39"/>
  <c r="J11" i="39"/>
  <c r="I11" i="39"/>
  <c r="H11" i="39"/>
  <c r="G11" i="39"/>
  <c r="F11" i="39"/>
  <c r="E11" i="39"/>
  <c r="D11" i="39"/>
  <c r="N11" i="39"/>
  <c r="O11" i="39"/>
  <c r="N10" i="39"/>
  <c r="O10" i="39"/>
  <c r="M9" i="39"/>
  <c r="L9" i="39"/>
  <c r="K9" i="39"/>
  <c r="J9" i="39"/>
  <c r="I9" i="39"/>
  <c r="H9" i="39"/>
  <c r="G9" i="39"/>
  <c r="F9" i="39"/>
  <c r="E9" i="39"/>
  <c r="D9" i="39"/>
  <c r="N9" i="39"/>
  <c r="O9" i="39"/>
  <c r="N8" i="39"/>
  <c r="O8" i="39"/>
  <c r="N7" i="39"/>
  <c r="O7" i="39"/>
  <c r="N6" i="39"/>
  <c r="O6" i="39"/>
  <c r="M5" i="39"/>
  <c r="M20" i="39"/>
  <c r="L5" i="39"/>
  <c r="L20" i="39"/>
  <c r="K5" i="39"/>
  <c r="K20" i="39"/>
  <c r="J5" i="39"/>
  <c r="J20" i="39"/>
  <c r="I5" i="39"/>
  <c r="I20" i="39"/>
  <c r="H5" i="39"/>
  <c r="H20" i="39"/>
  <c r="G5" i="39"/>
  <c r="G20" i="39"/>
  <c r="F5" i="39"/>
  <c r="F20" i="39"/>
  <c r="E5" i="39"/>
  <c r="E20" i="39"/>
  <c r="D5" i="39"/>
  <c r="D20" i="39"/>
  <c r="N20" i="38"/>
  <c r="O20" i="38"/>
  <c r="M19" i="38"/>
  <c r="L19" i="38"/>
  <c r="K19" i="38"/>
  <c r="J19" i="38"/>
  <c r="I19" i="38"/>
  <c r="H19" i="38"/>
  <c r="G19" i="38"/>
  <c r="F19" i="38"/>
  <c r="E19" i="38"/>
  <c r="D19" i="38"/>
  <c r="N19" i="38"/>
  <c r="O19" i="38"/>
  <c r="N18" i="38"/>
  <c r="O18" i="38"/>
  <c r="N17" i="38"/>
  <c r="O17" i="38"/>
  <c r="M16" i="38"/>
  <c r="L16" i="38"/>
  <c r="K16" i="38"/>
  <c r="J16" i="38"/>
  <c r="I16" i="38"/>
  <c r="H16" i="38"/>
  <c r="G16" i="38"/>
  <c r="F16" i="38"/>
  <c r="E16" i="38"/>
  <c r="D16" i="38"/>
  <c r="N16" i="38"/>
  <c r="O16" i="38"/>
  <c r="N15" i="38"/>
  <c r="O15" i="38"/>
  <c r="M14" i="38"/>
  <c r="L14" i="38"/>
  <c r="K14" i="38"/>
  <c r="J14" i="38"/>
  <c r="I14" i="38"/>
  <c r="H14" i="38"/>
  <c r="G14" i="38"/>
  <c r="F14" i="38"/>
  <c r="E14" i="38"/>
  <c r="D14" i="38"/>
  <c r="N14" i="38"/>
  <c r="O14" i="38"/>
  <c r="N13" i="38"/>
  <c r="O13" i="38"/>
  <c r="M12" i="38"/>
  <c r="L12" i="38"/>
  <c r="K12" i="38"/>
  <c r="J12" i="38"/>
  <c r="I12" i="38"/>
  <c r="H12" i="38"/>
  <c r="G12" i="38"/>
  <c r="F12" i="38"/>
  <c r="E12" i="38"/>
  <c r="D12" i="38"/>
  <c r="N12" i="38"/>
  <c r="O12" i="38"/>
  <c r="N11" i="38"/>
  <c r="O11" i="38"/>
  <c r="M10" i="38"/>
  <c r="L10" i="38"/>
  <c r="K10" i="38"/>
  <c r="J10" i="38"/>
  <c r="I10" i="38"/>
  <c r="H10" i="38"/>
  <c r="G10" i="38"/>
  <c r="F10" i="38"/>
  <c r="E10" i="38"/>
  <c r="D10" i="38"/>
  <c r="N10" i="38"/>
  <c r="O10" i="38"/>
  <c r="N9" i="38"/>
  <c r="O9" i="38"/>
  <c r="N8" i="38"/>
  <c r="O8" i="38"/>
  <c r="N7" i="38"/>
  <c r="O7" i="38"/>
  <c r="N6" i="38"/>
  <c r="O6" i="38"/>
  <c r="M5" i="38"/>
  <c r="M21" i="38"/>
  <c r="L5" i="38"/>
  <c r="L21" i="38"/>
  <c r="K5" i="38"/>
  <c r="K21" i="38"/>
  <c r="J5" i="38"/>
  <c r="J21" i="38"/>
  <c r="I5" i="38"/>
  <c r="I21" i="38"/>
  <c r="H5" i="38"/>
  <c r="H21" i="38"/>
  <c r="G5" i="38"/>
  <c r="G21" i="38"/>
  <c r="F5" i="38"/>
  <c r="F21" i="38"/>
  <c r="E5" i="38"/>
  <c r="E21" i="38"/>
  <c r="D5" i="38"/>
  <c r="D21" i="38"/>
  <c r="N21" i="38"/>
  <c r="O21" i="38"/>
  <c r="N22" i="37"/>
  <c r="O22" i="37"/>
  <c r="M21" i="37"/>
  <c r="L21" i="37"/>
  <c r="K21" i="37"/>
  <c r="J21" i="37"/>
  <c r="I21" i="37"/>
  <c r="H21" i="37"/>
  <c r="G21" i="37"/>
  <c r="F21" i="37"/>
  <c r="E21" i="37"/>
  <c r="D21" i="37"/>
  <c r="N21" i="37"/>
  <c r="O21" i="37"/>
  <c r="N20" i="37"/>
  <c r="O20" i="37"/>
  <c r="N19" i="37"/>
  <c r="O19" i="37"/>
  <c r="M18" i="37"/>
  <c r="L18" i="37"/>
  <c r="K18" i="37"/>
  <c r="J18" i="37"/>
  <c r="I18" i="37"/>
  <c r="H18" i="37"/>
  <c r="G18" i="37"/>
  <c r="F18" i="37"/>
  <c r="E18" i="37"/>
  <c r="D18" i="37"/>
  <c r="N18" i="37"/>
  <c r="O18" i="37"/>
  <c r="N17" i="37"/>
  <c r="O17" i="37"/>
  <c r="M16" i="37"/>
  <c r="L16" i="37"/>
  <c r="K16" i="37"/>
  <c r="J16" i="37"/>
  <c r="I16" i="37"/>
  <c r="H16" i="37"/>
  <c r="G16" i="37"/>
  <c r="F16" i="37"/>
  <c r="E16" i="37"/>
  <c r="D16" i="37"/>
  <c r="N16" i="37"/>
  <c r="O16" i="37"/>
  <c r="N15" i="37"/>
  <c r="O15" i="37"/>
  <c r="N14" i="37"/>
  <c r="O14" i="37"/>
  <c r="N13" i="37"/>
  <c r="O13" i="37"/>
  <c r="M12" i="37"/>
  <c r="L12" i="37"/>
  <c r="K12" i="37"/>
  <c r="J12" i="37"/>
  <c r="I12" i="37"/>
  <c r="H12" i="37"/>
  <c r="G12" i="37"/>
  <c r="F12" i="37"/>
  <c r="E12" i="37"/>
  <c r="D12" i="37"/>
  <c r="N12" i="37"/>
  <c r="O12" i="37"/>
  <c r="N11" i="37"/>
  <c r="O11" i="37"/>
  <c r="M10" i="37"/>
  <c r="L10" i="37"/>
  <c r="K10" i="37"/>
  <c r="J10" i="37"/>
  <c r="I10" i="37"/>
  <c r="H10" i="37"/>
  <c r="G10" i="37"/>
  <c r="F10" i="37"/>
  <c r="E10" i="37"/>
  <c r="D10" i="37"/>
  <c r="N10" i="37"/>
  <c r="O10" i="37"/>
  <c r="N9" i="37"/>
  <c r="O9" i="37"/>
  <c r="N8" i="37"/>
  <c r="O8" i="37"/>
  <c r="N7" i="37"/>
  <c r="O7" i="37"/>
  <c r="N6" i="37"/>
  <c r="O6" i="37"/>
  <c r="M5" i="37"/>
  <c r="M23" i="37"/>
  <c r="L5" i="37"/>
  <c r="L23" i="37"/>
  <c r="K5" i="37"/>
  <c r="K23" i="37"/>
  <c r="J5" i="37"/>
  <c r="J23" i="37"/>
  <c r="I5" i="37"/>
  <c r="I23" i="37"/>
  <c r="H5" i="37"/>
  <c r="H23" i="37"/>
  <c r="G5" i="37"/>
  <c r="G23" i="37"/>
  <c r="F5" i="37"/>
  <c r="F23" i="37"/>
  <c r="E5" i="37"/>
  <c r="E23" i="37"/>
  <c r="D5" i="37"/>
  <c r="D23" i="37"/>
  <c r="N23" i="37"/>
  <c r="O23" i="37"/>
  <c r="N21" i="36"/>
  <c r="O21" i="36"/>
  <c r="M20" i="36"/>
  <c r="L20" i="36"/>
  <c r="K20" i="36"/>
  <c r="J20" i="36"/>
  <c r="I20" i="36"/>
  <c r="H20" i="36"/>
  <c r="G20" i="36"/>
  <c r="F20" i="36"/>
  <c r="E20" i="36"/>
  <c r="D20" i="36"/>
  <c r="N20" i="36"/>
  <c r="O20" i="36"/>
  <c r="N19" i="36"/>
  <c r="O19" i="36"/>
  <c r="N18" i="36"/>
  <c r="O18" i="36"/>
  <c r="M17" i="36"/>
  <c r="L17" i="36"/>
  <c r="K17" i="36"/>
  <c r="J17" i="36"/>
  <c r="I17" i="36"/>
  <c r="H17" i="36"/>
  <c r="G17" i="36"/>
  <c r="F17" i="36"/>
  <c r="E17" i="36"/>
  <c r="D17" i="36"/>
  <c r="N17" i="36"/>
  <c r="O17" i="36"/>
  <c r="N16" i="36"/>
  <c r="O16" i="36"/>
  <c r="M15" i="36"/>
  <c r="L15" i="36"/>
  <c r="K15" i="36"/>
  <c r="J15" i="36"/>
  <c r="I15" i="36"/>
  <c r="H15" i="36"/>
  <c r="G15" i="36"/>
  <c r="F15" i="36"/>
  <c r="E15" i="36"/>
  <c r="D15" i="36"/>
  <c r="N15" i="36"/>
  <c r="O15" i="36"/>
  <c r="N14" i="36"/>
  <c r="O14" i="36"/>
  <c r="M13" i="36"/>
  <c r="L13" i="36"/>
  <c r="K13" i="36"/>
  <c r="J13" i="36"/>
  <c r="I13" i="36"/>
  <c r="H13" i="36"/>
  <c r="G13" i="36"/>
  <c r="F13" i="36"/>
  <c r="E13" i="36"/>
  <c r="D13" i="36"/>
  <c r="N13" i="36"/>
  <c r="O13" i="36"/>
  <c r="N12" i="36"/>
  <c r="O12" i="36"/>
  <c r="M11" i="36"/>
  <c r="L11" i="36"/>
  <c r="K11" i="36"/>
  <c r="J11" i="36"/>
  <c r="I11" i="36"/>
  <c r="H11" i="36"/>
  <c r="G11" i="36"/>
  <c r="F11" i="36"/>
  <c r="E11" i="36"/>
  <c r="D11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M22" i="36"/>
  <c r="L5" i="36"/>
  <c r="L22" i="36"/>
  <c r="K5" i="36"/>
  <c r="K22" i="36"/>
  <c r="J5" i="36"/>
  <c r="J22" i="36"/>
  <c r="I5" i="36"/>
  <c r="I22" i="36"/>
  <c r="H5" i="36"/>
  <c r="H22" i="36"/>
  <c r="G5" i="36"/>
  <c r="G22" i="36"/>
  <c r="F5" i="36"/>
  <c r="F22" i="36"/>
  <c r="E5" i="36"/>
  <c r="E22" i="36"/>
  <c r="D5" i="36"/>
  <c r="D22" i="36"/>
  <c r="N22" i="36"/>
  <c r="O22" i="36"/>
  <c r="N19" i="35"/>
  <c r="O19" i="35"/>
  <c r="M18" i="35"/>
  <c r="L18" i="35"/>
  <c r="K18" i="35"/>
  <c r="J18" i="35"/>
  <c r="I18" i="35"/>
  <c r="H18" i="35"/>
  <c r="G18" i="35"/>
  <c r="F18" i="35"/>
  <c r="E18" i="35"/>
  <c r="D18" i="35"/>
  <c r="N18" i="35"/>
  <c r="O18" i="35"/>
  <c r="N17" i="35"/>
  <c r="O17" i="35"/>
  <c r="N16" i="35"/>
  <c r="O16" i="35"/>
  <c r="M15" i="35"/>
  <c r="L15" i="35"/>
  <c r="K15" i="35"/>
  <c r="J15" i="35"/>
  <c r="I15" i="35"/>
  <c r="H15" i="35"/>
  <c r="G15" i="35"/>
  <c r="F15" i="35"/>
  <c r="E15" i="35"/>
  <c r="D15" i="35"/>
  <c r="N15" i="35"/>
  <c r="O15" i="35"/>
  <c r="N14" i="35"/>
  <c r="O14" i="35"/>
  <c r="M13" i="35"/>
  <c r="L13" i="35"/>
  <c r="K13" i="35"/>
  <c r="J13" i="35"/>
  <c r="I13" i="35"/>
  <c r="H13" i="35"/>
  <c r="G13" i="35"/>
  <c r="F13" i="35"/>
  <c r="E13" i="35"/>
  <c r="D13" i="35"/>
  <c r="N13" i="35"/>
  <c r="O13" i="35"/>
  <c r="N12" i="35"/>
  <c r="O12" i="35"/>
  <c r="M11" i="35"/>
  <c r="L11" i="35"/>
  <c r="K11" i="35"/>
  <c r="J11" i="35"/>
  <c r="I11" i="35"/>
  <c r="H11" i="35"/>
  <c r="G11" i="35"/>
  <c r="F11" i="35"/>
  <c r="E11" i="35"/>
  <c r="D11" i="35"/>
  <c r="N11" i="35"/>
  <c r="O11" i="35"/>
  <c r="N10" i="35"/>
  <c r="O10" i="35"/>
  <c r="M9" i="35"/>
  <c r="L9" i="35"/>
  <c r="K9" i="35"/>
  <c r="J9" i="35"/>
  <c r="I9" i="35"/>
  <c r="H9" i="35"/>
  <c r="G9" i="35"/>
  <c r="F9" i="35"/>
  <c r="E9" i="35"/>
  <c r="D9" i="35"/>
  <c r="N9" i="35"/>
  <c r="O9" i="35"/>
  <c r="N8" i="35"/>
  <c r="O8" i="35"/>
  <c r="N7" i="35"/>
  <c r="O7" i="35"/>
  <c r="N6" i="35"/>
  <c r="O6" i="35"/>
  <c r="M5" i="35"/>
  <c r="M20" i="35"/>
  <c r="L5" i="35"/>
  <c r="L20" i="35"/>
  <c r="K5" i="35"/>
  <c r="K20" i="35"/>
  <c r="J5" i="35"/>
  <c r="J20" i="35"/>
  <c r="I5" i="35"/>
  <c r="I20" i="35"/>
  <c r="H5" i="35"/>
  <c r="H20" i="35"/>
  <c r="G5" i="35"/>
  <c r="G20" i="35"/>
  <c r="F5" i="35"/>
  <c r="F20" i="35"/>
  <c r="E5" i="35"/>
  <c r="E20" i="35"/>
  <c r="D5" i="35"/>
  <c r="D20" i="35"/>
  <c r="N20" i="35"/>
  <c r="O20" i="35"/>
  <c r="N19" i="34"/>
  <c r="O19" i="34"/>
  <c r="M18" i="34"/>
  <c r="L18" i="34"/>
  <c r="K18" i="34"/>
  <c r="J18" i="34"/>
  <c r="I18" i="34"/>
  <c r="H18" i="34"/>
  <c r="G18" i="34"/>
  <c r="F18" i="34"/>
  <c r="E18" i="34"/>
  <c r="D18" i="34"/>
  <c r="N18" i="34"/>
  <c r="O18" i="34"/>
  <c r="N17" i="34"/>
  <c r="O17" i="34"/>
  <c r="N16" i="34"/>
  <c r="O16" i="34"/>
  <c r="M15" i="34"/>
  <c r="L15" i="34"/>
  <c r="K15" i="34"/>
  <c r="J15" i="34"/>
  <c r="I15" i="34"/>
  <c r="H15" i="34"/>
  <c r="G15" i="34"/>
  <c r="F15" i="34"/>
  <c r="E15" i="34"/>
  <c r="D15" i="34"/>
  <c r="N15" i="34"/>
  <c r="O15" i="34"/>
  <c r="N14" i="34"/>
  <c r="O14" i="34"/>
  <c r="M13" i="34"/>
  <c r="L13" i="34"/>
  <c r="K13" i="34"/>
  <c r="J13" i="34"/>
  <c r="I13" i="34"/>
  <c r="H13" i="34"/>
  <c r="G13" i="34"/>
  <c r="F13" i="34"/>
  <c r="E13" i="34"/>
  <c r="N13" i="34"/>
  <c r="O13" i="34"/>
  <c r="D13" i="34"/>
  <c r="N12" i="34"/>
  <c r="O12" i="34"/>
  <c r="M11" i="34"/>
  <c r="L11" i="34"/>
  <c r="K11" i="34"/>
  <c r="J11" i="34"/>
  <c r="I11" i="34"/>
  <c r="H11" i="34"/>
  <c r="G11" i="34"/>
  <c r="F11" i="34"/>
  <c r="E11" i="34"/>
  <c r="D11" i="34"/>
  <c r="N11" i="34"/>
  <c r="O11" i="34"/>
  <c r="N10" i="34"/>
  <c r="O10" i="34"/>
  <c r="M9" i="34"/>
  <c r="L9" i="34"/>
  <c r="K9" i="34"/>
  <c r="J9" i="34"/>
  <c r="I9" i="34"/>
  <c r="H9" i="34"/>
  <c r="G9" i="34"/>
  <c r="F9" i="34"/>
  <c r="E9" i="34"/>
  <c r="N9" i="34"/>
  <c r="O9" i="34"/>
  <c r="D9" i="34"/>
  <c r="N8" i="34"/>
  <c r="O8" i="34"/>
  <c r="N7" i="34"/>
  <c r="O7" i="34"/>
  <c r="N6" i="34"/>
  <c r="O6" i="34"/>
  <c r="M5" i="34"/>
  <c r="M20" i="34"/>
  <c r="L5" i="34"/>
  <c r="L20" i="34"/>
  <c r="K5" i="34"/>
  <c r="K20" i="34"/>
  <c r="J5" i="34"/>
  <c r="J20" i="34"/>
  <c r="I5" i="34"/>
  <c r="I20" i="34"/>
  <c r="H5" i="34"/>
  <c r="H20" i="34"/>
  <c r="G5" i="34"/>
  <c r="G20" i="34"/>
  <c r="F5" i="34"/>
  <c r="F20" i="34"/>
  <c r="E5" i="34"/>
  <c r="D5" i="34"/>
  <c r="N5" i="34"/>
  <c r="O5" i="34"/>
  <c r="E19" i="33"/>
  <c r="N19" i="33"/>
  <c r="O19" i="33"/>
  <c r="F19" i="33"/>
  <c r="G19" i="33"/>
  <c r="H19" i="33"/>
  <c r="I19" i="33"/>
  <c r="J19" i="33"/>
  <c r="K19" i="33"/>
  <c r="L19" i="33"/>
  <c r="M19" i="33"/>
  <c r="D19" i="33"/>
  <c r="E16" i="33"/>
  <c r="F16" i="33"/>
  <c r="G16" i="33"/>
  <c r="H16" i="33"/>
  <c r="I16" i="33"/>
  <c r="J16" i="33"/>
  <c r="K16" i="33"/>
  <c r="L16" i="33"/>
  <c r="M16" i="33"/>
  <c r="E14" i="33"/>
  <c r="F14" i="33"/>
  <c r="N14" i="33"/>
  <c r="O14" i="33"/>
  <c r="G14" i="33"/>
  <c r="H14" i="33"/>
  <c r="I14" i="33"/>
  <c r="J14" i="33"/>
  <c r="K14" i="33"/>
  <c r="L14" i="33"/>
  <c r="M14" i="33"/>
  <c r="E11" i="33"/>
  <c r="F11" i="33"/>
  <c r="G11" i="33"/>
  <c r="H11" i="33"/>
  <c r="I11" i="33"/>
  <c r="J11" i="33"/>
  <c r="K11" i="33"/>
  <c r="L11" i="33"/>
  <c r="M11" i="33"/>
  <c r="E9" i="33"/>
  <c r="F9" i="33"/>
  <c r="G9" i="33"/>
  <c r="H9" i="33"/>
  <c r="I9" i="33"/>
  <c r="J9" i="33"/>
  <c r="K9" i="33"/>
  <c r="L9" i="33"/>
  <c r="M9" i="33"/>
  <c r="E5" i="33"/>
  <c r="E21" i="33"/>
  <c r="F5" i="33"/>
  <c r="F21" i="33"/>
  <c r="G5" i="33"/>
  <c r="G21" i="33"/>
  <c r="H5" i="33"/>
  <c r="H21" i="33"/>
  <c r="I5" i="33"/>
  <c r="I21" i="33"/>
  <c r="J5" i="33"/>
  <c r="J21" i="33"/>
  <c r="K5" i="33"/>
  <c r="K21" i="33"/>
  <c r="L5" i="33"/>
  <c r="L21" i="33"/>
  <c r="M5" i="33"/>
  <c r="M21" i="33"/>
  <c r="D16" i="33"/>
  <c r="N16" i="33"/>
  <c r="O16" i="33"/>
  <c r="D14" i="33"/>
  <c r="D11" i="33"/>
  <c r="N11" i="33"/>
  <c r="O11" i="33"/>
  <c r="D9" i="33"/>
  <c r="N9" i="33"/>
  <c r="O9" i="33"/>
  <c r="D5" i="33"/>
  <c r="N5" i="33"/>
  <c r="O5" i="33"/>
  <c r="N20" i="33"/>
  <c r="O20" i="33"/>
  <c r="N17" i="33"/>
  <c r="O17" i="33"/>
  <c r="N18" i="33"/>
  <c r="O18" i="33"/>
  <c r="N15" i="33"/>
  <c r="O15" i="33"/>
  <c r="N10" i="33"/>
  <c r="O10" i="33"/>
  <c r="N7" i="33"/>
  <c r="O7" i="33"/>
  <c r="N8" i="33"/>
  <c r="O8" i="33"/>
  <c r="N6" i="33"/>
  <c r="O6" i="33"/>
  <c r="N12" i="33"/>
  <c r="O12" i="33"/>
  <c r="N13" i="33"/>
  <c r="O13" i="33"/>
  <c r="N5" i="35"/>
  <c r="O5" i="35"/>
  <c r="E20" i="34"/>
  <c r="N5" i="36"/>
  <c r="O5" i="36"/>
  <c r="N5" i="37"/>
  <c r="O5" i="37"/>
  <c r="N5" i="38"/>
  <c r="O5" i="38"/>
  <c r="N20" i="39"/>
  <c r="O20" i="39"/>
  <c r="N5" i="40"/>
  <c r="O5" i="40"/>
  <c r="N5" i="39"/>
  <c r="O5" i="39"/>
  <c r="D20" i="34"/>
  <c r="N20" i="34"/>
  <c r="O20" i="34"/>
  <c r="D21" i="33"/>
  <c r="N21" i="33"/>
  <c r="O21" i="33"/>
  <c r="N5" i="41"/>
  <c r="O5" i="41"/>
  <c r="N15" i="41"/>
  <c r="O15" i="41"/>
  <c r="N13" i="41"/>
  <c r="O13" i="41"/>
  <c r="N9" i="41"/>
  <c r="O9" i="41"/>
  <c r="N18" i="41"/>
  <c r="O18" i="41"/>
  <c r="N11" i="41"/>
  <c r="O11" i="41"/>
  <c r="N20" i="41"/>
  <c r="O20" i="41"/>
  <c r="N48" i="43"/>
  <c r="O48" i="43"/>
  <c r="D75" i="43"/>
  <c r="N75" i="43"/>
  <c r="O75" i="43"/>
  <c r="N20" i="45"/>
  <c r="O20" i="45"/>
  <c r="N18" i="45"/>
  <c r="O18" i="45"/>
  <c r="N22" i="45"/>
  <c r="O22" i="45"/>
  <c r="N11" i="45"/>
  <c r="O11" i="45"/>
  <c r="N13" i="45"/>
  <c r="O13" i="45"/>
  <c r="N5" i="45"/>
  <c r="O5" i="45"/>
  <c r="N24" i="45"/>
  <c r="O24" i="45"/>
  <c r="N11" i="46"/>
  <c r="O11" i="46"/>
  <c r="N16" i="46"/>
  <c r="O16" i="46"/>
  <c r="N18" i="46"/>
  <c r="O18" i="46"/>
  <c r="N13" i="46"/>
  <c r="O13" i="46"/>
  <c r="N5" i="46"/>
  <c r="O5" i="46"/>
  <c r="N20" i="46"/>
  <c r="O20" i="46"/>
  <c r="O19" i="48"/>
  <c r="P19" i="48"/>
  <c r="O21" i="48"/>
  <c r="P21" i="48"/>
  <c r="O14" i="48"/>
  <c r="P14" i="48"/>
  <c r="O11" i="48"/>
  <c r="P11" i="48"/>
  <c r="O5" i="48"/>
  <c r="P5" i="48"/>
  <c r="O23" i="48"/>
  <c r="P23" i="48"/>
  <c r="N75" i="49"/>
  <c r="O75" i="49"/>
  <c r="N48" i="50"/>
  <c r="O48" i="50"/>
  <c r="D75" i="50"/>
  <c r="N75" i="50"/>
  <c r="O75" i="50"/>
</calcChain>
</file>

<file path=xl/sharedStrings.xml><?xml version="1.0" encoding="utf-8"?>
<sst xmlns="http://schemas.openxmlformats.org/spreadsheetml/2006/main" count="720" uniqueCount="129">
  <si>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</si>
  <si>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</si>
  <si>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</si>
  <si>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</si>
  <si>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</si>
  <si>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</si>
  <si>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</si>
  <si>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</si>
  <si>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</si>
  <si>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</si>
  <si>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</si>
  <si>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</si>
  <si>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</si>
  <si>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</si>
  <si>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</si>
  <si>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</si>
  <si>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</si>
  <si>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</si>
  <si>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</si>
  <si>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</si>
  <si>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</si>
  <si>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</si>
  <si>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Public Safety</t>
  </si>
  <si>
    <t>Fire Control</t>
  </si>
  <si>
    <t>Physical Environment</t>
  </si>
  <si>
    <t>Water-Sewer Combination Services</t>
  </si>
  <si>
    <t>Other Physical Environment</t>
  </si>
  <si>
    <t>Transportation</t>
  </si>
  <si>
    <t>Road and Street Facilities</t>
  </si>
  <si>
    <t>Culture / Recreation</t>
  </si>
  <si>
    <t>Libraries</t>
  </si>
  <si>
    <t>Parks and Recreation</t>
  </si>
  <si>
    <t>Inter-Fund Group Transfers Out</t>
  </si>
  <si>
    <t>Other Uses and Non-Operating</t>
  </si>
  <si>
    <t>2009 Municipal Population:</t>
  </si>
  <si>
    <t>Vernon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</si>
  <si>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</si>
  <si>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</si>
  <si>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</si>
  <si>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</si>
  <si>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Water Utility Services</t>
  </si>
  <si>
    <t>2011 Municipal Population:</t>
  </si>
  <si>
    <t>Local Fiscal Year Ended September 30, 2012</t>
  </si>
  <si>
    <t>Debt Service Payments</t>
  </si>
  <si>
    <t>Other General Government Services</t>
  </si>
  <si>
    <t>2012 Municipal Population:</t>
  </si>
  <si>
    <t>Local Fiscal Year Ended September 30, 2008</t>
  </si>
  <si>
    <t>Sewer / Wastewater Services</t>
  </si>
  <si>
    <t>2008 Municipal Population:</t>
  </si>
  <si>
    <t>Local Fiscal Year Ended September 30, 2013</t>
  </si>
  <si>
    <t>2013 Municipal Population:</t>
  </si>
  <si>
    <t>Local Fiscal Year Ended September 30, 2014</t>
  </si>
  <si>
    <t>Road / Street Facilities</t>
  </si>
  <si>
    <t>Parks / Recreation</t>
  </si>
  <si>
    <t>Other Uses</t>
  </si>
  <si>
    <t>Interfund Transfers Out</t>
  </si>
  <si>
    <t>2014 Municipal Population:</t>
  </si>
  <si>
    <t>Water / Sewer Services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</si>
  <si>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</si>
  <si>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</si>
  <si>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</si>
  <si>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</si>
  <si>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</si>
  <si>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Legal Counsel</t>
  </si>
  <si>
    <t>Comprehensive Planning</t>
  </si>
  <si>
    <t>Non-Court Information Systems</t>
  </si>
  <si>
    <t>Pension Benefits</t>
  </si>
  <si>
    <t>Other General Government</t>
  </si>
  <si>
    <t>Law Enforcement</t>
  </si>
  <si>
    <t>Detention / Corrections</t>
  </si>
  <si>
    <t>Protective Inspections</t>
  </si>
  <si>
    <t>Emergency and Disaster Relief Services</t>
  </si>
  <si>
    <t>Ambulance and Rescue Services</t>
  </si>
  <si>
    <t>Medical Examiners</t>
  </si>
  <si>
    <t>Consumer Affairs</t>
  </si>
  <si>
    <t>Other Public Safety</t>
  </si>
  <si>
    <t>Electric Utility Services</t>
  </si>
  <si>
    <t>Gas Utility Services</t>
  </si>
  <si>
    <t>Garbage / Solid Waste</t>
  </si>
  <si>
    <t>Conservation / Resource Management</t>
  </si>
  <si>
    <t>Flood Control / Stormwater Control</t>
  </si>
  <si>
    <t>Airports</t>
  </si>
  <si>
    <t>Water</t>
  </si>
  <si>
    <t>Mass Transit</t>
  </si>
  <si>
    <t>Parking Facilities</t>
  </si>
  <si>
    <t>Other Transportation</t>
  </si>
  <si>
    <t>Economic Environment</t>
  </si>
  <si>
    <t>Employment Development</t>
  </si>
  <si>
    <t>Industry Development</t>
  </si>
  <si>
    <t>Veterans Services</t>
  </si>
  <si>
    <t>Housing and Urban Development</t>
  </si>
  <si>
    <t>Other Economic Environment</t>
  </si>
  <si>
    <t>Human Services</t>
  </si>
  <si>
    <t>Hospitals</t>
  </si>
  <si>
    <t>Health</t>
  </si>
  <si>
    <t>Mental Health</t>
  </si>
  <si>
    <t>Public Assistance</t>
  </si>
  <si>
    <t>Developmental Disabilities</t>
  </si>
  <si>
    <t>Other Human Services</t>
  </si>
  <si>
    <t>Cultural Services</t>
  </si>
  <si>
    <t>Special Events</t>
  </si>
  <si>
    <t>Special Facilities</t>
  </si>
  <si>
    <t>Charter Schools</t>
  </si>
  <si>
    <t>Other Culture / Recreation</t>
  </si>
  <si>
    <t>Installment Purchase Acquisitions</t>
  </si>
  <si>
    <t>Capital Lease Acquisitions</t>
  </si>
  <si>
    <t>Payment to Refunded Bond Escrow Agent</t>
  </si>
  <si>
    <t>Transfer Out from Constitutional Fee Officers</t>
  </si>
  <si>
    <t>Clerk of Court Excess Fee Functions</t>
  </si>
  <si>
    <t>Non-Cash Transfer Out from General Fixed Asset Account Group</t>
  </si>
  <si>
    <t>Other Non-Operating Disbursements</t>
  </si>
  <si>
    <t>Non-Operating Interest Expense</t>
  </si>
  <si>
    <t>Extraordinary Items (Loss)</t>
  </si>
  <si>
    <t>Special Items (Loss)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</si>
  <si>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</si>
  <si>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</si>
  <si>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</si>
  <si>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</si>
  <si>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</si>
  <si>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</si>
  <si>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</si>
  <si>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</si>
  <si>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</si>
  <si>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</si>
  <si>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</si>
  <si>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</si>
  <si>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</si>
  <si>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</si>
  <si>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Garbage / Solid Waste Control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</si>
</sst>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123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125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126</v>
      </c>
      <c r="N4" s="32" t="s">
        <v>5</v>
      </c>
      <c r="O4" s="32" t="s">
        <v>127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SUM(D6:D10)</f>
        <v>282420</v>
      </c>
      <c r="E5" s="24">
        <f t="shared" si="0"/>
        <v>11602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3" si="1">SUM(D5:N5)</f>
        <v>294022</v>
      </c>
      <c r="P5" s="30">
        <f t="shared" ref="P5:P23" si="2">(O5/P$25)</f>
        <v>388.91798941798942</v>
      </c>
      <c r="Q5" s="6"/>
    </row>
    <row r="6" spans="1:134">
      <c r="A6" s="12"/>
      <c r="B6" s="42">
        <v>511</v>
      </c>
      <c r="C6" s="19" t="s">
        <v>19</v>
      </c>
      <c r="D6" s="43">
        <v>8075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8075</v>
      </c>
      <c r="P6" s="44">
        <f t="shared" si="2"/>
        <v>10.681216931216932</v>
      </c>
      <c r="Q6" s="9"/>
    </row>
    <row r="7" spans="1:134">
      <c r="A7" s="12"/>
      <c r="B7" s="42">
        <v>512</v>
      </c>
      <c r="C7" s="19" t="s">
        <v>20</v>
      </c>
      <c r="D7" s="43">
        <v>40720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40720</v>
      </c>
      <c r="P7" s="44">
        <f t="shared" si="2"/>
        <v>53.862433862433861</v>
      </c>
      <c r="Q7" s="9"/>
    </row>
    <row r="8" spans="1:134">
      <c r="A8" s="12"/>
      <c r="B8" s="42">
        <v>513</v>
      </c>
      <c r="C8" s="19" t="s">
        <v>21</v>
      </c>
      <c r="D8" s="43">
        <v>76013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76013</v>
      </c>
      <c r="P8" s="44">
        <f t="shared" si="2"/>
        <v>100.54629629629629</v>
      </c>
      <c r="Q8" s="9"/>
    </row>
    <row r="9" spans="1:134">
      <c r="A9" s="12"/>
      <c r="B9" s="42">
        <v>514</v>
      </c>
      <c r="C9" s="19" t="s">
        <v>63</v>
      </c>
      <c r="D9" s="43">
        <v>18225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18225</v>
      </c>
      <c r="P9" s="44">
        <f t="shared" si="2"/>
        <v>24.107142857142858</v>
      </c>
      <c r="Q9" s="9"/>
    </row>
    <row r="10" spans="1:134">
      <c r="A10" s="12"/>
      <c r="B10" s="42">
        <v>519</v>
      </c>
      <c r="C10" s="19" t="s">
        <v>44</v>
      </c>
      <c r="D10" s="43">
        <v>139387</v>
      </c>
      <c r="E10" s="43">
        <v>11602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150989</v>
      </c>
      <c r="P10" s="44">
        <f t="shared" si="2"/>
        <v>199.72089947089947</v>
      </c>
      <c r="Q10" s="9"/>
    </row>
    <row r="11" spans="1:134" ht="15.75">
      <c r="A11" s="26" t="s">
        <v>22</v>
      </c>
      <c r="B11" s="27"/>
      <c r="C11" s="28"/>
      <c r="D11" s="29">
        <f t="shared" ref="D11:N11" si="3">SUM(D12:D13)</f>
        <v>52447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29">
        <f t="shared" si="3"/>
        <v>0</v>
      </c>
      <c r="O11" s="40">
        <f t="shared" si="1"/>
        <v>52447</v>
      </c>
      <c r="P11" s="41">
        <f t="shared" si="2"/>
        <v>69.37433862433862</v>
      </c>
      <c r="Q11" s="10"/>
    </row>
    <row r="12" spans="1:134">
      <c r="A12" s="12"/>
      <c r="B12" s="42">
        <v>522</v>
      </c>
      <c r="C12" s="19" t="s">
        <v>23</v>
      </c>
      <c r="D12" s="43">
        <v>51557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51557</v>
      </c>
      <c r="P12" s="44">
        <f t="shared" si="2"/>
        <v>68.19708994708995</v>
      </c>
      <c r="Q12" s="9"/>
    </row>
    <row r="13" spans="1:134">
      <c r="A13" s="12"/>
      <c r="B13" s="42">
        <v>529</v>
      </c>
      <c r="C13" s="19" t="s">
        <v>75</v>
      </c>
      <c r="D13" s="43">
        <v>890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890</v>
      </c>
      <c r="P13" s="44">
        <f t="shared" si="2"/>
        <v>1.1772486772486772</v>
      </c>
      <c r="Q13" s="9"/>
    </row>
    <row r="14" spans="1:134" ht="15.75">
      <c r="A14" s="26" t="s">
        <v>24</v>
      </c>
      <c r="B14" s="27"/>
      <c r="C14" s="28"/>
      <c r="D14" s="29">
        <f t="shared" ref="D14:N14" si="4">SUM(D15:D18)</f>
        <v>33613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705140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4"/>
        <v>0</v>
      </c>
      <c r="O14" s="40">
        <f t="shared" si="1"/>
        <v>738753</v>
      </c>
      <c r="P14" s="41">
        <f t="shared" si="2"/>
        <v>977.18650793650795</v>
      </c>
      <c r="Q14" s="10"/>
    </row>
    <row r="15" spans="1:134">
      <c r="A15" s="12"/>
      <c r="B15" s="42">
        <v>533</v>
      </c>
      <c r="C15" s="19" t="s">
        <v>40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322109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322109</v>
      </c>
      <c r="P15" s="44">
        <f t="shared" si="2"/>
        <v>426.07010582010582</v>
      </c>
      <c r="Q15" s="9"/>
    </row>
    <row r="16" spans="1:134">
      <c r="A16" s="12"/>
      <c r="B16" s="42">
        <v>534</v>
      </c>
      <c r="C16" s="19" t="s">
        <v>128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93680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93680</v>
      </c>
      <c r="P16" s="44">
        <f t="shared" si="2"/>
        <v>123.91534391534391</v>
      </c>
      <c r="Q16" s="9"/>
    </row>
    <row r="17" spans="1:120">
      <c r="A17" s="12"/>
      <c r="B17" s="42">
        <v>535</v>
      </c>
      <c r="C17" s="19" t="s">
        <v>47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289351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289351</v>
      </c>
      <c r="P17" s="44">
        <f t="shared" si="2"/>
        <v>382.73941798941797</v>
      </c>
      <c r="Q17" s="9"/>
    </row>
    <row r="18" spans="1:120">
      <c r="A18" s="12"/>
      <c r="B18" s="42">
        <v>539</v>
      </c>
      <c r="C18" s="19" t="s">
        <v>26</v>
      </c>
      <c r="D18" s="43">
        <v>33613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33613</v>
      </c>
      <c r="P18" s="44">
        <f t="shared" si="2"/>
        <v>44.461640211640209</v>
      </c>
      <c r="Q18" s="9"/>
    </row>
    <row r="19" spans="1:120" ht="15.75">
      <c r="A19" s="26" t="s">
        <v>27</v>
      </c>
      <c r="B19" s="27"/>
      <c r="C19" s="28"/>
      <c r="D19" s="29">
        <f t="shared" ref="D19:N19" si="5">SUM(D20:D20)</f>
        <v>111247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5"/>
        <v>0</v>
      </c>
      <c r="O19" s="29">
        <f t="shared" si="1"/>
        <v>111247</v>
      </c>
      <c r="P19" s="41">
        <f t="shared" si="2"/>
        <v>147.15211640211641</v>
      </c>
      <c r="Q19" s="10"/>
    </row>
    <row r="20" spans="1:120">
      <c r="A20" s="12"/>
      <c r="B20" s="42">
        <v>541</v>
      </c>
      <c r="C20" s="19" t="s">
        <v>28</v>
      </c>
      <c r="D20" s="43">
        <v>111247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111247</v>
      </c>
      <c r="P20" s="44">
        <f t="shared" si="2"/>
        <v>147.15211640211641</v>
      </c>
      <c r="Q20" s="9"/>
    </row>
    <row r="21" spans="1:120" ht="15.75">
      <c r="A21" s="26" t="s">
        <v>29</v>
      </c>
      <c r="B21" s="27"/>
      <c r="C21" s="28"/>
      <c r="D21" s="29">
        <f t="shared" ref="D21:N21" si="6">SUM(D22:D22)</f>
        <v>73097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6"/>
        <v>0</v>
      </c>
      <c r="O21" s="29">
        <f t="shared" si="1"/>
        <v>73097</v>
      </c>
      <c r="P21" s="41">
        <f t="shared" si="2"/>
        <v>96.689153439153444</v>
      </c>
      <c r="Q21" s="9"/>
    </row>
    <row r="22" spans="1:120" ht="15.75" thickBot="1">
      <c r="A22" s="12"/>
      <c r="B22" s="42">
        <v>572</v>
      </c>
      <c r="C22" s="19" t="s">
        <v>31</v>
      </c>
      <c r="D22" s="43">
        <v>73097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73097</v>
      </c>
      <c r="P22" s="44">
        <f t="shared" si="2"/>
        <v>96.689153439153444</v>
      </c>
      <c r="Q22" s="9"/>
    </row>
    <row r="23" spans="1:120" ht="16.5" thickBot="1">
      <c r="A23" s="13" t="s">
        <v>10</v>
      </c>
      <c r="B23" s="21"/>
      <c r="C23" s="20"/>
      <c r="D23" s="14">
        <f>SUM(D5,D11,D14,D19,D21)</f>
        <v>552824</v>
      </c>
      <c r="E23" s="14">
        <f t="shared" ref="E23:N23" si="7">SUM(E5,E11,E14,E19,E21)</f>
        <v>11602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705140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7"/>
        <v>0</v>
      </c>
      <c r="O23" s="14">
        <f t="shared" si="1"/>
        <v>1269566</v>
      </c>
      <c r="P23" s="35">
        <f t="shared" si="2"/>
        <v>1679.3201058201057</v>
      </c>
      <c r="Q23" s="6"/>
      <c r="R23" s="2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</row>
    <row r="24" spans="1:120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8"/>
    </row>
    <row r="25" spans="1:120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38"/>
      <c r="M25" s="93" t="s">
        <v>124</v>
      </c>
      <c r="N25" s="93"/>
      <c r="O25" s="93"/>
      <c r="P25" s="39">
        <v>756</v>
      </c>
    </row>
    <row r="26" spans="1:120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6"/>
    </row>
    <row r="27" spans="1:120" ht="15.75" customHeight="1" thickBot="1">
      <c r="A27" s="97" t="s">
        <v>38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9"/>
    </row>
  </sheetData>
  <mergeCells count="10">
    <mergeCell ref="M25:O25"/>
    <mergeCell ref="A26:P26"/>
    <mergeCell ref="A27:P2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391088</v>
      </c>
      <c r="E5" s="24">
        <f t="shared" si="0"/>
        <v>0</v>
      </c>
      <c r="F5" s="24">
        <f t="shared" si="0"/>
        <v>205</v>
      </c>
      <c r="G5" s="24">
        <f t="shared" si="0"/>
        <v>56788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448081</v>
      </c>
      <c r="O5" s="30">
        <f t="shared" ref="O5:O22" si="2">(N5/O$24)</f>
        <v>648.45296671490598</v>
      </c>
      <c r="P5" s="6"/>
    </row>
    <row r="6" spans="1:133">
      <c r="A6" s="12"/>
      <c r="B6" s="42">
        <v>511</v>
      </c>
      <c r="C6" s="19" t="s">
        <v>19</v>
      </c>
      <c r="D6" s="43">
        <v>17100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17100</v>
      </c>
      <c r="O6" s="44">
        <f t="shared" si="2"/>
        <v>24.746743849493487</v>
      </c>
      <c r="P6" s="9"/>
    </row>
    <row r="7" spans="1:133">
      <c r="A7" s="12"/>
      <c r="B7" s="42">
        <v>512</v>
      </c>
      <c r="C7" s="19" t="s">
        <v>20</v>
      </c>
      <c r="D7" s="43">
        <v>3600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3600</v>
      </c>
      <c r="O7" s="44">
        <f t="shared" si="2"/>
        <v>5.2098408104196814</v>
      </c>
      <c r="P7" s="9"/>
    </row>
    <row r="8" spans="1:133">
      <c r="A8" s="12"/>
      <c r="B8" s="42">
        <v>513</v>
      </c>
      <c r="C8" s="19" t="s">
        <v>21</v>
      </c>
      <c r="D8" s="43">
        <v>120996</v>
      </c>
      <c r="E8" s="43">
        <v>0</v>
      </c>
      <c r="F8" s="43">
        <v>205</v>
      </c>
      <c r="G8" s="43">
        <v>56788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177989</v>
      </c>
      <c r="O8" s="44">
        <f t="shared" si="2"/>
        <v>257.58176555716352</v>
      </c>
      <c r="P8" s="9"/>
    </row>
    <row r="9" spans="1:133">
      <c r="A9" s="12"/>
      <c r="B9" s="42">
        <v>517</v>
      </c>
      <c r="C9" s="19" t="s">
        <v>43</v>
      </c>
      <c r="D9" s="43">
        <v>4586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4586</v>
      </c>
      <c r="O9" s="44">
        <f t="shared" si="2"/>
        <v>6.6367583212735166</v>
      </c>
      <c r="P9" s="9"/>
    </row>
    <row r="10" spans="1:133">
      <c r="A10" s="12"/>
      <c r="B10" s="42">
        <v>519</v>
      </c>
      <c r="C10" s="19" t="s">
        <v>44</v>
      </c>
      <c r="D10" s="43">
        <v>244806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244806</v>
      </c>
      <c r="O10" s="44">
        <f t="shared" si="2"/>
        <v>354.2778581765557</v>
      </c>
      <c r="P10" s="9"/>
    </row>
    <row r="11" spans="1:133" ht="15.75">
      <c r="A11" s="26" t="s">
        <v>22</v>
      </c>
      <c r="B11" s="27"/>
      <c r="C11" s="28"/>
      <c r="D11" s="29">
        <f t="shared" ref="D11:M11" si="3">SUM(D12:D12)</f>
        <v>62798</v>
      </c>
      <c r="E11" s="29">
        <f t="shared" si="3"/>
        <v>0</v>
      </c>
      <c r="F11" s="29">
        <f t="shared" si="3"/>
        <v>8460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71258</v>
      </c>
      <c r="O11" s="41">
        <f t="shared" si="2"/>
        <v>103.12301013024602</v>
      </c>
      <c r="P11" s="10"/>
    </row>
    <row r="12" spans="1:133">
      <c r="A12" s="12"/>
      <c r="B12" s="42">
        <v>522</v>
      </c>
      <c r="C12" s="19" t="s">
        <v>23</v>
      </c>
      <c r="D12" s="43">
        <v>62798</v>
      </c>
      <c r="E12" s="43">
        <v>0</v>
      </c>
      <c r="F12" s="43">
        <v>8460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71258</v>
      </c>
      <c r="O12" s="44">
        <f t="shared" si="2"/>
        <v>103.12301013024602</v>
      </c>
      <c r="P12" s="9"/>
    </row>
    <row r="13" spans="1:133" ht="15.75">
      <c r="A13" s="26" t="s">
        <v>24</v>
      </c>
      <c r="B13" s="27"/>
      <c r="C13" s="28"/>
      <c r="D13" s="29">
        <f t="shared" ref="D13:M13" si="4">SUM(D14:D14)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482142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482142</v>
      </c>
      <c r="O13" s="41">
        <f t="shared" si="2"/>
        <v>697.74529667149056</v>
      </c>
      <c r="P13" s="10"/>
    </row>
    <row r="14" spans="1:133">
      <c r="A14" s="12"/>
      <c r="B14" s="42">
        <v>536</v>
      </c>
      <c r="C14" s="19" t="s">
        <v>25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482142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482142</v>
      </c>
      <c r="O14" s="44">
        <f t="shared" si="2"/>
        <v>697.74529667149056</v>
      </c>
      <c r="P14" s="9"/>
    </row>
    <row r="15" spans="1:133" ht="15.75">
      <c r="A15" s="26" t="s">
        <v>27</v>
      </c>
      <c r="B15" s="27"/>
      <c r="C15" s="28"/>
      <c r="D15" s="29">
        <f t="shared" ref="D15:M15" si="5">SUM(D16:D16)</f>
        <v>95325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95325</v>
      </c>
      <c r="O15" s="41">
        <f t="shared" si="2"/>
        <v>137.95224312590449</v>
      </c>
      <c r="P15" s="10"/>
    </row>
    <row r="16" spans="1:133">
      <c r="A16" s="12"/>
      <c r="B16" s="42">
        <v>541</v>
      </c>
      <c r="C16" s="19" t="s">
        <v>28</v>
      </c>
      <c r="D16" s="43">
        <v>95325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95325</v>
      </c>
      <c r="O16" s="44">
        <f t="shared" si="2"/>
        <v>137.95224312590449</v>
      </c>
      <c r="P16" s="9"/>
    </row>
    <row r="17" spans="1:119" ht="15.75">
      <c r="A17" s="26" t="s">
        <v>29</v>
      </c>
      <c r="B17" s="27"/>
      <c r="C17" s="28"/>
      <c r="D17" s="29">
        <f t="shared" ref="D17:M17" si="6">SUM(D18:D19)</f>
        <v>62058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62058</v>
      </c>
      <c r="O17" s="41">
        <f t="shared" si="2"/>
        <v>89.808972503617952</v>
      </c>
      <c r="P17" s="9"/>
    </row>
    <row r="18" spans="1:119">
      <c r="A18" s="12"/>
      <c r="B18" s="42">
        <v>571</v>
      </c>
      <c r="C18" s="19" t="s">
        <v>30</v>
      </c>
      <c r="D18" s="43">
        <v>666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666</v>
      </c>
      <c r="O18" s="44">
        <f t="shared" si="2"/>
        <v>0.9638205499276411</v>
      </c>
      <c r="P18" s="9"/>
    </row>
    <row r="19" spans="1:119">
      <c r="A19" s="12"/>
      <c r="B19" s="42">
        <v>572</v>
      </c>
      <c r="C19" s="19" t="s">
        <v>31</v>
      </c>
      <c r="D19" s="43">
        <v>61392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61392</v>
      </c>
      <c r="O19" s="44">
        <f t="shared" si="2"/>
        <v>88.845151953690305</v>
      </c>
      <c r="P19" s="9"/>
    </row>
    <row r="20" spans="1:119" ht="15.75">
      <c r="A20" s="26" t="s">
        <v>33</v>
      </c>
      <c r="B20" s="27"/>
      <c r="C20" s="28"/>
      <c r="D20" s="29">
        <f t="shared" ref="D20:M20" si="7">SUM(D21:D21)</f>
        <v>20375</v>
      </c>
      <c r="E20" s="29">
        <f t="shared" si="7"/>
        <v>0</v>
      </c>
      <c r="F20" s="29">
        <f t="shared" si="7"/>
        <v>0</v>
      </c>
      <c r="G20" s="29">
        <f t="shared" si="7"/>
        <v>56283</v>
      </c>
      <c r="H20" s="29">
        <f t="shared" si="7"/>
        <v>0</v>
      </c>
      <c r="I20" s="29">
        <f t="shared" si="7"/>
        <v>45557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122215</v>
      </c>
      <c r="O20" s="41">
        <f t="shared" si="2"/>
        <v>176.86685962373372</v>
      </c>
      <c r="P20" s="9"/>
    </row>
    <row r="21" spans="1:119" ht="15.75" thickBot="1">
      <c r="A21" s="12"/>
      <c r="B21" s="42">
        <v>581</v>
      </c>
      <c r="C21" s="19" t="s">
        <v>32</v>
      </c>
      <c r="D21" s="43">
        <v>20375</v>
      </c>
      <c r="E21" s="43">
        <v>0</v>
      </c>
      <c r="F21" s="43">
        <v>0</v>
      </c>
      <c r="G21" s="43">
        <v>56283</v>
      </c>
      <c r="H21" s="43">
        <v>0</v>
      </c>
      <c r="I21" s="43">
        <v>45557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122215</v>
      </c>
      <c r="O21" s="44">
        <f t="shared" si="2"/>
        <v>176.86685962373372</v>
      </c>
      <c r="P21" s="9"/>
    </row>
    <row r="22" spans="1:119" ht="16.5" thickBot="1">
      <c r="A22" s="13" t="s">
        <v>10</v>
      </c>
      <c r="B22" s="21"/>
      <c r="C22" s="20"/>
      <c r="D22" s="14">
        <f>SUM(D5,D11,D13,D15,D17,D20)</f>
        <v>631644</v>
      </c>
      <c r="E22" s="14">
        <f t="shared" ref="E22:M22" si="8">SUM(E5,E11,E13,E15,E17,E20)</f>
        <v>0</v>
      </c>
      <c r="F22" s="14">
        <f t="shared" si="8"/>
        <v>8665</v>
      </c>
      <c r="G22" s="14">
        <f t="shared" si="8"/>
        <v>113071</v>
      </c>
      <c r="H22" s="14">
        <f t="shared" si="8"/>
        <v>0</v>
      </c>
      <c r="I22" s="14">
        <f t="shared" si="8"/>
        <v>527699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1281079</v>
      </c>
      <c r="O22" s="35">
        <f t="shared" si="2"/>
        <v>1853.9493487698987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45</v>
      </c>
      <c r="M24" s="93"/>
      <c r="N24" s="93"/>
      <c r="O24" s="39">
        <v>691</v>
      </c>
    </row>
    <row r="25" spans="1:119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19" ht="15.75" customHeight="1" thickBot="1">
      <c r="A26" s="97" t="s">
        <v>38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159658</v>
      </c>
      <c r="E5" s="24">
        <f t="shared" si="0"/>
        <v>0</v>
      </c>
      <c r="F5" s="24">
        <f t="shared" si="0"/>
        <v>0</v>
      </c>
      <c r="G5" s="24">
        <f t="shared" si="0"/>
        <v>54995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214653</v>
      </c>
      <c r="O5" s="30">
        <f t="shared" ref="O5:O20" si="2">(N5/O$22)</f>
        <v>304.47234042553191</v>
      </c>
      <c r="P5" s="6"/>
    </row>
    <row r="6" spans="1:133">
      <c r="A6" s="12"/>
      <c r="B6" s="42">
        <v>511</v>
      </c>
      <c r="C6" s="19" t="s">
        <v>19</v>
      </c>
      <c r="D6" s="43">
        <v>18000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18000</v>
      </c>
      <c r="O6" s="44">
        <f t="shared" si="2"/>
        <v>25.531914893617021</v>
      </c>
      <c r="P6" s="9"/>
    </row>
    <row r="7" spans="1:133">
      <c r="A7" s="12"/>
      <c r="B7" s="42">
        <v>512</v>
      </c>
      <c r="C7" s="19" t="s">
        <v>20</v>
      </c>
      <c r="D7" s="43">
        <v>3600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3600</v>
      </c>
      <c r="O7" s="44">
        <f t="shared" si="2"/>
        <v>5.1063829787234045</v>
      </c>
      <c r="P7" s="9"/>
    </row>
    <row r="8" spans="1:133">
      <c r="A8" s="12"/>
      <c r="B8" s="42">
        <v>513</v>
      </c>
      <c r="C8" s="19" t="s">
        <v>21</v>
      </c>
      <c r="D8" s="43">
        <v>138058</v>
      </c>
      <c r="E8" s="43">
        <v>0</v>
      </c>
      <c r="F8" s="43">
        <v>0</v>
      </c>
      <c r="G8" s="43">
        <v>54995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193053</v>
      </c>
      <c r="O8" s="44">
        <f t="shared" si="2"/>
        <v>273.83404255319147</v>
      </c>
      <c r="P8" s="9"/>
    </row>
    <row r="9" spans="1:133" ht="15.75">
      <c r="A9" s="26" t="s">
        <v>22</v>
      </c>
      <c r="B9" s="27"/>
      <c r="C9" s="28"/>
      <c r="D9" s="29">
        <f t="shared" ref="D9:M9" si="3">SUM(D10:D10)</f>
        <v>262533</v>
      </c>
      <c r="E9" s="29">
        <f t="shared" si="3"/>
        <v>0</v>
      </c>
      <c r="F9" s="29">
        <f t="shared" si="3"/>
        <v>8415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270948</v>
      </c>
      <c r="O9" s="41">
        <f t="shared" si="2"/>
        <v>384.32340425531913</v>
      </c>
      <c r="P9" s="10"/>
    </row>
    <row r="10" spans="1:133">
      <c r="A10" s="12"/>
      <c r="B10" s="42">
        <v>522</v>
      </c>
      <c r="C10" s="19" t="s">
        <v>23</v>
      </c>
      <c r="D10" s="43">
        <v>262533</v>
      </c>
      <c r="E10" s="43">
        <v>0</v>
      </c>
      <c r="F10" s="43">
        <v>8415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270948</v>
      </c>
      <c r="O10" s="44">
        <f t="shared" si="2"/>
        <v>384.32340425531913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SUM(D12:D12)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529080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529080</v>
      </c>
      <c r="O11" s="41">
        <f t="shared" si="2"/>
        <v>750.468085106383</v>
      </c>
      <c r="P11" s="10"/>
    </row>
    <row r="12" spans="1:133">
      <c r="A12" s="12"/>
      <c r="B12" s="42">
        <v>533</v>
      </c>
      <c r="C12" s="19" t="s">
        <v>40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529080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529080</v>
      </c>
      <c r="O12" s="44">
        <f t="shared" si="2"/>
        <v>750.468085106383</v>
      </c>
      <c r="P12" s="9"/>
    </row>
    <row r="13" spans="1:133" ht="15.75">
      <c r="A13" s="26" t="s">
        <v>27</v>
      </c>
      <c r="B13" s="27"/>
      <c r="C13" s="28"/>
      <c r="D13" s="29">
        <f t="shared" ref="D13:M13" si="5">SUM(D14:D14)</f>
        <v>65205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65205</v>
      </c>
      <c r="O13" s="41">
        <f t="shared" si="2"/>
        <v>92.489361702127653</v>
      </c>
      <c r="P13" s="10"/>
    </row>
    <row r="14" spans="1:133">
      <c r="A14" s="12"/>
      <c r="B14" s="42">
        <v>541</v>
      </c>
      <c r="C14" s="19" t="s">
        <v>28</v>
      </c>
      <c r="D14" s="43">
        <v>65205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65205</v>
      </c>
      <c r="O14" s="44">
        <f t="shared" si="2"/>
        <v>92.489361702127653</v>
      </c>
      <c r="P14" s="9"/>
    </row>
    <row r="15" spans="1:133" ht="15.75">
      <c r="A15" s="26" t="s">
        <v>29</v>
      </c>
      <c r="B15" s="27"/>
      <c r="C15" s="28"/>
      <c r="D15" s="29">
        <f t="shared" ref="D15:M15" si="6">SUM(D16:D17)</f>
        <v>89058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89058</v>
      </c>
      <c r="O15" s="41">
        <f t="shared" si="2"/>
        <v>126.32340425531915</v>
      </c>
      <c r="P15" s="9"/>
    </row>
    <row r="16" spans="1:133">
      <c r="A16" s="12"/>
      <c r="B16" s="42">
        <v>571</v>
      </c>
      <c r="C16" s="19" t="s">
        <v>30</v>
      </c>
      <c r="D16" s="43">
        <v>198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198</v>
      </c>
      <c r="O16" s="44">
        <f t="shared" si="2"/>
        <v>0.28085106382978725</v>
      </c>
      <c r="P16" s="9"/>
    </row>
    <row r="17" spans="1:119">
      <c r="A17" s="12"/>
      <c r="B17" s="42">
        <v>572</v>
      </c>
      <c r="C17" s="19" t="s">
        <v>31</v>
      </c>
      <c r="D17" s="43">
        <v>88860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88860</v>
      </c>
      <c r="O17" s="44">
        <f t="shared" si="2"/>
        <v>126.04255319148936</v>
      </c>
      <c r="P17" s="9"/>
    </row>
    <row r="18" spans="1:119" ht="15.75">
      <c r="A18" s="26" t="s">
        <v>33</v>
      </c>
      <c r="B18" s="27"/>
      <c r="C18" s="28"/>
      <c r="D18" s="29">
        <f t="shared" ref="D18:M18" si="7">SUM(D19:D19)</f>
        <v>10015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10015</v>
      </c>
      <c r="O18" s="41">
        <f t="shared" si="2"/>
        <v>14.205673758865249</v>
      </c>
      <c r="P18" s="9"/>
    </row>
    <row r="19" spans="1:119" ht="15.75" thickBot="1">
      <c r="A19" s="12"/>
      <c r="B19" s="42">
        <v>581</v>
      </c>
      <c r="C19" s="19" t="s">
        <v>32</v>
      </c>
      <c r="D19" s="43">
        <v>10015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10015</v>
      </c>
      <c r="O19" s="44">
        <f t="shared" si="2"/>
        <v>14.205673758865249</v>
      </c>
      <c r="P19" s="9"/>
    </row>
    <row r="20" spans="1:119" ht="16.5" thickBot="1">
      <c r="A20" s="13" t="s">
        <v>10</v>
      </c>
      <c r="B20" s="21"/>
      <c r="C20" s="20"/>
      <c r="D20" s="14">
        <f>SUM(D5,D9,D11,D13,D15,D18)</f>
        <v>586469</v>
      </c>
      <c r="E20" s="14">
        <f t="shared" ref="E20:M20" si="8">SUM(E5,E9,E11,E13,E15,E18)</f>
        <v>0</v>
      </c>
      <c r="F20" s="14">
        <f t="shared" si="8"/>
        <v>8415</v>
      </c>
      <c r="G20" s="14">
        <f t="shared" si="8"/>
        <v>54995</v>
      </c>
      <c r="H20" s="14">
        <f t="shared" si="8"/>
        <v>0</v>
      </c>
      <c r="I20" s="14">
        <f t="shared" si="8"/>
        <v>529080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1178959</v>
      </c>
      <c r="O20" s="35">
        <f t="shared" si="2"/>
        <v>1672.2822695035461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3" t="s">
        <v>41</v>
      </c>
      <c r="M22" s="93"/>
      <c r="N22" s="93"/>
      <c r="O22" s="39">
        <v>705</v>
      </c>
    </row>
    <row r="23" spans="1:119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  <row r="24" spans="1:119" ht="15.75" customHeight="1" thickBot="1">
      <c r="A24" s="97" t="s">
        <v>38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9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150590</v>
      </c>
      <c r="E5" s="24">
        <f t="shared" si="0"/>
        <v>0</v>
      </c>
      <c r="F5" s="24">
        <f t="shared" si="0"/>
        <v>60</v>
      </c>
      <c r="G5" s="24">
        <f t="shared" si="0"/>
        <v>54047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204697</v>
      </c>
      <c r="O5" s="30">
        <f t="shared" ref="O5:O20" si="2">(N5/O$22)</f>
        <v>297.95778748180493</v>
      </c>
      <c r="P5" s="6"/>
    </row>
    <row r="6" spans="1:133">
      <c r="A6" s="12"/>
      <c r="B6" s="42">
        <v>511</v>
      </c>
      <c r="C6" s="19" t="s">
        <v>19</v>
      </c>
      <c r="D6" s="43">
        <v>17400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17400</v>
      </c>
      <c r="O6" s="44">
        <f t="shared" si="2"/>
        <v>25.327510917030569</v>
      </c>
      <c r="P6" s="9"/>
    </row>
    <row r="7" spans="1:133">
      <c r="A7" s="12"/>
      <c r="B7" s="42">
        <v>512</v>
      </c>
      <c r="C7" s="19" t="s">
        <v>20</v>
      </c>
      <c r="D7" s="43">
        <v>3600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3600</v>
      </c>
      <c r="O7" s="44">
        <f t="shared" si="2"/>
        <v>5.2401746724890828</v>
      </c>
      <c r="P7" s="9"/>
    </row>
    <row r="8" spans="1:133">
      <c r="A8" s="12"/>
      <c r="B8" s="42">
        <v>513</v>
      </c>
      <c r="C8" s="19" t="s">
        <v>21</v>
      </c>
      <c r="D8" s="43">
        <v>129590</v>
      </c>
      <c r="E8" s="43">
        <v>0</v>
      </c>
      <c r="F8" s="43">
        <v>60</v>
      </c>
      <c r="G8" s="43">
        <v>54047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183697</v>
      </c>
      <c r="O8" s="44">
        <f t="shared" si="2"/>
        <v>267.39010189228532</v>
      </c>
      <c r="P8" s="9"/>
    </row>
    <row r="9" spans="1:133" ht="15.75">
      <c r="A9" s="26" t="s">
        <v>22</v>
      </c>
      <c r="B9" s="27"/>
      <c r="C9" s="28"/>
      <c r="D9" s="29">
        <f t="shared" ref="D9:M9" si="3">SUM(D10:D10)</f>
        <v>57268</v>
      </c>
      <c r="E9" s="29">
        <f t="shared" si="3"/>
        <v>0</v>
      </c>
      <c r="F9" s="29">
        <f t="shared" si="3"/>
        <v>8465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65733</v>
      </c>
      <c r="O9" s="41">
        <f t="shared" si="2"/>
        <v>95.681222707423586</v>
      </c>
      <c r="P9" s="10"/>
    </row>
    <row r="10" spans="1:133">
      <c r="A10" s="12"/>
      <c r="B10" s="42">
        <v>522</v>
      </c>
      <c r="C10" s="19" t="s">
        <v>23</v>
      </c>
      <c r="D10" s="43">
        <v>57268</v>
      </c>
      <c r="E10" s="43">
        <v>0</v>
      </c>
      <c r="F10" s="43">
        <v>8465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65733</v>
      </c>
      <c r="O10" s="44">
        <f t="shared" si="2"/>
        <v>95.681222707423586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SUM(D12:D12)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463881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463881</v>
      </c>
      <c r="O11" s="41">
        <f t="shared" si="2"/>
        <v>675.22707423580789</v>
      </c>
      <c r="P11" s="10"/>
    </row>
    <row r="12" spans="1:133">
      <c r="A12" s="12"/>
      <c r="B12" s="42">
        <v>536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463881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463881</v>
      </c>
      <c r="O12" s="44">
        <f t="shared" si="2"/>
        <v>675.22707423580789</v>
      </c>
      <c r="P12" s="9"/>
    </row>
    <row r="13" spans="1:133" ht="15.75">
      <c r="A13" s="26" t="s">
        <v>27</v>
      </c>
      <c r="B13" s="27"/>
      <c r="C13" s="28"/>
      <c r="D13" s="29">
        <f t="shared" ref="D13:M13" si="5">SUM(D14:D14)</f>
        <v>85537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85537</v>
      </c>
      <c r="O13" s="41">
        <f t="shared" si="2"/>
        <v>124.50800582241631</v>
      </c>
      <c r="P13" s="10"/>
    </row>
    <row r="14" spans="1:133">
      <c r="A14" s="12"/>
      <c r="B14" s="42">
        <v>541</v>
      </c>
      <c r="C14" s="19" t="s">
        <v>28</v>
      </c>
      <c r="D14" s="43">
        <v>85537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85537</v>
      </c>
      <c r="O14" s="44">
        <f t="shared" si="2"/>
        <v>124.50800582241631</v>
      </c>
      <c r="P14" s="9"/>
    </row>
    <row r="15" spans="1:133" ht="15.75">
      <c r="A15" s="26" t="s">
        <v>29</v>
      </c>
      <c r="B15" s="27"/>
      <c r="C15" s="28"/>
      <c r="D15" s="29">
        <f t="shared" ref="D15:M15" si="6">SUM(D16:D17)</f>
        <v>75091</v>
      </c>
      <c r="E15" s="29">
        <f t="shared" si="6"/>
        <v>0</v>
      </c>
      <c r="F15" s="29">
        <f t="shared" si="6"/>
        <v>0</v>
      </c>
      <c r="G15" s="29">
        <f t="shared" si="6"/>
        <v>458795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533886</v>
      </c>
      <c r="O15" s="41">
        <f t="shared" si="2"/>
        <v>777.12663755458516</v>
      </c>
      <c r="P15" s="9"/>
    </row>
    <row r="16" spans="1:133">
      <c r="A16" s="12"/>
      <c r="B16" s="42">
        <v>571</v>
      </c>
      <c r="C16" s="19" t="s">
        <v>30</v>
      </c>
      <c r="D16" s="43">
        <v>2980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2980</v>
      </c>
      <c r="O16" s="44">
        <f t="shared" si="2"/>
        <v>4.3377001455604072</v>
      </c>
      <c r="P16" s="9"/>
    </row>
    <row r="17" spans="1:119">
      <c r="A17" s="12"/>
      <c r="B17" s="42">
        <v>572</v>
      </c>
      <c r="C17" s="19" t="s">
        <v>31</v>
      </c>
      <c r="D17" s="43">
        <v>72111</v>
      </c>
      <c r="E17" s="43">
        <v>0</v>
      </c>
      <c r="F17" s="43">
        <v>0</v>
      </c>
      <c r="G17" s="43">
        <v>458795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530906</v>
      </c>
      <c r="O17" s="44">
        <f t="shared" si="2"/>
        <v>772.7889374090247</v>
      </c>
      <c r="P17" s="9"/>
    </row>
    <row r="18" spans="1:119" ht="15.75">
      <c r="A18" s="26" t="s">
        <v>33</v>
      </c>
      <c r="B18" s="27"/>
      <c r="C18" s="28"/>
      <c r="D18" s="29">
        <f t="shared" ref="D18:M18" si="7">SUM(D19:D19)</f>
        <v>6568</v>
      </c>
      <c r="E18" s="29">
        <f t="shared" si="7"/>
        <v>0</v>
      </c>
      <c r="F18" s="29">
        <f t="shared" si="7"/>
        <v>0</v>
      </c>
      <c r="G18" s="29">
        <f t="shared" si="7"/>
        <v>14621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21189</v>
      </c>
      <c r="O18" s="41">
        <f t="shared" si="2"/>
        <v>30.842794759825328</v>
      </c>
      <c r="P18" s="9"/>
    </row>
    <row r="19" spans="1:119" ht="15.75" thickBot="1">
      <c r="A19" s="12"/>
      <c r="B19" s="42">
        <v>581</v>
      </c>
      <c r="C19" s="19" t="s">
        <v>32</v>
      </c>
      <c r="D19" s="43">
        <v>6568</v>
      </c>
      <c r="E19" s="43">
        <v>0</v>
      </c>
      <c r="F19" s="43">
        <v>0</v>
      </c>
      <c r="G19" s="43">
        <v>14621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21189</v>
      </c>
      <c r="O19" s="44">
        <f t="shared" si="2"/>
        <v>30.842794759825328</v>
      </c>
      <c r="P19" s="9"/>
    </row>
    <row r="20" spans="1:119" ht="16.5" thickBot="1">
      <c r="A20" s="13" t="s">
        <v>10</v>
      </c>
      <c r="B20" s="21"/>
      <c r="C20" s="20"/>
      <c r="D20" s="14">
        <f>SUM(D5,D9,D11,D13,D15,D18)</f>
        <v>375054</v>
      </c>
      <c r="E20" s="14">
        <f t="shared" ref="E20:M20" si="8">SUM(E5,E9,E11,E13,E15,E18)</f>
        <v>0</v>
      </c>
      <c r="F20" s="14">
        <f t="shared" si="8"/>
        <v>8525</v>
      </c>
      <c r="G20" s="14">
        <f t="shared" si="8"/>
        <v>527463</v>
      </c>
      <c r="H20" s="14">
        <f t="shared" si="8"/>
        <v>0</v>
      </c>
      <c r="I20" s="14">
        <f t="shared" si="8"/>
        <v>463881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1374923</v>
      </c>
      <c r="O20" s="35">
        <f t="shared" si="2"/>
        <v>2001.3435225618632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3" t="s">
        <v>37</v>
      </c>
      <c r="M22" s="93"/>
      <c r="N22" s="93"/>
      <c r="O22" s="39">
        <v>687</v>
      </c>
    </row>
    <row r="23" spans="1:119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  <row r="24" spans="1:119" ht="15.75" thickBot="1">
      <c r="A24" s="97" t="s">
        <v>38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9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131912</v>
      </c>
      <c r="E5" s="24">
        <f t="shared" si="0"/>
        <v>0</v>
      </c>
      <c r="F5" s="24">
        <f t="shared" si="0"/>
        <v>366</v>
      </c>
      <c r="G5" s="24">
        <f t="shared" si="0"/>
        <v>23644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155922</v>
      </c>
      <c r="O5" s="30">
        <f t="shared" ref="O5:O21" si="2">(N5/O$23)</f>
        <v>218.99157303370785</v>
      </c>
      <c r="P5" s="6"/>
    </row>
    <row r="6" spans="1:133">
      <c r="A6" s="12"/>
      <c r="B6" s="42">
        <v>511</v>
      </c>
      <c r="C6" s="19" t="s">
        <v>19</v>
      </c>
      <c r="D6" s="43">
        <v>17400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17400</v>
      </c>
      <c r="O6" s="44">
        <f t="shared" si="2"/>
        <v>24.438202247191011</v>
      </c>
      <c r="P6" s="9"/>
    </row>
    <row r="7" spans="1:133">
      <c r="A7" s="12"/>
      <c r="B7" s="42">
        <v>512</v>
      </c>
      <c r="C7" s="19" t="s">
        <v>20</v>
      </c>
      <c r="D7" s="43">
        <v>3600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3600</v>
      </c>
      <c r="O7" s="44">
        <f t="shared" si="2"/>
        <v>5.0561797752808992</v>
      </c>
      <c r="P7" s="9"/>
    </row>
    <row r="8" spans="1:133">
      <c r="A8" s="12"/>
      <c r="B8" s="42">
        <v>513</v>
      </c>
      <c r="C8" s="19" t="s">
        <v>21</v>
      </c>
      <c r="D8" s="43">
        <v>110912</v>
      </c>
      <c r="E8" s="43">
        <v>0</v>
      </c>
      <c r="F8" s="43">
        <v>366</v>
      </c>
      <c r="G8" s="43">
        <v>23644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134922</v>
      </c>
      <c r="O8" s="44">
        <f t="shared" si="2"/>
        <v>189.49719101123594</v>
      </c>
      <c r="P8" s="9"/>
    </row>
    <row r="9" spans="1:133" ht="15.75">
      <c r="A9" s="26" t="s">
        <v>22</v>
      </c>
      <c r="B9" s="27"/>
      <c r="C9" s="28"/>
      <c r="D9" s="29">
        <f t="shared" ref="D9:M9" si="3">SUM(D10:D10)</f>
        <v>283100</v>
      </c>
      <c r="E9" s="29">
        <f t="shared" si="3"/>
        <v>0</v>
      </c>
      <c r="F9" s="29">
        <f t="shared" si="3"/>
        <v>8405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291505</v>
      </c>
      <c r="O9" s="41">
        <f t="shared" si="2"/>
        <v>409.41713483146066</v>
      </c>
      <c r="P9" s="10"/>
    </row>
    <row r="10" spans="1:133">
      <c r="A10" s="12"/>
      <c r="B10" s="42">
        <v>522</v>
      </c>
      <c r="C10" s="19" t="s">
        <v>23</v>
      </c>
      <c r="D10" s="43">
        <v>283100</v>
      </c>
      <c r="E10" s="43">
        <v>0</v>
      </c>
      <c r="F10" s="43">
        <v>8405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291505</v>
      </c>
      <c r="O10" s="44">
        <f t="shared" si="2"/>
        <v>409.41713483146066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SUM(D12:D13)</f>
        <v>0</v>
      </c>
      <c r="E11" s="29">
        <f t="shared" si="4"/>
        <v>0</v>
      </c>
      <c r="F11" s="29">
        <f t="shared" si="4"/>
        <v>0</v>
      </c>
      <c r="G11" s="29">
        <f t="shared" si="4"/>
        <v>453</v>
      </c>
      <c r="H11" s="29">
        <f t="shared" si="4"/>
        <v>0</v>
      </c>
      <c r="I11" s="29">
        <f t="shared" si="4"/>
        <v>428467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428920</v>
      </c>
      <c r="O11" s="41">
        <f t="shared" si="2"/>
        <v>602.41573033707868</v>
      </c>
      <c r="P11" s="10"/>
    </row>
    <row r="12" spans="1:133">
      <c r="A12" s="12"/>
      <c r="B12" s="42">
        <v>536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428467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428467</v>
      </c>
      <c r="O12" s="44">
        <f t="shared" si="2"/>
        <v>601.77949438202245</v>
      </c>
      <c r="P12" s="9"/>
    </row>
    <row r="13" spans="1:133">
      <c r="A13" s="12"/>
      <c r="B13" s="42">
        <v>539</v>
      </c>
      <c r="C13" s="19" t="s">
        <v>26</v>
      </c>
      <c r="D13" s="43">
        <v>0</v>
      </c>
      <c r="E13" s="43">
        <v>0</v>
      </c>
      <c r="F13" s="43">
        <v>0</v>
      </c>
      <c r="G13" s="43">
        <v>453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453</v>
      </c>
      <c r="O13" s="44">
        <f t="shared" si="2"/>
        <v>0.6362359550561798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73353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73353</v>
      </c>
      <c r="O14" s="41">
        <f t="shared" si="2"/>
        <v>103.02387640449439</v>
      </c>
      <c r="P14" s="10"/>
    </row>
    <row r="15" spans="1:133">
      <c r="A15" s="12"/>
      <c r="B15" s="42">
        <v>541</v>
      </c>
      <c r="C15" s="19" t="s">
        <v>28</v>
      </c>
      <c r="D15" s="43">
        <v>73353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73353</v>
      </c>
      <c r="O15" s="44">
        <f t="shared" si="2"/>
        <v>103.02387640449439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SUM(D17:D18)</f>
        <v>82565</v>
      </c>
      <c r="E16" s="29">
        <f t="shared" si="6"/>
        <v>66459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149024</v>
      </c>
      <c r="O16" s="41">
        <f t="shared" si="2"/>
        <v>209.30337078651687</v>
      </c>
      <c r="P16" s="9"/>
    </row>
    <row r="17" spans="1:119">
      <c r="A17" s="12"/>
      <c r="B17" s="42">
        <v>571</v>
      </c>
      <c r="C17" s="19" t="s">
        <v>30</v>
      </c>
      <c r="D17" s="43">
        <v>3443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3443</v>
      </c>
      <c r="O17" s="44">
        <f t="shared" si="2"/>
        <v>4.8356741573033704</v>
      </c>
      <c r="P17" s="9"/>
    </row>
    <row r="18" spans="1:119">
      <c r="A18" s="12"/>
      <c r="B18" s="42">
        <v>572</v>
      </c>
      <c r="C18" s="19" t="s">
        <v>31</v>
      </c>
      <c r="D18" s="43">
        <v>79122</v>
      </c>
      <c r="E18" s="43">
        <v>66459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145581</v>
      </c>
      <c r="O18" s="44">
        <f t="shared" si="2"/>
        <v>204.46769662921349</v>
      </c>
      <c r="P18" s="9"/>
    </row>
    <row r="19" spans="1:119" ht="15.75">
      <c r="A19" s="26" t="s">
        <v>33</v>
      </c>
      <c r="B19" s="27"/>
      <c r="C19" s="28"/>
      <c r="D19" s="29">
        <f t="shared" ref="D19:M19" si="7">SUM(D20:D20)</f>
        <v>7389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3500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10889</v>
      </c>
      <c r="O19" s="41">
        <f t="shared" si="2"/>
        <v>15.293539325842696</v>
      </c>
      <c r="P19" s="9"/>
    </row>
    <row r="20" spans="1:119" ht="15.75" thickBot="1">
      <c r="A20" s="12"/>
      <c r="B20" s="42">
        <v>581</v>
      </c>
      <c r="C20" s="19" t="s">
        <v>32</v>
      </c>
      <c r="D20" s="43">
        <v>7389</v>
      </c>
      <c r="E20" s="43">
        <v>0</v>
      </c>
      <c r="F20" s="43">
        <v>0</v>
      </c>
      <c r="G20" s="43">
        <v>0</v>
      </c>
      <c r="H20" s="43">
        <v>0</v>
      </c>
      <c r="I20" s="43">
        <v>3500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10889</v>
      </c>
      <c r="O20" s="44">
        <f t="shared" si="2"/>
        <v>15.293539325842696</v>
      </c>
      <c r="P20" s="9"/>
    </row>
    <row r="21" spans="1:119" ht="16.5" thickBot="1">
      <c r="A21" s="13" t="s">
        <v>10</v>
      </c>
      <c r="B21" s="21"/>
      <c r="C21" s="20"/>
      <c r="D21" s="14">
        <f>SUM(D5,D9,D11,D14,D16,D19)</f>
        <v>578319</v>
      </c>
      <c r="E21" s="14">
        <f t="shared" ref="E21:M21" si="8">SUM(E5,E9,E11,E14,E16,E19)</f>
        <v>66459</v>
      </c>
      <c r="F21" s="14">
        <f t="shared" si="8"/>
        <v>8771</v>
      </c>
      <c r="G21" s="14">
        <f t="shared" si="8"/>
        <v>24097</v>
      </c>
      <c r="H21" s="14">
        <f t="shared" si="8"/>
        <v>0</v>
      </c>
      <c r="I21" s="14">
        <f t="shared" si="8"/>
        <v>431967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1109613</v>
      </c>
      <c r="O21" s="35">
        <f t="shared" si="2"/>
        <v>1558.4452247191011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3" t="s">
        <v>34</v>
      </c>
      <c r="M23" s="93"/>
      <c r="N23" s="93"/>
      <c r="O23" s="39">
        <v>712</v>
      </c>
    </row>
    <row r="24" spans="1:119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19" ht="15.75" thickBot="1">
      <c r="A25" s="97" t="s">
        <v>38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</row>
  </sheetData>
  <mergeCells count="10">
    <mergeCell ref="A25:O25"/>
    <mergeCell ref="A24:O24"/>
    <mergeCell ref="L23:N2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144464</v>
      </c>
      <c r="E5" s="24">
        <f t="shared" si="0"/>
        <v>0</v>
      </c>
      <c r="F5" s="24">
        <f t="shared" si="0"/>
        <v>149</v>
      </c>
      <c r="G5" s="24">
        <f t="shared" si="0"/>
        <v>209590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354203</v>
      </c>
      <c r="O5" s="30">
        <f t="shared" ref="O5:O23" si="2">(N5/O$25)</f>
        <v>476.0793010752688</v>
      </c>
      <c r="P5" s="6"/>
    </row>
    <row r="6" spans="1:133">
      <c r="A6" s="12"/>
      <c r="B6" s="42">
        <v>511</v>
      </c>
      <c r="C6" s="19" t="s">
        <v>19</v>
      </c>
      <c r="D6" s="43">
        <v>18298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18298</v>
      </c>
      <c r="O6" s="44">
        <f t="shared" si="2"/>
        <v>24.594086021505376</v>
      </c>
      <c r="P6" s="9"/>
    </row>
    <row r="7" spans="1:133">
      <c r="A7" s="12"/>
      <c r="B7" s="42">
        <v>512</v>
      </c>
      <c r="C7" s="19" t="s">
        <v>20</v>
      </c>
      <c r="D7" s="43">
        <v>3750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3750</v>
      </c>
      <c r="O7" s="44">
        <f t="shared" si="2"/>
        <v>5.040322580645161</v>
      </c>
      <c r="P7" s="9"/>
    </row>
    <row r="8" spans="1:133">
      <c r="A8" s="12"/>
      <c r="B8" s="42">
        <v>513</v>
      </c>
      <c r="C8" s="19" t="s">
        <v>21</v>
      </c>
      <c r="D8" s="43">
        <v>122416</v>
      </c>
      <c r="E8" s="43">
        <v>0</v>
      </c>
      <c r="F8" s="43">
        <v>149</v>
      </c>
      <c r="G8" s="43">
        <v>52688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175253</v>
      </c>
      <c r="O8" s="44">
        <f t="shared" si="2"/>
        <v>235.55510752688173</v>
      </c>
      <c r="P8" s="9"/>
    </row>
    <row r="9" spans="1:133">
      <c r="A9" s="12"/>
      <c r="B9" s="42">
        <v>519</v>
      </c>
      <c r="C9" s="19" t="s">
        <v>44</v>
      </c>
      <c r="D9" s="43">
        <v>0</v>
      </c>
      <c r="E9" s="43">
        <v>0</v>
      </c>
      <c r="F9" s="43">
        <v>0</v>
      </c>
      <c r="G9" s="43">
        <v>156902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156902</v>
      </c>
      <c r="O9" s="44">
        <f t="shared" si="2"/>
        <v>210.88978494623655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SUM(D11:D11)</f>
        <v>66107</v>
      </c>
      <c r="E10" s="29">
        <f t="shared" si="3"/>
        <v>0</v>
      </c>
      <c r="F10" s="29">
        <f t="shared" si="3"/>
        <v>8440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74547</v>
      </c>
      <c r="O10" s="41">
        <f t="shared" si="2"/>
        <v>100.1975806451613</v>
      </c>
      <c r="P10" s="10"/>
    </row>
    <row r="11" spans="1:133">
      <c r="A11" s="12"/>
      <c r="B11" s="42">
        <v>522</v>
      </c>
      <c r="C11" s="19" t="s">
        <v>23</v>
      </c>
      <c r="D11" s="43">
        <v>66107</v>
      </c>
      <c r="E11" s="43">
        <v>0</v>
      </c>
      <c r="F11" s="43">
        <v>8440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74547</v>
      </c>
      <c r="O11" s="44">
        <f t="shared" si="2"/>
        <v>100.1975806451613</v>
      </c>
      <c r="P11" s="9"/>
    </row>
    <row r="12" spans="1:133" ht="15.75">
      <c r="A12" s="26" t="s">
        <v>24</v>
      </c>
      <c r="B12" s="27"/>
      <c r="C12" s="28"/>
      <c r="D12" s="29">
        <f t="shared" ref="D12:M12" si="4">SUM(D13:D15)</f>
        <v>0</v>
      </c>
      <c r="E12" s="29">
        <f t="shared" si="4"/>
        <v>0</v>
      </c>
      <c r="F12" s="29">
        <f t="shared" si="4"/>
        <v>0</v>
      </c>
      <c r="G12" s="29">
        <f t="shared" si="4"/>
        <v>16140</v>
      </c>
      <c r="H12" s="29">
        <f t="shared" si="4"/>
        <v>0</v>
      </c>
      <c r="I12" s="29">
        <f t="shared" si="4"/>
        <v>478594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494734</v>
      </c>
      <c r="O12" s="41">
        <f t="shared" si="2"/>
        <v>664.96505376344089</v>
      </c>
      <c r="P12" s="10"/>
    </row>
    <row r="13" spans="1:133">
      <c r="A13" s="12"/>
      <c r="B13" s="42">
        <v>535</v>
      </c>
      <c r="C13" s="19" t="s">
        <v>47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344516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344516</v>
      </c>
      <c r="O13" s="44">
        <f t="shared" si="2"/>
        <v>463.05913978494624</v>
      </c>
      <c r="P13" s="9"/>
    </row>
    <row r="14" spans="1:133">
      <c r="A14" s="12"/>
      <c r="B14" s="42">
        <v>536</v>
      </c>
      <c r="C14" s="19" t="s">
        <v>25</v>
      </c>
      <c r="D14" s="43">
        <v>0</v>
      </c>
      <c r="E14" s="43">
        <v>0</v>
      </c>
      <c r="F14" s="43">
        <v>0</v>
      </c>
      <c r="G14" s="43">
        <v>107</v>
      </c>
      <c r="H14" s="43">
        <v>0</v>
      </c>
      <c r="I14" s="43">
        <v>134078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134185</v>
      </c>
      <c r="O14" s="44">
        <f t="shared" si="2"/>
        <v>180.35618279569891</v>
      </c>
      <c r="P14" s="9"/>
    </row>
    <row r="15" spans="1:133">
      <c r="A15" s="12"/>
      <c r="B15" s="42">
        <v>539</v>
      </c>
      <c r="C15" s="19" t="s">
        <v>26</v>
      </c>
      <c r="D15" s="43">
        <v>0</v>
      </c>
      <c r="E15" s="43">
        <v>0</v>
      </c>
      <c r="F15" s="43">
        <v>0</v>
      </c>
      <c r="G15" s="43">
        <v>16033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16033</v>
      </c>
      <c r="O15" s="44">
        <f t="shared" si="2"/>
        <v>21.5497311827957</v>
      </c>
      <c r="P15" s="9"/>
    </row>
    <row r="16" spans="1:133" ht="15.75">
      <c r="A16" s="26" t="s">
        <v>27</v>
      </c>
      <c r="B16" s="27"/>
      <c r="C16" s="28"/>
      <c r="D16" s="29">
        <f t="shared" ref="D16:M16" si="5">SUM(D17:D17)</f>
        <v>76146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76146</v>
      </c>
      <c r="O16" s="41">
        <f t="shared" si="2"/>
        <v>102.34677419354838</v>
      </c>
      <c r="P16" s="10"/>
    </row>
    <row r="17" spans="1:119">
      <c r="A17" s="12"/>
      <c r="B17" s="42">
        <v>541</v>
      </c>
      <c r="C17" s="19" t="s">
        <v>28</v>
      </c>
      <c r="D17" s="43">
        <v>76146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76146</v>
      </c>
      <c r="O17" s="44">
        <f t="shared" si="2"/>
        <v>102.34677419354838</v>
      </c>
      <c r="P17" s="9"/>
    </row>
    <row r="18" spans="1:119" ht="15.75">
      <c r="A18" s="26" t="s">
        <v>29</v>
      </c>
      <c r="B18" s="27"/>
      <c r="C18" s="28"/>
      <c r="D18" s="29">
        <f t="shared" ref="D18:M18" si="6">SUM(D19:D20)</f>
        <v>80462</v>
      </c>
      <c r="E18" s="29">
        <f t="shared" si="6"/>
        <v>0</v>
      </c>
      <c r="F18" s="29">
        <f t="shared" si="6"/>
        <v>0</v>
      </c>
      <c r="G18" s="29">
        <f t="shared" si="6"/>
        <v>3018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83480</v>
      </c>
      <c r="O18" s="41">
        <f t="shared" si="2"/>
        <v>112.20430107526882</v>
      </c>
      <c r="P18" s="9"/>
    </row>
    <row r="19" spans="1:119">
      <c r="A19" s="12"/>
      <c r="B19" s="42">
        <v>571</v>
      </c>
      <c r="C19" s="19" t="s">
        <v>30</v>
      </c>
      <c r="D19" s="43">
        <v>6594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6594</v>
      </c>
      <c r="O19" s="44">
        <f t="shared" si="2"/>
        <v>8.862903225806452</v>
      </c>
      <c r="P19" s="9"/>
    </row>
    <row r="20" spans="1:119">
      <c r="A20" s="12"/>
      <c r="B20" s="42">
        <v>572</v>
      </c>
      <c r="C20" s="19" t="s">
        <v>31</v>
      </c>
      <c r="D20" s="43">
        <v>73868</v>
      </c>
      <c r="E20" s="43">
        <v>0</v>
      </c>
      <c r="F20" s="43">
        <v>0</v>
      </c>
      <c r="G20" s="43">
        <v>3018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76886</v>
      </c>
      <c r="O20" s="44">
        <f t="shared" si="2"/>
        <v>103.34139784946237</v>
      </c>
      <c r="P20" s="9"/>
    </row>
    <row r="21" spans="1:119" ht="15.75">
      <c r="A21" s="26" t="s">
        <v>33</v>
      </c>
      <c r="B21" s="27"/>
      <c r="C21" s="28"/>
      <c r="D21" s="29">
        <f t="shared" ref="D21:M21" si="7">SUM(D22:D22)</f>
        <v>12212</v>
      </c>
      <c r="E21" s="29">
        <f t="shared" si="7"/>
        <v>1545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13757</v>
      </c>
      <c r="O21" s="41">
        <f t="shared" si="2"/>
        <v>18.490591397849464</v>
      </c>
      <c r="P21" s="9"/>
    </row>
    <row r="22" spans="1:119" ht="15.75" thickBot="1">
      <c r="A22" s="12"/>
      <c r="B22" s="42">
        <v>581</v>
      </c>
      <c r="C22" s="19" t="s">
        <v>32</v>
      </c>
      <c r="D22" s="43">
        <v>12212</v>
      </c>
      <c r="E22" s="43">
        <v>1545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13757</v>
      </c>
      <c r="O22" s="44">
        <f t="shared" si="2"/>
        <v>18.490591397849464</v>
      </c>
      <c r="P22" s="9"/>
    </row>
    <row r="23" spans="1:119" ht="16.5" thickBot="1">
      <c r="A23" s="13" t="s">
        <v>10</v>
      </c>
      <c r="B23" s="21"/>
      <c r="C23" s="20"/>
      <c r="D23" s="14">
        <f>SUM(D5,D10,D12,D16,D18,D21)</f>
        <v>379391</v>
      </c>
      <c r="E23" s="14">
        <f t="shared" ref="E23:M23" si="8">SUM(E5,E10,E12,E16,E18,E21)</f>
        <v>1545</v>
      </c>
      <c r="F23" s="14">
        <f t="shared" si="8"/>
        <v>8589</v>
      </c>
      <c r="G23" s="14">
        <f t="shared" si="8"/>
        <v>228748</v>
      </c>
      <c r="H23" s="14">
        <f t="shared" si="8"/>
        <v>0</v>
      </c>
      <c r="I23" s="14">
        <f t="shared" si="8"/>
        <v>478594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1096867</v>
      </c>
      <c r="O23" s="35">
        <f t="shared" si="2"/>
        <v>1474.2836021505377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48</v>
      </c>
      <c r="M25" s="93"/>
      <c r="N25" s="93"/>
      <c r="O25" s="39">
        <v>744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38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127298</v>
      </c>
      <c r="E5" s="24">
        <f t="shared" si="0"/>
        <v>5200</v>
      </c>
      <c r="F5" s="24">
        <f t="shared" si="0"/>
        <v>36</v>
      </c>
      <c r="G5" s="24">
        <f t="shared" si="0"/>
        <v>7922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140456</v>
      </c>
      <c r="O5" s="30">
        <f t="shared" ref="O5:O20" si="2">(N5/O$22)</f>
        <v>182.64759427828349</v>
      </c>
      <c r="P5" s="6"/>
    </row>
    <row r="6" spans="1:133">
      <c r="A6" s="12"/>
      <c r="B6" s="42">
        <v>511</v>
      </c>
      <c r="C6" s="19" t="s">
        <v>19</v>
      </c>
      <c r="D6" s="43">
        <v>16600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16600</v>
      </c>
      <c r="O6" s="44">
        <f t="shared" si="2"/>
        <v>21.586475942782833</v>
      </c>
      <c r="P6" s="9"/>
    </row>
    <row r="7" spans="1:133">
      <c r="A7" s="12"/>
      <c r="B7" s="42">
        <v>512</v>
      </c>
      <c r="C7" s="19" t="s">
        <v>20</v>
      </c>
      <c r="D7" s="43">
        <v>1300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1300</v>
      </c>
      <c r="O7" s="44">
        <f t="shared" si="2"/>
        <v>1.6905071521456436</v>
      </c>
      <c r="P7" s="9"/>
    </row>
    <row r="8" spans="1:133">
      <c r="A8" s="12"/>
      <c r="B8" s="42">
        <v>513</v>
      </c>
      <c r="C8" s="19" t="s">
        <v>21</v>
      </c>
      <c r="D8" s="43">
        <v>109398</v>
      </c>
      <c r="E8" s="43">
        <v>5200</v>
      </c>
      <c r="F8" s="43">
        <v>36</v>
      </c>
      <c r="G8" s="43">
        <v>7922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122556</v>
      </c>
      <c r="O8" s="44">
        <f t="shared" si="2"/>
        <v>159.37061118335501</v>
      </c>
      <c r="P8" s="9"/>
    </row>
    <row r="9" spans="1:133" ht="15.75">
      <c r="A9" s="26" t="s">
        <v>22</v>
      </c>
      <c r="B9" s="27"/>
      <c r="C9" s="28"/>
      <c r="D9" s="29">
        <f t="shared" ref="D9:M9" si="3">SUM(D10:D10)</f>
        <v>63382</v>
      </c>
      <c r="E9" s="29">
        <f t="shared" si="3"/>
        <v>0</v>
      </c>
      <c r="F9" s="29">
        <f t="shared" si="3"/>
        <v>8470</v>
      </c>
      <c r="G9" s="29">
        <f t="shared" si="3"/>
        <v>187311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259163</v>
      </c>
      <c r="O9" s="41">
        <f t="shared" si="2"/>
        <v>337.01300390117035</v>
      </c>
      <c r="P9" s="10"/>
    </row>
    <row r="10" spans="1:133">
      <c r="A10" s="12"/>
      <c r="B10" s="42">
        <v>522</v>
      </c>
      <c r="C10" s="19" t="s">
        <v>23</v>
      </c>
      <c r="D10" s="43">
        <v>63382</v>
      </c>
      <c r="E10" s="43">
        <v>0</v>
      </c>
      <c r="F10" s="43">
        <v>8470</v>
      </c>
      <c r="G10" s="43">
        <v>187311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259163</v>
      </c>
      <c r="O10" s="44">
        <f t="shared" si="2"/>
        <v>337.01300390117035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SUM(D12:D12)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458130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458130</v>
      </c>
      <c r="O11" s="41">
        <f t="shared" si="2"/>
        <v>595.74772431729514</v>
      </c>
      <c r="P11" s="10"/>
    </row>
    <row r="12" spans="1:133">
      <c r="A12" s="12"/>
      <c r="B12" s="42">
        <v>536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458130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458130</v>
      </c>
      <c r="O12" s="44">
        <f t="shared" si="2"/>
        <v>595.74772431729514</v>
      </c>
      <c r="P12" s="9"/>
    </row>
    <row r="13" spans="1:133" ht="15.75">
      <c r="A13" s="26" t="s">
        <v>27</v>
      </c>
      <c r="B13" s="27"/>
      <c r="C13" s="28"/>
      <c r="D13" s="29">
        <f t="shared" ref="D13:M13" si="5">SUM(D14:D14)</f>
        <v>118312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118312</v>
      </c>
      <c r="O13" s="41">
        <f t="shared" si="2"/>
        <v>153.851755526658</v>
      </c>
      <c r="P13" s="10"/>
    </row>
    <row r="14" spans="1:133">
      <c r="A14" s="12"/>
      <c r="B14" s="42">
        <v>541</v>
      </c>
      <c r="C14" s="19" t="s">
        <v>28</v>
      </c>
      <c r="D14" s="43">
        <v>118312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118312</v>
      </c>
      <c r="O14" s="44">
        <f t="shared" si="2"/>
        <v>153.851755526658</v>
      </c>
      <c r="P14" s="9"/>
    </row>
    <row r="15" spans="1:133" ht="15.75">
      <c r="A15" s="26" t="s">
        <v>29</v>
      </c>
      <c r="B15" s="27"/>
      <c r="C15" s="28"/>
      <c r="D15" s="29">
        <f t="shared" ref="D15:M15" si="6">SUM(D16:D17)</f>
        <v>107940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107940</v>
      </c>
      <c r="O15" s="41">
        <f t="shared" si="2"/>
        <v>140.36410923276983</v>
      </c>
      <c r="P15" s="9"/>
    </row>
    <row r="16" spans="1:133">
      <c r="A16" s="12"/>
      <c r="B16" s="42">
        <v>571</v>
      </c>
      <c r="C16" s="19" t="s">
        <v>30</v>
      </c>
      <c r="D16" s="43">
        <v>8523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8523</v>
      </c>
      <c r="O16" s="44">
        <f t="shared" si="2"/>
        <v>11.083224967490247</v>
      </c>
      <c r="P16" s="9"/>
    </row>
    <row r="17" spans="1:119">
      <c r="A17" s="12"/>
      <c r="B17" s="42">
        <v>572</v>
      </c>
      <c r="C17" s="19" t="s">
        <v>31</v>
      </c>
      <c r="D17" s="43">
        <v>99417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99417</v>
      </c>
      <c r="O17" s="44">
        <f t="shared" si="2"/>
        <v>129.28088426527958</v>
      </c>
      <c r="P17" s="9"/>
    </row>
    <row r="18" spans="1:119" ht="15.75">
      <c r="A18" s="26" t="s">
        <v>33</v>
      </c>
      <c r="B18" s="27"/>
      <c r="C18" s="28"/>
      <c r="D18" s="29">
        <f t="shared" ref="D18:M18" si="7">SUM(D19:D19)</f>
        <v>9031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9031</v>
      </c>
      <c r="O18" s="41">
        <f t="shared" si="2"/>
        <v>11.743823146944083</v>
      </c>
      <c r="P18" s="9"/>
    </row>
    <row r="19" spans="1:119" ht="15.75" thickBot="1">
      <c r="A19" s="12"/>
      <c r="B19" s="42">
        <v>581</v>
      </c>
      <c r="C19" s="19" t="s">
        <v>32</v>
      </c>
      <c r="D19" s="43">
        <v>9031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9031</v>
      </c>
      <c r="O19" s="44">
        <f t="shared" si="2"/>
        <v>11.743823146944083</v>
      </c>
      <c r="P19" s="9"/>
    </row>
    <row r="20" spans="1:119" ht="16.5" thickBot="1">
      <c r="A20" s="13" t="s">
        <v>10</v>
      </c>
      <c r="B20" s="21"/>
      <c r="C20" s="20"/>
      <c r="D20" s="14">
        <f>SUM(D5,D9,D11,D13,D15,D18)</f>
        <v>425963</v>
      </c>
      <c r="E20" s="14">
        <f t="shared" ref="E20:M20" si="8">SUM(E5,E9,E11,E13,E15,E18)</f>
        <v>5200</v>
      </c>
      <c r="F20" s="14">
        <f t="shared" si="8"/>
        <v>8506</v>
      </c>
      <c r="G20" s="14">
        <f t="shared" si="8"/>
        <v>195233</v>
      </c>
      <c r="H20" s="14">
        <f t="shared" si="8"/>
        <v>0</v>
      </c>
      <c r="I20" s="14">
        <f t="shared" si="8"/>
        <v>458130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1093032</v>
      </c>
      <c r="O20" s="35">
        <f t="shared" si="2"/>
        <v>1421.3680104031209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3" t="s">
        <v>59</v>
      </c>
      <c r="M22" s="93"/>
      <c r="N22" s="93"/>
      <c r="O22" s="39">
        <v>769</v>
      </c>
    </row>
    <row r="23" spans="1:119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  <row r="24" spans="1:119" ht="15.75" customHeight="1" thickBot="1">
      <c r="A24" s="97" t="s">
        <v>38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9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121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313080</v>
      </c>
      <c r="E5" s="24">
        <f t="shared" si="0"/>
        <v>13186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326266</v>
      </c>
      <c r="O5" s="30">
        <f t="shared" ref="O5:O20" si="2">(N5/O$22)</f>
        <v>445.11050477489766</v>
      </c>
      <c r="P5" s="6"/>
    </row>
    <row r="6" spans="1:133">
      <c r="A6" s="12"/>
      <c r="B6" s="42">
        <v>511</v>
      </c>
      <c r="C6" s="19" t="s">
        <v>19</v>
      </c>
      <c r="D6" s="43">
        <v>31021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31021</v>
      </c>
      <c r="O6" s="44">
        <f t="shared" si="2"/>
        <v>42.320600272851294</v>
      </c>
      <c r="P6" s="9"/>
    </row>
    <row r="7" spans="1:133">
      <c r="A7" s="12"/>
      <c r="B7" s="42">
        <v>512</v>
      </c>
      <c r="C7" s="19" t="s">
        <v>20</v>
      </c>
      <c r="D7" s="43">
        <v>3789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3789</v>
      </c>
      <c r="O7" s="44">
        <f t="shared" si="2"/>
        <v>5.169167803547067</v>
      </c>
      <c r="P7" s="9"/>
    </row>
    <row r="8" spans="1:133">
      <c r="A8" s="12"/>
      <c r="B8" s="42">
        <v>513</v>
      </c>
      <c r="C8" s="19" t="s">
        <v>21</v>
      </c>
      <c r="D8" s="43">
        <v>66948</v>
      </c>
      <c r="E8" s="43">
        <v>10233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77181</v>
      </c>
      <c r="O8" s="44">
        <f t="shared" si="2"/>
        <v>105.29467939972714</v>
      </c>
      <c r="P8" s="9"/>
    </row>
    <row r="9" spans="1:133">
      <c r="A9" s="12"/>
      <c r="B9" s="42">
        <v>514</v>
      </c>
      <c r="C9" s="19" t="s">
        <v>63</v>
      </c>
      <c r="D9" s="43">
        <v>10833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10833</v>
      </c>
      <c r="O9" s="44">
        <f t="shared" si="2"/>
        <v>14.778990450204638</v>
      </c>
      <c r="P9" s="9"/>
    </row>
    <row r="10" spans="1:133">
      <c r="A10" s="12"/>
      <c r="B10" s="42">
        <v>519</v>
      </c>
      <c r="C10" s="19" t="s">
        <v>67</v>
      </c>
      <c r="D10" s="43">
        <v>200489</v>
      </c>
      <c r="E10" s="43">
        <v>2953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203442</v>
      </c>
      <c r="O10" s="44">
        <f t="shared" si="2"/>
        <v>277.54706684856751</v>
      </c>
      <c r="P10" s="9"/>
    </row>
    <row r="11" spans="1:133" ht="15.75">
      <c r="A11" s="26" t="s">
        <v>22</v>
      </c>
      <c r="B11" s="27"/>
      <c r="C11" s="28"/>
      <c r="D11" s="29">
        <f t="shared" ref="D11:M11" si="3">SUM(D12:D12)</f>
        <v>30274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30274</v>
      </c>
      <c r="O11" s="41">
        <f t="shared" si="2"/>
        <v>41.301500682128243</v>
      </c>
      <c r="P11" s="10"/>
    </row>
    <row r="12" spans="1:133">
      <c r="A12" s="12"/>
      <c r="B12" s="42">
        <v>522</v>
      </c>
      <c r="C12" s="19" t="s">
        <v>23</v>
      </c>
      <c r="D12" s="43">
        <v>30274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30274</v>
      </c>
      <c r="O12" s="44">
        <f t="shared" si="2"/>
        <v>41.301500682128243</v>
      </c>
      <c r="P12" s="9"/>
    </row>
    <row r="13" spans="1:133" ht="15.75">
      <c r="A13" s="26" t="s">
        <v>24</v>
      </c>
      <c r="B13" s="27"/>
      <c r="C13" s="28"/>
      <c r="D13" s="29">
        <f t="shared" ref="D13:M13" si="4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704821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704821</v>
      </c>
      <c r="O13" s="41">
        <f t="shared" si="2"/>
        <v>961.55661664392903</v>
      </c>
      <c r="P13" s="10"/>
    </row>
    <row r="14" spans="1:133">
      <c r="A14" s="12"/>
      <c r="B14" s="42">
        <v>533</v>
      </c>
      <c r="C14" s="19" t="s">
        <v>40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615011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615011</v>
      </c>
      <c r="O14" s="44">
        <f t="shared" si="2"/>
        <v>839.03274215552528</v>
      </c>
      <c r="P14" s="9"/>
    </row>
    <row r="15" spans="1:133">
      <c r="A15" s="12"/>
      <c r="B15" s="42">
        <v>534</v>
      </c>
      <c r="C15" s="19" t="s">
        <v>78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89810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89810</v>
      </c>
      <c r="O15" s="44">
        <f t="shared" si="2"/>
        <v>122.52387448840382</v>
      </c>
      <c r="P15" s="9"/>
    </row>
    <row r="16" spans="1:133" ht="15.75">
      <c r="A16" s="26" t="s">
        <v>27</v>
      </c>
      <c r="B16" s="27"/>
      <c r="C16" s="28"/>
      <c r="D16" s="29">
        <f t="shared" ref="D16:M16" si="5">SUM(D17:D17)</f>
        <v>84739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84739</v>
      </c>
      <c r="O16" s="41">
        <f t="shared" si="2"/>
        <v>115.60572987721692</v>
      </c>
      <c r="P16" s="10"/>
    </row>
    <row r="17" spans="1:119">
      <c r="A17" s="12"/>
      <c r="B17" s="42">
        <v>541</v>
      </c>
      <c r="C17" s="19" t="s">
        <v>52</v>
      </c>
      <c r="D17" s="43">
        <v>84739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84739</v>
      </c>
      <c r="O17" s="44">
        <f t="shared" si="2"/>
        <v>115.60572987721692</v>
      </c>
      <c r="P17" s="9"/>
    </row>
    <row r="18" spans="1:119" ht="15.75">
      <c r="A18" s="26" t="s">
        <v>29</v>
      </c>
      <c r="B18" s="27"/>
      <c r="C18" s="28"/>
      <c r="D18" s="29">
        <f t="shared" ref="D18:M18" si="6">SUM(D19:D19)</f>
        <v>47187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47187</v>
      </c>
      <c r="O18" s="41">
        <f t="shared" si="2"/>
        <v>64.375170532060025</v>
      </c>
      <c r="P18" s="9"/>
    </row>
    <row r="19" spans="1:119" ht="15.75" thickBot="1">
      <c r="A19" s="12"/>
      <c r="B19" s="42">
        <v>572</v>
      </c>
      <c r="C19" s="19" t="s">
        <v>53</v>
      </c>
      <c r="D19" s="43">
        <v>47187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47187</v>
      </c>
      <c r="O19" s="44">
        <f t="shared" si="2"/>
        <v>64.375170532060025</v>
      </c>
      <c r="P19" s="9"/>
    </row>
    <row r="20" spans="1:119" ht="16.5" thickBot="1">
      <c r="A20" s="13" t="s">
        <v>10</v>
      </c>
      <c r="B20" s="21"/>
      <c r="C20" s="20"/>
      <c r="D20" s="14">
        <f>SUM(D5,D11,D13,D16,D18)</f>
        <v>475280</v>
      </c>
      <c r="E20" s="14">
        <f t="shared" ref="E20:M20" si="7">SUM(E5,E11,E13,E16,E18)</f>
        <v>13186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704821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1193287</v>
      </c>
      <c r="O20" s="35">
        <f t="shared" si="2"/>
        <v>1627.9495225102319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3" t="s">
        <v>122</v>
      </c>
      <c r="M22" s="93"/>
      <c r="N22" s="93"/>
      <c r="O22" s="39">
        <v>733</v>
      </c>
    </row>
    <row r="23" spans="1:119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  <row r="24" spans="1:119" ht="15.75" customHeight="1" thickBot="1">
      <c r="A24" s="97" t="s">
        <v>38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9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200354</v>
      </c>
      <c r="E5" s="24">
        <f t="shared" si="0"/>
        <v>19918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220272</v>
      </c>
      <c r="O5" s="30">
        <f t="shared" ref="O5:O24" si="2">(N5/O$26)</f>
        <v>297.66486486486485</v>
      </c>
      <c r="P5" s="6"/>
    </row>
    <row r="6" spans="1:133">
      <c r="A6" s="12"/>
      <c r="B6" s="42">
        <v>511</v>
      </c>
      <c r="C6" s="19" t="s">
        <v>19</v>
      </c>
      <c r="D6" s="43">
        <v>19152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19152</v>
      </c>
      <c r="O6" s="44">
        <f t="shared" si="2"/>
        <v>25.881081081081081</v>
      </c>
      <c r="P6" s="9"/>
    </row>
    <row r="7" spans="1:133">
      <c r="A7" s="12"/>
      <c r="B7" s="42">
        <v>512</v>
      </c>
      <c r="C7" s="19" t="s">
        <v>20</v>
      </c>
      <c r="D7" s="43">
        <v>3029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3029</v>
      </c>
      <c r="O7" s="44">
        <f t="shared" si="2"/>
        <v>4.0932432432432435</v>
      </c>
      <c r="P7" s="9"/>
    </row>
    <row r="8" spans="1:133">
      <c r="A8" s="12"/>
      <c r="B8" s="42">
        <v>513</v>
      </c>
      <c r="C8" s="19" t="s">
        <v>21</v>
      </c>
      <c r="D8" s="43">
        <v>164816</v>
      </c>
      <c r="E8" s="43">
        <v>10490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175306</v>
      </c>
      <c r="O8" s="44">
        <f t="shared" si="2"/>
        <v>236.9</v>
      </c>
      <c r="P8" s="9"/>
    </row>
    <row r="9" spans="1:133">
      <c r="A9" s="12"/>
      <c r="B9" s="42">
        <v>514</v>
      </c>
      <c r="C9" s="19" t="s">
        <v>63</v>
      </c>
      <c r="D9" s="43">
        <v>10673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10673</v>
      </c>
      <c r="O9" s="44">
        <f t="shared" si="2"/>
        <v>14.422972972972973</v>
      </c>
      <c r="P9" s="9"/>
    </row>
    <row r="10" spans="1:133">
      <c r="A10" s="12"/>
      <c r="B10" s="42">
        <v>519</v>
      </c>
      <c r="C10" s="19" t="s">
        <v>67</v>
      </c>
      <c r="D10" s="43">
        <v>2684</v>
      </c>
      <c r="E10" s="43">
        <v>9428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12112</v>
      </c>
      <c r="O10" s="44">
        <f t="shared" si="2"/>
        <v>16.367567567567569</v>
      </c>
      <c r="P10" s="9"/>
    </row>
    <row r="11" spans="1:133" ht="15.75">
      <c r="A11" s="26" t="s">
        <v>22</v>
      </c>
      <c r="B11" s="27"/>
      <c r="C11" s="28"/>
      <c r="D11" s="29">
        <f t="shared" ref="D11:M11" si="3">SUM(D12:D12)</f>
        <v>51495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51495</v>
      </c>
      <c r="O11" s="41">
        <f t="shared" si="2"/>
        <v>69.587837837837839</v>
      </c>
      <c r="P11" s="10"/>
    </row>
    <row r="12" spans="1:133">
      <c r="A12" s="12"/>
      <c r="B12" s="42">
        <v>522</v>
      </c>
      <c r="C12" s="19" t="s">
        <v>23</v>
      </c>
      <c r="D12" s="43">
        <v>51495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51495</v>
      </c>
      <c r="O12" s="44">
        <f t="shared" si="2"/>
        <v>69.587837837837839</v>
      </c>
      <c r="P12" s="9"/>
    </row>
    <row r="13" spans="1:133" ht="15.75">
      <c r="A13" s="26" t="s">
        <v>24</v>
      </c>
      <c r="B13" s="27"/>
      <c r="C13" s="28"/>
      <c r="D13" s="29">
        <f t="shared" ref="D13:M13" si="4">SUM(D14:D17)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675184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675184</v>
      </c>
      <c r="O13" s="41">
        <f t="shared" si="2"/>
        <v>912.41081081081086</v>
      </c>
      <c r="P13" s="10"/>
    </row>
    <row r="14" spans="1:133">
      <c r="A14" s="12"/>
      <c r="B14" s="42">
        <v>531</v>
      </c>
      <c r="C14" s="19" t="s">
        <v>76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53368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53368</v>
      </c>
      <c r="O14" s="44">
        <f t="shared" si="2"/>
        <v>72.118918918918922</v>
      </c>
      <c r="P14" s="9"/>
    </row>
    <row r="15" spans="1:133">
      <c r="A15" s="12"/>
      <c r="B15" s="42">
        <v>533</v>
      </c>
      <c r="C15" s="19" t="s">
        <v>40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523616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523616</v>
      </c>
      <c r="O15" s="44">
        <f t="shared" si="2"/>
        <v>707.58918918918914</v>
      </c>
      <c r="P15" s="9"/>
    </row>
    <row r="16" spans="1:133">
      <c r="A16" s="12"/>
      <c r="B16" s="42">
        <v>534</v>
      </c>
      <c r="C16" s="19" t="s">
        <v>78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76597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76597</v>
      </c>
      <c r="O16" s="44">
        <f t="shared" si="2"/>
        <v>103.50945945945946</v>
      </c>
      <c r="P16" s="9"/>
    </row>
    <row r="17" spans="1:119">
      <c r="A17" s="12"/>
      <c r="B17" s="42">
        <v>535</v>
      </c>
      <c r="C17" s="19" t="s">
        <v>47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21603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21603</v>
      </c>
      <c r="O17" s="44">
        <f t="shared" si="2"/>
        <v>29.193243243243245</v>
      </c>
      <c r="P17" s="9"/>
    </row>
    <row r="18" spans="1:119" ht="15.75">
      <c r="A18" s="26" t="s">
        <v>27</v>
      </c>
      <c r="B18" s="27"/>
      <c r="C18" s="28"/>
      <c r="D18" s="29">
        <f t="shared" ref="D18:M18" si="5">SUM(D19:D19)</f>
        <v>71487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71487</v>
      </c>
      <c r="O18" s="41">
        <f t="shared" si="2"/>
        <v>96.60405405405406</v>
      </c>
      <c r="P18" s="10"/>
    </row>
    <row r="19" spans="1:119">
      <c r="A19" s="12"/>
      <c r="B19" s="42">
        <v>541</v>
      </c>
      <c r="C19" s="19" t="s">
        <v>52</v>
      </c>
      <c r="D19" s="43">
        <v>71487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71487</v>
      </c>
      <c r="O19" s="44">
        <f t="shared" si="2"/>
        <v>96.60405405405406</v>
      </c>
      <c r="P19" s="9"/>
    </row>
    <row r="20" spans="1:119" ht="15.75">
      <c r="A20" s="26" t="s">
        <v>29</v>
      </c>
      <c r="B20" s="27"/>
      <c r="C20" s="28"/>
      <c r="D20" s="29">
        <f t="shared" ref="D20:M20" si="6">SUM(D21:D21)</f>
        <v>54165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54165</v>
      </c>
      <c r="O20" s="41">
        <f t="shared" si="2"/>
        <v>73.195945945945951</v>
      </c>
      <c r="P20" s="9"/>
    </row>
    <row r="21" spans="1:119">
      <c r="A21" s="12"/>
      <c r="B21" s="42">
        <v>572</v>
      </c>
      <c r="C21" s="19" t="s">
        <v>53</v>
      </c>
      <c r="D21" s="43">
        <v>54165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54165</v>
      </c>
      <c r="O21" s="44">
        <f t="shared" si="2"/>
        <v>73.195945945945951</v>
      </c>
      <c r="P21" s="9"/>
    </row>
    <row r="22" spans="1:119" ht="15.75">
      <c r="A22" s="26" t="s">
        <v>54</v>
      </c>
      <c r="B22" s="27"/>
      <c r="C22" s="28"/>
      <c r="D22" s="29">
        <f t="shared" ref="D22:M22" si="7">SUM(D23:D23)</f>
        <v>98969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98969</v>
      </c>
      <c r="O22" s="41">
        <f t="shared" si="2"/>
        <v>133.7418918918919</v>
      </c>
      <c r="P22" s="9"/>
    </row>
    <row r="23" spans="1:119" ht="15.75" thickBot="1">
      <c r="A23" s="12"/>
      <c r="B23" s="42">
        <v>581</v>
      </c>
      <c r="C23" s="19" t="s">
        <v>55</v>
      </c>
      <c r="D23" s="43">
        <v>98969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98969</v>
      </c>
      <c r="O23" s="44">
        <f t="shared" si="2"/>
        <v>133.7418918918919</v>
      </c>
      <c r="P23" s="9"/>
    </row>
    <row r="24" spans="1:119" ht="16.5" thickBot="1">
      <c r="A24" s="13" t="s">
        <v>10</v>
      </c>
      <c r="B24" s="21"/>
      <c r="C24" s="20"/>
      <c r="D24" s="14">
        <f>SUM(D5,D11,D13,D18,D20,D22)</f>
        <v>476470</v>
      </c>
      <c r="E24" s="14">
        <f t="shared" ref="E24:M24" si="8">SUM(E5,E11,E13,E18,E20,E22)</f>
        <v>19918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675184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1171572</v>
      </c>
      <c r="O24" s="35">
        <f t="shared" si="2"/>
        <v>1583.2054054054054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120</v>
      </c>
      <c r="M26" s="93"/>
      <c r="N26" s="93"/>
      <c r="O26" s="39">
        <v>740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customHeight="1" thickBot="1">
      <c r="A28" s="97" t="s">
        <v>38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SUM(D6:D14)</f>
        <v>0</v>
      </c>
      <c r="E5" s="24">
        <f t="shared" ref="E5:M5" si="0">SUM(E6:E14)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0</v>
      </c>
      <c r="O5" s="30">
        <f t="shared" ref="O5:O68" si="1">(N5/O$77)</f>
        <v>0</v>
      </c>
      <c r="P5" s="6"/>
    </row>
    <row r="6" spans="1:133">
      <c r="A6" s="12"/>
      <c r="B6" s="42">
        <v>511</v>
      </c>
      <c r="C6" s="19" t="s">
        <v>19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0</v>
      </c>
      <c r="O6" s="44">
        <f t="shared" si="1"/>
        <v>0</v>
      </c>
      <c r="P6" s="9"/>
    </row>
    <row r="7" spans="1:133">
      <c r="A7" s="12"/>
      <c r="B7" s="42">
        <v>512</v>
      </c>
      <c r="C7" s="19" t="s">
        <v>20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4" si="2">SUM(D7:M7)</f>
        <v>0</v>
      </c>
      <c r="O7" s="44">
        <f t="shared" si="1"/>
        <v>0</v>
      </c>
      <c r="P7" s="9"/>
    </row>
    <row r="8" spans="1:133">
      <c r="A8" s="12"/>
      <c r="B8" s="42">
        <v>513</v>
      </c>
      <c r="C8" s="19" t="s">
        <v>21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0</v>
      </c>
      <c r="O8" s="44">
        <f t="shared" si="1"/>
        <v>0</v>
      </c>
      <c r="P8" s="9"/>
    </row>
    <row r="9" spans="1:133">
      <c r="A9" s="12"/>
      <c r="B9" s="42">
        <v>514</v>
      </c>
      <c r="C9" s="19" t="s">
        <v>63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0</v>
      </c>
      <c r="O9" s="44">
        <f t="shared" si="1"/>
        <v>0</v>
      </c>
      <c r="P9" s="9"/>
    </row>
    <row r="10" spans="1:133">
      <c r="A10" s="12"/>
      <c r="B10" s="42">
        <v>515</v>
      </c>
      <c r="C10" s="19" t="s">
        <v>64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0</v>
      </c>
      <c r="O10" s="44">
        <f t="shared" si="1"/>
        <v>0</v>
      </c>
      <c r="P10" s="9"/>
    </row>
    <row r="11" spans="1:133">
      <c r="A11" s="12"/>
      <c r="B11" s="42">
        <v>516</v>
      </c>
      <c r="C11" s="19" t="s">
        <v>65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0</v>
      </c>
      <c r="O11" s="44">
        <f t="shared" si="1"/>
        <v>0</v>
      </c>
      <c r="P11" s="9"/>
    </row>
    <row r="12" spans="1:133">
      <c r="A12" s="12"/>
      <c r="B12" s="42">
        <v>517</v>
      </c>
      <c r="C12" s="19" t="s">
        <v>43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0</v>
      </c>
      <c r="O12" s="44">
        <f t="shared" si="1"/>
        <v>0</v>
      </c>
      <c r="P12" s="9"/>
    </row>
    <row r="13" spans="1:133">
      <c r="A13" s="12"/>
      <c r="B13" s="42">
        <v>518</v>
      </c>
      <c r="C13" s="19" t="s">
        <v>66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0</v>
      </c>
      <c r="O13" s="44">
        <f t="shared" si="1"/>
        <v>0</v>
      </c>
      <c r="P13" s="9"/>
    </row>
    <row r="14" spans="1:133">
      <c r="A14" s="12"/>
      <c r="B14" s="42">
        <v>519</v>
      </c>
      <c r="C14" s="19" t="s">
        <v>67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2"/>
        <v>0</v>
      </c>
      <c r="O14" s="44">
        <f t="shared" si="1"/>
        <v>0</v>
      </c>
      <c r="P14" s="9"/>
    </row>
    <row r="15" spans="1:133" ht="15.75">
      <c r="A15" s="26" t="s">
        <v>22</v>
      </c>
      <c r="B15" s="27"/>
      <c r="C15" s="28"/>
      <c r="D15" s="29">
        <f>SUM(D16:D24)</f>
        <v>0</v>
      </c>
      <c r="E15" s="29">
        <f t="shared" ref="E15:M15" si="3">SUM(E16:E24)</f>
        <v>0</v>
      </c>
      <c r="F15" s="29">
        <f t="shared" si="3"/>
        <v>0</v>
      </c>
      <c r="G15" s="29">
        <f t="shared" si="3"/>
        <v>0</v>
      </c>
      <c r="H15" s="29">
        <f t="shared" si="3"/>
        <v>0</v>
      </c>
      <c r="I15" s="29">
        <f t="shared" si="3"/>
        <v>0</v>
      </c>
      <c r="J15" s="29">
        <f t="shared" si="3"/>
        <v>0</v>
      </c>
      <c r="K15" s="29">
        <f t="shared" si="3"/>
        <v>0</v>
      </c>
      <c r="L15" s="29">
        <f t="shared" si="3"/>
        <v>0</v>
      </c>
      <c r="M15" s="29">
        <f t="shared" si="3"/>
        <v>0</v>
      </c>
      <c r="N15" s="40">
        <f>SUM(D15:M15)</f>
        <v>0</v>
      </c>
      <c r="O15" s="41">
        <f t="shared" si="1"/>
        <v>0</v>
      </c>
      <c r="P15" s="10"/>
    </row>
    <row r="16" spans="1:133">
      <c r="A16" s="12"/>
      <c r="B16" s="42">
        <v>521</v>
      </c>
      <c r="C16" s="19" t="s">
        <v>68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>SUM(D16:M16)</f>
        <v>0</v>
      </c>
      <c r="O16" s="44">
        <f t="shared" si="1"/>
        <v>0</v>
      </c>
      <c r="P16" s="9"/>
    </row>
    <row r="17" spans="1:16">
      <c r="A17" s="12"/>
      <c r="B17" s="42">
        <v>522</v>
      </c>
      <c r="C17" s="19" t="s">
        <v>23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ref="N17:N24" si="4">SUM(D17:M17)</f>
        <v>0</v>
      </c>
      <c r="O17" s="44">
        <f t="shared" si="1"/>
        <v>0</v>
      </c>
      <c r="P17" s="9"/>
    </row>
    <row r="18" spans="1:16">
      <c r="A18" s="12"/>
      <c r="B18" s="42">
        <v>523</v>
      </c>
      <c r="C18" s="19" t="s">
        <v>69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0</v>
      </c>
      <c r="O18" s="44">
        <f t="shared" si="1"/>
        <v>0</v>
      </c>
      <c r="P18" s="9"/>
    </row>
    <row r="19" spans="1:16">
      <c r="A19" s="12"/>
      <c r="B19" s="42">
        <v>524</v>
      </c>
      <c r="C19" s="19" t="s">
        <v>70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0</v>
      </c>
      <c r="O19" s="44">
        <f t="shared" si="1"/>
        <v>0</v>
      </c>
      <c r="P19" s="9"/>
    </row>
    <row r="20" spans="1:16">
      <c r="A20" s="12"/>
      <c r="B20" s="42">
        <v>525</v>
      </c>
      <c r="C20" s="19" t="s">
        <v>71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0</v>
      </c>
      <c r="O20" s="44">
        <f t="shared" si="1"/>
        <v>0</v>
      </c>
      <c r="P20" s="9"/>
    </row>
    <row r="21" spans="1:16">
      <c r="A21" s="12"/>
      <c r="B21" s="42">
        <v>526</v>
      </c>
      <c r="C21" s="19" t="s">
        <v>72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0</v>
      </c>
      <c r="O21" s="44">
        <f t="shared" si="1"/>
        <v>0</v>
      </c>
      <c r="P21" s="9"/>
    </row>
    <row r="22" spans="1:16">
      <c r="A22" s="12"/>
      <c r="B22" s="42">
        <v>527</v>
      </c>
      <c r="C22" s="19" t="s">
        <v>73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0</v>
      </c>
      <c r="O22" s="44">
        <f t="shared" si="1"/>
        <v>0</v>
      </c>
      <c r="P22" s="9"/>
    </row>
    <row r="23" spans="1:16">
      <c r="A23" s="12"/>
      <c r="B23" s="42">
        <v>528</v>
      </c>
      <c r="C23" s="19" t="s">
        <v>74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0</v>
      </c>
      <c r="O23" s="44">
        <f t="shared" si="1"/>
        <v>0</v>
      </c>
      <c r="P23" s="9"/>
    </row>
    <row r="24" spans="1:16">
      <c r="A24" s="12"/>
      <c r="B24" s="42">
        <v>529</v>
      </c>
      <c r="C24" s="19" t="s">
        <v>75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0</v>
      </c>
      <c r="O24" s="44">
        <f t="shared" si="1"/>
        <v>0</v>
      </c>
      <c r="P24" s="9"/>
    </row>
    <row r="25" spans="1:16" ht="15.75">
      <c r="A25" s="26" t="s">
        <v>24</v>
      </c>
      <c r="B25" s="27"/>
      <c r="C25" s="28"/>
      <c r="D25" s="29">
        <f>SUM(D26:D34)</f>
        <v>0</v>
      </c>
      <c r="E25" s="29">
        <f t="shared" ref="E25:M25" si="5">SUM(E26:E34)</f>
        <v>0</v>
      </c>
      <c r="F25" s="29">
        <f t="shared" si="5"/>
        <v>0</v>
      </c>
      <c r="G25" s="29">
        <f t="shared" si="5"/>
        <v>0</v>
      </c>
      <c r="H25" s="29">
        <f t="shared" si="5"/>
        <v>0</v>
      </c>
      <c r="I25" s="29">
        <f t="shared" si="5"/>
        <v>0</v>
      </c>
      <c r="J25" s="29">
        <f t="shared" si="5"/>
        <v>0</v>
      </c>
      <c r="K25" s="29">
        <f t="shared" si="5"/>
        <v>0</v>
      </c>
      <c r="L25" s="29">
        <f t="shared" si="5"/>
        <v>0</v>
      </c>
      <c r="M25" s="29">
        <f t="shared" si="5"/>
        <v>0</v>
      </c>
      <c r="N25" s="40">
        <f>SUM(D25:M25)</f>
        <v>0</v>
      </c>
      <c r="O25" s="41">
        <f t="shared" si="1"/>
        <v>0</v>
      </c>
      <c r="P25" s="10"/>
    </row>
    <row r="26" spans="1:16">
      <c r="A26" s="12"/>
      <c r="B26" s="42">
        <v>531</v>
      </c>
      <c r="C26" s="19" t="s">
        <v>76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>SUM(D26:M26)</f>
        <v>0</v>
      </c>
      <c r="O26" s="44">
        <f t="shared" si="1"/>
        <v>0</v>
      </c>
      <c r="P26" s="9"/>
    </row>
    <row r="27" spans="1:16">
      <c r="A27" s="12"/>
      <c r="B27" s="42">
        <v>532</v>
      </c>
      <c r="C27" s="19" t="s">
        <v>77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>SUM(D27:M27)</f>
        <v>0</v>
      </c>
      <c r="O27" s="44">
        <f t="shared" si="1"/>
        <v>0</v>
      </c>
      <c r="P27" s="9"/>
    </row>
    <row r="28" spans="1:16">
      <c r="A28" s="12"/>
      <c r="B28" s="42">
        <v>533</v>
      </c>
      <c r="C28" s="19" t="s">
        <v>40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ref="N28:N34" si="6">SUM(D28:M28)</f>
        <v>0</v>
      </c>
      <c r="O28" s="44">
        <f t="shared" si="1"/>
        <v>0</v>
      </c>
      <c r="P28" s="9"/>
    </row>
    <row r="29" spans="1:16">
      <c r="A29" s="12"/>
      <c r="B29" s="42">
        <v>534</v>
      </c>
      <c r="C29" s="19" t="s">
        <v>78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6"/>
        <v>0</v>
      </c>
      <c r="O29" s="44">
        <f t="shared" si="1"/>
        <v>0</v>
      </c>
      <c r="P29" s="9"/>
    </row>
    <row r="30" spans="1:16">
      <c r="A30" s="12"/>
      <c r="B30" s="42">
        <v>535</v>
      </c>
      <c r="C30" s="19" t="s">
        <v>47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6"/>
        <v>0</v>
      </c>
      <c r="O30" s="44">
        <f t="shared" si="1"/>
        <v>0</v>
      </c>
      <c r="P30" s="9"/>
    </row>
    <row r="31" spans="1:16">
      <c r="A31" s="12"/>
      <c r="B31" s="42">
        <v>536</v>
      </c>
      <c r="C31" s="19" t="s">
        <v>57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6"/>
        <v>0</v>
      </c>
      <c r="O31" s="44">
        <f t="shared" si="1"/>
        <v>0</v>
      </c>
      <c r="P31" s="9"/>
    </row>
    <row r="32" spans="1:16">
      <c r="A32" s="12"/>
      <c r="B32" s="42">
        <v>537</v>
      </c>
      <c r="C32" s="19" t="s">
        <v>79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6"/>
        <v>0</v>
      </c>
      <c r="O32" s="44">
        <f t="shared" si="1"/>
        <v>0</v>
      </c>
      <c r="P32" s="9"/>
    </row>
    <row r="33" spans="1:16">
      <c r="A33" s="12"/>
      <c r="B33" s="42">
        <v>538</v>
      </c>
      <c r="C33" s="19" t="s">
        <v>80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6"/>
        <v>0</v>
      </c>
      <c r="O33" s="44">
        <f t="shared" si="1"/>
        <v>0</v>
      </c>
      <c r="P33" s="9"/>
    </row>
    <row r="34" spans="1:16">
      <c r="A34" s="12"/>
      <c r="B34" s="42">
        <v>539</v>
      </c>
      <c r="C34" s="19" t="s">
        <v>26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6"/>
        <v>0</v>
      </c>
      <c r="O34" s="44">
        <f t="shared" si="1"/>
        <v>0</v>
      </c>
      <c r="P34" s="9"/>
    </row>
    <row r="35" spans="1:16" ht="15.75">
      <c r="A35" s="26" t="s">
        <v>27</v>
      </c>
      <c r="B35" s="27"/>
      <c r="C35" s="28"/>
      <c r="D35" s="29">
        <f>SUM(D36:D41)</f>
        <v>0</v>
      </c>
      <c r="E35" s="29">
        <f t="shared" ref="E35:M35" si="7">SUM(E36:E41)</f>
        <v>0</v>
      </c>
      <c r="F35" s="29">
        <f t="shared" si="7"/>
        <v>0</v>
      </c>
      <c r="G35" s="29">
        <f t="shared" si="7"/>
        <v>0</v>
      </c>
      <c r="H35" s="29">
        <f t="shared" si="7"/>
        <v>0</v>
      </c>
      <c r="I35" s="29">
        <f t="shared" si="7"/>
        <v>0</v>
      </c>
      <c r="J35" s="29">
        <f t="shared" si="7"/>
        <v>0</v>
      </c>
      <c r="K35" s="29">
        <f t="shared" si="7"/>
        <v>0</v>
      </c>
      <c r="L35" s="29">
        <f t="shared" si="7"/>
        <v>0</v>
      </c>
      <c r="M35" s="29">
        <f t="shared" si="7"/>
        <v>0</v>
      </c>
      <c r="N35" s="29">
        <f t="shared" ref="N35:N49" si="8">SUM(D35:M35)</f>
        <v>0</v>
      </c>
      <c r="O35" s="41">
        <f t="shared" si="1"/>
        <v>0</v>
      </c>
      <c r="P35" s="10"/>
    </row>
    <row r="36" spans="1:16">
      <c r="A36" s="12"/>
      <c r="B36" s="42">
        <v>541</v>
      </c>
      <c r="C36" s="19" t="s">
        <v>52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8"/>
        <v>0</v>
      </c>
      <c r="O36" s="44">
        <f t="shared" si="1"/>
        <v>0</v>
      </c>
      <c r="P36" s="9"/>
    </row>
    <row r="37" spans="1:16">
      <c r="A37" s="12"/>
      <c r="B37" s="42">
        <v>542</v>
      </c>
      <c r="C37" s="19" t="s">
        <v>81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8"/>
        <v>0</v>
      </c>
      <c r="O37" s="44">
        <f t="shared" si="1"/>
        <v>0</v>
      </c>
      <c r="P37" s="9"/>
    </row>
    <row r="38" spans="1:16">
      <c r="A38" s="12"/>
      <c r="B38" s="42">
        <v>543</v>
      </c>
      <c r="C38" s="19" t="s">
        <v>82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f t="shared" si="8"/>
        <v>0</v>
      </c>
      <c r="O38" s="44">
        <f t="shared" si="1"/>
        <v>0</v>
      </c>
      <c r="P38" s="9"/>
    </row>
    <row r="39" spans="1:16">
      <c r="A39" s="12"/>
      <c r="B39" s="42">
        <v>544</v>
      </c>
      <c r="C39" s="19" t="s">
        <v>83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f t="shared" si="8"/>
        <v>0</v>
      </c>
      <c r="O39" s="44">
        <f t="shared" si="1"/>
        <v>0</v>
      </c>
      <c r="P39" s="9"/>
    </row>
    <row r="40" spans="1:16">
      <c r="A40" s="12"/>
      <c r="B40" s="42">
        <v>545</v>
      </c>
      <c r="C40" s="19" t="s">
        <v>84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f t="shared" si="8"/>
        <v>0</v>
      </c>
      <c r="O40" s="44">
        <f t="shared" si="1"/>
        <v>0</v>
      </c>
      <c r="P40" s="9"/>
    </row>
    <row r="41" spans="1:16">
      <c r="A41" s="12"/>
      <c r="B41" s="42">
        <v>549</v>
      </c>
      <c r="C41" s="19" t="s">
        <v>85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f t="shared" si="8"/>
        <v>0</v>
      </c>
      <c r="O41" s="44">
        <f t="shared" si="1"/>
        <v>0</v>
      </c>
      <c r="P41" s="9"/>
    </row>
    <row r="42" spans="1:16" ht="15.75">
      <c r="A42" s="26" t="s">
        <v>86</v>
      </c>
      <c r="B42" s="27"/>
      <c r="C42" s="28"/>
      <c r="D42" s="29">
        <f>SUM(D43:D47)</f>
        <v>0</v>
      </c>
      <c r="E42" s="29">
        <f t="shared" ref="E42:M42" si="9">SUM(E43:E47)</f>
        <v>0</v>
      </c>
      <c r="F42" s="29">
        <f t="shared" si="9"/>
        <v>0</v>
      </c>
      <c r="G42" s="29">
        <f t="shared" si="9"/>
        <v>0</v>
      </c>
      <c r="H42" s="29">
        <f t="shared" si="9"/>
        <v>0</v>
      </c>
      <c r="I42" s="29">
        <f t="shared" si="9"/>
        <v>0</v>
      </c>
      <c r="J42" s="29">
        <f t="shared" si="9"/>
        <v>0</v>
      </c>
      <c r="K42" s="29">
        <f t="shared" si="9"/>
        <v>0</v>
      </c>
      <c r="L42" s="29">
        <f t="shared" si="9"/>
        <v>0</v>
      </c>
      <c r="M42" s="29">
        <f t="shared" si="9"/>
        <v>0</v>
      </c>
      <c r="N42" s="29">
        <f t="shared" si="8"/>
        <v>0</v>
      </c>
      <c r="O42" s="41">
        <f t="shared" si="1"/>
        <v>0</v>
      </c>
      <c r="P42" s="10"/>
    </row>
    <row r="43" spans="1:16">
      <c r="A43" s="90"/>
      <c r="B43" s="91">
        <v>551</v>
      </c>
      <c r="C43" s="92" t="s">
        <v>87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f t="shared" si="8"/>
        <v>0</v>
      </c>
      <c r="O43" s="44">
        <f t="shared" si="1"/>
        <v>0</v>
      </c>
      <c r="P43" s="9"/>
    </row>
    <row r="44" spans="1:16">
      <c r="A44" s="90"/>
      <c r="B44" s="91">
        <v>552</v>
      </c>
      <c r="C44" s="92" t="s">
        <v>88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f t="shared" si="8"/>
        <v>0</v>
      </c>
      <c r="O44" s="44">
        <f t="shared" si="1"/>
        <v>0</v>
      </c>
      <c r="P44" s="9"/>
    </row>
    <row r="45" spans="1:16">
      <c r="A45" s="90"/>
      <c r="B45" s="91">
        <v>553</v>
      </c>
      <c r="C45" s="92" t="s">
        <v>89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f t="shared" si="8"/>
        <v>0</v>
      </c>
      <c r="O45" s="44">
        <f t="shared" si="1"/>
        <v>0</v>
      </c>
      <c r="P45" s="9"/>
    </row>
    <row r="46" spans="1:16">
      <c r="A46" s="90"/>
      <c r="B46" s="91">
        <v>554</v>
      </c>
      <c r="C46" s="92" t="s">
        <v>90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f t="shared" si="8"/>
        <v>0</v>
      </c>
      <c r="O46" s="44">
        <f t="shared" si="1"/>
        <v>0</v>
      </c>
      <c r="P46" s="9"/>
    </row>
    <row r="47" spans="1:16">
      <c r="A47" s="90"/>
      <c r="B47" s="91">
        <v>559</v>
      </c>
      <c r="C47" s="92" t="s">
        <v>91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f t="shared" si="8"/>
        <v>0</v>
      </c>
      <c r="O47" s="44">
        <f t="shared" si="1"/>
        <v>0</v>
      </c>
      <c r="P47" s="9"/>
    </row>
    <row r="48" spans="1:16" ht="15.75">
      <c r="A48" s="26" t="s">
        <v>92</v>
      </c>
      <c r="B48" s="27"/>
      <c r="C48" s="28"/>
      <c r="D48" s="29">
        <f>SUM(D49:D54)</f>
        <v>0</v>
      </c>
      <c r="E48" s="29">
        <f t="shared" ref="E48:M48" si="10">SUM(E49:E54)</f>
        <v>0</v>
      </c>
      <c r="F48" s="29">
        <f t="shared" si="10"/>
        <v>0</v>
      </c>
      <c r="G48" s="29">
        <f t="shared" si="10"/>
        <v>0</v>
      </c>
      <c r="H48" s="29">
        <f t="shared" si="10"/>
        <v>0</v>
      </c>
      <c r="I48" s="29">
        <f t="shared" si="10"/>
        <v>0</v>
      </c>
      <c r="J48" s="29">
        <f t="shared" si="10"/>
        <v>0</v>
      </c>
      <c r="K48" s="29">
        <f t="shared" si="10"/>
        <v>0</v>
      </c>
      <c r="L48" s="29">
        <f t="shared" si="10"/>
        <v>0</v>
      </c>
      <c r="M48" s="29">
        <f t="shared" si="10"/>
        <v>0</v>
      </c>
      <c r="N48" s="29">
        <f t="shared" si="8"/>
        <v>0</v>
      </c>
      <c r="O48" s="41">
        <f t="shared" si="1"/>
        <v>0</v>
      </c>
      <c r="P48" s="10"/>
    </row>
    <row r="49" spans="1:16">
      <c r="A49" s="12"/>
      <c r="B49" s="42">
        <v>561</v>
      </c>
      <c r="C49" s="19" t="s">
        <v>93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f t="shared" si="8"/>
        <v>0</v>
      </c>
      <c r="O49" s="44">
        <f t="shared" si="1"/>
        <v>0</v>
      </c>
      <c r="P49" s="9"/>
    </row>
    <row r="50" spans="1:16">
      <c r="A50" s="12"/>
      <c r="B50" s="42">
        <v>562</v>
      </c>
      <c r="C50" s="19" t="s">
        <v>94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f t="shared" ref="N50:N62" si="11">SUM(D50:M50)</f>
        <v>0</v>
      </c>
      <c r="O50" s="44">
        <f t="shared" si="1"/>
        <v>0</v>
      </c>
      <c r="P50" s="9"/>
    </row>
    <row r="51" spans="1:16">
      <c r="A51" s="12"/>
      <c r="B51" s="42">
        <v>563</v>
      </c>
      <c r="C51" s="19" t="s">
        <v>95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f t="shared" si="11"/>
        <v>0</v>
      </c>
      <c r="O51" s="44">
        <f t="shared" si="1"/>
        <v>0</v>
      </c>
      <c r="P51" s="9"/>
    </row>
    <row r="52" spans="1:16">
      <c r="A52" s="12"/>
      <c r="B52" s="42">
        <v>564</v>
      </c>
      <c r="C52" s="19" t="s">
        <v>96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f t="shared" si="11"/>
        <v>0</v>
      </c>
      <c r="O52" s="44">
        <f t="shared" si="1"/>
        <v>0</v>
      </c>
      <c r="P52" s="9"/>
    </row>
    <row r="53" spans="1:16">
      <c r="A53" s="12"/>
      <c r="B53" s="42">
        <v>565</v>
      </c>
      <c r="C53" s="19" t="s">
        <v>97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f t="shared" si="11"/>
        <v>0</v>
      </c>
      <c r="O53" s="44">
        <f t="shared" si="1"/>
        <v>0</v>
      </c>
      <c r="P53" s="9"/>
    </row>
    <row r="54" spans="1:16">
      <c r="A54" s="12"/>
      <c r="B54" s="42">
        <v>569</v>
      </c>
      <c r="C54" s="19" t="s">
        <v>98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f t="shared" si="11"/>
        <v>0</v>
      </c>
      <c r="O54" s="44">
        <f t="shared" si="1"/>
        <v>0</v>
      </c>
      <c r="P54" s="9"/>
    </row>
    <row r="55" spans="1:16" ht="15.75">
      <c r="A55" s="26" t="s">
        <v>29</v>
      </c>
      <c r="B55" s="27"/>
      <c r="C55" s="28"/>
      <c r="D55" s="29">
        <f>SUM(D56:D62)</f>
        <v>0</v>
      </c>
      <c r="E55" s="29">
        <f t="shared" ref="E55:M55" si="12">SUM(E56:E62)</f>
        <v>0</v>
      </c>
      <c r="F55" s="29">
        <f t="shared" si="12"/>
        <v>0</v>
      </c>
      <c r="G55" s="29">
        <f t="shared" si="12"/>
        <v>0</v>
      </c>
      <c r="H55" s="29">
        <f t="shared" si="12"/>
        <v>0</v>
      </c>
      <c r="I55" s="29">
        <f t="shared" si="12"/>
        <v>0</v>
      </c>
      <c r="J55" s="29">
        <f t="shared" si="12"/>
        <v>0</v>
      </c>
      <c r="K55" s="29">
        <f t="shared" si="12"/>
        <v>0</v>
      </c>
      <c r="L55" s="29">
        <f t="shared" si="12"/>
        <v>0</v>
      </c>
      <c r="M55" s="29">
        <f t="shared" si="12"/>
        <v>0</v>
      </c>
      <c r="N55" s="29">
        <f>SUM(D55:M55)</f>
        <v>0</v>
      </c>
      <c r="O55" s="41">
        <f t="shared" si="1"/>
        <v>0</v>
      </c>
      <c r="P55" s="9"/>
    </row>
    <row r="56" spans="1:16">
      <c r="A56" s="12"/>
      <c r="B56" s="42">
        <v>571</v>
      </c>
      <c r="C56" s="19" t="s">
        <v>30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f t="shared" si="11"/>
        <v>0</v>
      </c>
      <c r="O56" s="44">
        <f t="shared" si="1"/>
        <v>0</v>
      </c>
      <c r="P56" s="9"/>
    </row>
    <row r="57" spans="1:16">
      <c r="A57" s="12"/>
      <c r="B57" s="42">
        <v>572</v>
      </c>
      <c r="C57" s="19" t="s">
        <v>53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f t="shared" si="11"/>
        <v>0</v>
      </c>
      <c r="O57" s="44">
        <f t="shared" si="1"/>
        <v>0</v>
      </c>
      <c r="P57" s="9"/>
    </row>
    <row r="58" spans="1:16">
      <c r="A58" s="12"/>
      <c r="B58" s="42">
        <v>573</v>
      </c>
      <c r="C58" s="19" t="s">
        <v>99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f t="shared" si="11"/>
        <v>0</v>
      </c>
      <c r="O58" s="44">
        <f t="shared" si="1"/>
        <v>0</v>
      </c>
      <c r="P58" s="9"/>
    </row>
    <row r="59" spans="1:16">
      <c r="A59" s="12"/>
      <c r="B59" s="42">
        <v>574</v>
      </c>
      <c r="C59" s="19" t="s">
        <v>100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f t="shared" si="11"/>
        <v>0</v>
      </c>
      <c r="O59" s="44">
        <f t="shared" si="1"/>
        <v>0</v>
      </c>
      <c r="P59" s="9"/>
    </row>
    <row r="60" spans="1:16">
      <c r="A60" s="12"/>
      <c r="B60" s="42">
        <v>575</v>
      </c>
      <c r="C60" s="19" t="s">
        <v>101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f t="shared" si="11"/>
        <v>0</v>
      </c>
      <c r="O60" s="44">
        <f t="shared" si="1"/>
        <v>0</v>
      </c>
      <c r="P60" s="9"/>
    </row>
    <row r="61" spans="1:16">
      <c r="A61" s="12"/>
      <c r="B61" s="42">
        <v>578</v>
      </c>
      <c r="C61" s="19" t="s">
        <v>102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f t="shared" si="11"/>
        <v>0</v>
      </c>
      <c r="O61" s="44">
        <f t="shared" si="1"/>
        <v>0</v>
      </c>
      <c r="P61" s="9"/>
    </row>
    <row r="62" spans="1:16">
      <c r="A62" s="12"/>
      <c r="B62" s="42">
        <v>579</v>
      </c>
      <c r="C62" s="19" t="s">
        <v>103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f t="shared" si="11"/>
        <v>0</v>
      </c>
      <c r="O62" s="44">
        <f t="shared" si="1"/>
        <v>0</v>
      </c>
      <c r="P62" s="9"/>
    </row>
    <row r="63" spans="1:16" ht="15.75">
      <c r="A63" s="26" t="s">
        <v>54</v>
      </c>
      <c r="B63" s="27"/>
      <c r="C63" s="28"/>
      <c r="D63" s="29">
        <f>SUM(D64:D74)</f>
        <v>0</v>
      </c>
      <c r="E63" s="29">
        <f t="shared" ref="E63:M63" si="13">SUM(E64:E74)</f>
        <v>0</v>
      </c>
      <c r="F63" s="29">
        <f t="shared" si="13"/>
        <v>0</v>
      </c>
      <c r="G63" s="29">
        <f t="shared" si="13"/>
        <v>0</v>
      </c>
      <c r="H63" s="29">
        <f t="shared" si="13"/>
        <v>0</v>
      </c>
      <c r="I63" s="29">
        <f t="shared" si="13"/>
        <v>0</v>
      </c>
      <c r="J63" s="29">
        <f t="shared" si="13"/>
        <v>0</v>
      </c>
      <c r="K63" s="29">
        <f t="shared" si="13"/>
        <v>0</v>
      </c>
      <c r="L63" s="29">
        <f t="shared" si="13"/>
        <v>0</v>
      </c>
      <c r="M63" s="29">
        <f t="shared" si="13"/>
        <v>0</v>
      </c>
      <c r="N63" s="29">
        <f>SUM(D63:M63)</f>
        <v>0</v>
      </c>
      <c r="O63" s="41">
        <f t="shared" si="1"/>
        <v>0</v>
      </c>
      <c r="P63" s="9"/>
    </row>
    <row r="64" spans="1:16">
      <c r="A64" s="12"/>
      <c r="B64" s="42">
        <v>581</v>
      </c>
      <c r="C64" s="19" t="s">
        <v>55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f>SUM(D64:M64)</f>
        <v>0</v>
      </c>
      <c r="O64" s="44">
        <f t="shared" si="1"/>
        <v>0</v>
      </c>
      <c r="P64" s="9"/>
    </row>
    <row r="65" spans="1:119">
      <c r="A65" s="12"/>
      <c r="B65" s="42">
        <v>583</v>
      </c>
      <c r="C65" s="19" t="s">
        <v>104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f t="shared" ref="N65:N74" si="14">SUM(D65:M65)</f>
        <v>0</v>
      </c>
      <c r="O65" s="44">
        <f t="shared" si="1"/>
        <v>0</v>
      </c>
      <c r="P65" s="9"/>
    </row>
    <row r="66" spans="1:119">
      <c r="A66" s="12"/>
      <c r="B66" s="42">
        <v>584</v>
      </c>
      <c r="C66" s="19" t="s">
        <v>105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f t="shared" si="14"/>
        <v>0</v>
      </c>
      <c r="O66" s="44">
        <f t="shared" si="1"/>
        <v>0</v>
      </c>
      <c r="P66" s="9"/>
    </row>
    <row r="67" spans="1:119">
      <c r="A67" s="12"/>
      <c r="B67" s="42">
        <v>585</v>
      </c>
      <c r="C67" s="19" t="s">
        <v>106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f t="shared" si="14"/>
        <v>0</v>
      </c>
      <c r="O67" s="44">
        <f t="shared" si="1"/>
        <v>0</v>
      </c>
      <c r="P67" s="9"/>
    </row>
    <row r="68" spans="1:119">
      <c r="A68" s="12"/>
      <c r="B68" s="42">
        <v>586</v>
      </c>
      <c r="C68" s="19" t="s">
        <v>107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f>SUM(D68:M68)</f>
        <v>0</v>
      </c>
      <c r="O68" s="44">
        <f t="shared" si="1"/>
        <v>0</v>
      </c>
      <c r="P68" s="9"/>
    </row>
    <row r="69" spans="1:119">
      <c r="A69" s="12"/>
      <c r="B69" s="42">
        <v>587</v>
      </c>
      <c r="C69" s="19" t="s">
        <v>108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f t="shared" si="14"/>
        <v>0</v>
      </c>
      <c r="O69" s="44">
        <f t="shared" ref="O69:O75" si="15">(N69/O$77)</f>
        <v>0</v>
      </c>
      <c r="P69" s="9"/>
    </row>
    <row r="70" spans="1:119">
      <c r="A70" s="12"/>
      <c r="B70" s="42">
        <v>588</v>
      </c>
      <c r="C70" s="19" t="s">
        <v>109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f t="shared" si="14"/>
        <v>0</v>
      </c>
      <c r="O70" s="44">
        <f t="shared" si="15"/>
        <v>0</v>
      </c>
      <c r="P70" s="9"/>
    </row>
    <row r="71" spans="1:119">
      <c r="A71" s="12"/>
      <c r="B71" s="42">
        <v>590</v>
      </c>
      <c r="C71" s="19" t="s">
        <v>110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f t="shared" si="14"/>
        <v>0</v>
      </c>
      <c r="O71" s="44">
        <f t="shared" si="15"/>
        <v>0</v>
      </c>
      <c r="P71" s="9"/>
    </row>
    <row r="72" spans="1:119">
      <c r="A72" s="12"/>
      <c r="B72" s="42">
        <v>591</v>
      </c>
      <c r="C72" s="19" t="s">
        <v>111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f t="shared" si="14"/>
        <v>0</v>
      </c>
      <c r="O72" s="44">
        <f t="shared" si="15"/>
        <v>0</v>
      </c>
      <c r="P72" s="9"/>
    </row>
    <row r="73" spans="1:119">
      <c r="A73" s="12"/>
      <c r="B73" s="42">
        <v>592</v>
      </c>
      <c r="C73" s="19" t="s">
        <v>112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f t="shared" si="14"/>
        <v>0</v>
      </c>
      <c r="O73" s="44">
        <f t="shared" si="15"/>
        <v>0</v>
      </c>
      <c r="P73" s="9"/>
    </row>
    <row r="74" spans="1:119" ht="15.75" thickBot="1">
      <c r="A74" s="12"/>
      <c r="B74" s="42">
        <v>593</v>
      </c>
      <c r="C74" s="19" t="s">
        <v>113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f t="shared" si="14"/>
        <v>0</v>
      </c>
      <c r="O74" s="44">
        <f t="shared" si="15"/>
        <v>0</v>
      </c>
      <c r="P74" s="9"/>
    </row>
    <row r="75" spans="1:119" ht="16.5" thickBot="1">
      <c r="A75" s="13" t="s">
        <v>10</v>
      </c>
      <c r="B75" s="21"/>
      <c r="C75" s="20"/>
      <c r="D75" s="14">
        <f>SUM(D5,D15,D25,D35,D42,D48,D55,D63)</f>
        <v>0</v>
      </c>
      <c r="E75" s="14">
        <f t="shared" ref="E75:M75" si="16">SUM(E5,E15,E25,E35,E42,E48,E55,E63)</f>
        <v>0</v>
      </c>
      <c r="F75" s="14">
        <f t="shared" si="16"/>
        <v>0</v>
      </c>
      <c r="G75" s="14">
        <f t="shared" si="16"/>
        <v>0</v>
      </c>
      <c r="H75" s="14">
        <f t="shared" si="16"/>
        <v>0</v>
      </c>
      <c r="I75" s="14">
        <f t="shared" si="16"/>
        <v>0</v>
      </c>
      <c r="J75" s="14">
        <f t="shared" si="16"/>
        <v>0</v>
      </c>
      <c r="K75" s="14">
        <f t="shared" si="16"/>
        <v>0</v>
      </c>
      <c r="L75" s="14">
        <f t="shared" si="16"/>
        <v>0</v>
      </c>
      <c r="M75" s="14">
        <f t="shared" si="16"/>
        <v>0</v>
      </c>
      <c r="N75" s="14">
        <f>SUM(D75:M75)</f>
        <v>0</v>
      </c>
      <c r="O75" s="35">
        <f t="shared" si="15"/>
        <v>0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5"/>
      <c r="B76" s="17"/>
      <c r="C76" s="17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8"/>
    </row>
    <row r="77" spans="1:119">
      <c r="A77" s="36"/>
      <c r="B77" s="37"/>
      <c r="C77" s="37"/>
      <c r="D77" s="38"/>
      <c r="E77" s="38"/>
      <c r="F77" s="38"/>
      <c r="G77" s="38"/>
      <c r="H77" s="38"/>
      <c r="I77" s="38"/>
      <c r="J77" s="38"/>
      <c r="K77" s="38"/>
      <c r="L77" s="93" t="s">
        <v>118</v>
      </c>
      <c r="M77" s="93"/>
      <c r="N77" s="93"/>
      <c r="O77" s="39">
        <v>751</v>
      </c>
    </row>
    <row r="78" spans="1:119">
      <c r="A78" s="94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6"/>
    </row>
    <row r="79" spans="1:119" ht="15.75" customHeight="1" thickBot="1">
      <c r="A79" s="97" t="s">
        <v>38</v>
      </c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9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verticalDpi="0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SUM(D6:D14)</f>
        <v>0</v>
      </c>
      <c r="E5" s="24">
        <f t="shared" ref="E5:M5" si="0">SUM(E6:E14)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0</v>
      </c>
      <c r="O5" s="30">
        <f t="shared" ref="O5:O68" si="1">(N5/O$77)</f>
        <v>0</v>
      </c>
      <c r="P5" s="6"/>
    </row>
    <row r="6" spans="1:133">
      <c r="A6" s="12"/>
      <c r="B6" s="42">
        <v>511</v>
      </c>
      <c r="C6" s="19" t="s">
        <v>19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0</v>
      </c>
      <c r="O6" s="44">
        <f t="shared" si="1"/>
        <v>0</v>
      </c>
      <c r="P6" s="9"/>
    </row>
    <row r="7" spans="1:133">
      <c r="A7" s="12"/>
      <c r="B7" s="42">
        <v>512</v>
      </c>
      <c r="C7" s="19" t="s">
        <v>20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4" si="2">SUM(D7:M7)</f>
        <v>0</v>
      </c>
      <c r="O7" s="44">
        <f t="shared" si="1"/>
        <v>0</v>
      </c>
      <c r="P7" s="9"/>
    </row>
    <row r="8" spans="1:133">
      <c r="A8" s="12"/>
      <c r="B8" s="42">
        <v>513</v>
      </c>
      <c r="C8" s="19" t="s">
        <v>21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0</v>
      </c>
      <c r="O8" s="44">
        <f t="shared" si="1"/>
        <v>0</v>
      </c>
      <c r="P8" s="9"/>
    </row>
    <row r="9" spans="1:133">
      <c r="A9" s="12"/>
      <c r="B9" s="42">
        <v>514</v>
      </c>
      <c r="C9" s="19" t="s">
        <v>63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0</v>
      </c>
      <c r="O9" s="44">
        <f t="shared" si="1"/>
        <v>0</v>
      </c>
      <c r="P9" s="9"/>
    </row>
    <row r="10" spans="1:133">
      <c r="A10" s="12"/>
      <c r="B10" s="42">
        <v>515</v>
      </c>
      <c r="C10" s="19" t="s">
        <v>64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0</v>
      </c>
      <c r="O10" s="44">
        <f t="shared" si="1"/>
        <v>0</v>
      </c>
      <c r="P10" s="9"/>
    </row>
    <row r="11" spans="1:133">
      <c r="A11" s="12"/>
      <c r="B11" s="42">
        <v>516</v>
      </c>
      <c r="C11" s="19" t="s">
        <v>65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0</v>
      </c>
      <c r="O11" s="44">
        <f t="shared" si="1"/>
        <v>0</v>
      </c>
      <c r="P11" s="9"/>
    </row>
    <row r="12" spans="1:133">
      <c r="A12" s="12"/>
      <c r="B12" s="42">
        <v>517</v>
      </c>
      <c r="C12" s="19" t="s">
        <v>43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0</v>
      </c>
      <c r="O12" s="44">
        <f t="shared" si="1"/>
        <v>0</v>
      </c>
      <c r="P12" s="9"/>
    </row>
    <row r="13" spans="1:133">
      <c r="A13" s="12"/>
      <c r="B13" s="42">
        <v>518</v>
      </c>
      <c r="C13" s="19" t="s">
        <v>66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0</v>
      </c>
      <c r="O13" s="44">
        <f t="shared" si="1"/>
        <v>0</v>
      </c>
      <c r="P13" s="9"/>
    </row>
    <row r="14" spans="1:133">
      <c r="A14" s="12"/>
      <c r="B14" s="42">
        <v>519</v>
      </c>
      <c r="C14" s="19" t="s">
        <v>67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2"/>
        <v>0</v>
      </c>
      <c r="O14" s="44">
        <f t="shared" si="1"/>
        <v>0</v>
      </c>
      <c r="P14" s="9"/>
    </row>
    <row r="15" spans="1:133" ht="15.75">
      <c r="A15" s="26" t="s">
        <v>22</v>
      </c>
      <c r="B15" s="27"/>
      <c r="C15" s="28"/>
      <c r="D15" s="29">
        <f>SUM(D16:D24)</f>
        <v>0</v>
      </c>
      <c r="E15" s="29">
        <f t="shared" ref="E15:M15" si="3">SUM(E16:E24)</f>
        <v>0</v>
      </c>
      <c r="F15" s="29">
        <f t="shared" si="3"/>
        <v>0</v>
      </c>
      <c r="G15" s="29">
        <f t="shared" si="3"/>
        <v>0</v>
      </c>
      <c r="H15" s="29">
        <f t="shared" si="3"/>
        <v>0</v>
      </c>
      <c r="I15" s="29">
        <f t="shared" si="3"/>
        <v>0</v>
      </c>
      <c r="J15" s="29">
        <f t="shared" si="3"/>
        <v>0</v>
      </c>
      <c r="K15" s="29">
        <f t="shared" si="3"/>
        <v>0</v>
      </c>
      <c r="L15" s="29">
        <f t="shared" si="3"/>
        <v>0</v>
      </c>
      <c r="M15" s="29">
        <f t="shared" si="3"/>
        <v>0</v>
      </c>
      <c r="N15" s="40">
        <f>SUM(D15:M15)</f>
        <v>0</v>
      </c>
      <c r="O15" s="41">
        <f t="shared" si="1"/>
        <v>0</v>
      </c>
      <c r="P15" s="10"/>
    </row>
    <row r="16" spans="1:133">
      <c r="A16" s="12"/>
      <c r="B16" s="42">
        <v>521</v>
      </c>
      <c r="C16" s="19" t="s">
        <v>68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>SUM(D16:M16)</f>
        <v>0</v>
      </c>
      <c r="O16" s="44">
        <f t="shared" si="1"/>
        <v>0</v>
      </c>
      <c r="P16" s="9"/>
    </row>
    <row r="17" spans="1:16">
      <c r="A17" s="12"/>
      <c r="B17" s="42">
        <v>522</v>
      </c>
      <c r="C17" s="19" t="s">
        <v>23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ref="N17:N24" si="4">SUM(D17:M17)</f>
        <v>0</v>
      </c>
      <c r="O17" s="44">
        <f t="shared" si="1"/>
        <v>0</v>
      </c>
      <c r="P17" s="9"/>
    </row>
    <row r="18" spans="1:16">
      <c r="A18" s="12"/>
      <c r="B18" s="42">
        <v>523</v>
      </c>
      <c r="C18" s="19" t="s">
        <v>69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0</v>
      </c>
      <c r="O18" s="44">
        <f t="shared" si="1"/>
        <v>0</v>
      </c>
      <c r="P18" s="9"/>
    </row>
    <row r="19" spans="1:16">
      <c r="A19" s="12"/>
      <c r="B19" s="42">
        <v>524</v>
      </c>
      <c r="C19" s="19" t="s">
        <v>70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0</v>
      </c>
      <c r="O19" s="44">
        <f t="shared" si="1"/>
        <v>0</v>
      </c>
      <c r="P19" s="9"/>
    </row>
    <row r="20" spans="1:16">
      <c r="A20" s="12"/>
      <c r="B20" s="42">
        <v>525</v>
      </c>
      <c r="C20" s="19" t="s">
        <v>71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0</v>
      </c>
      <c r="O20" s="44">
        <f t="shared" si="1"/>
        <v>0</v>
      </c>
      <c r="P20" s="9"/>
    </row>
    <row r="21" spans="1:16">
      <c r="A21" s="12"/>
      <c r="B21" s="42">
        <v>526</v>
      </c>
      <c r="C21" s="19" t="s">
        <v>72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0</v>
      </c>
      <c r="O21" s="44">
        <f t="shared" si="1"/>
        <v>0</v>
      </c>
      <c r="P21" s="9"/>
    </row>
    <row r="22" spans="1:16">
      <c r="A22" s="12"/>
      <c r="B22" s="42">
        <v>527</v>
      </c>
      <c r="C22" s="19" t="s">
        <v>73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0</v>
      </c>
      <c r="O22" s="44">
        <f t="shared" si="1"/>
        <v>0</v>
      </c>
      <c r="P22" s="9"/>
    </row>
    <row r="23" spans="1:16">
      <c r="A23" s="12"/>
      <c r="B23" s="42">
        <v>528</v>
      </c>
      <c r="C23" s="19" t="s">
        <v>74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0</v>
      </c>
      <c r="O23" s="44">
        <f t="shared" si="1"/>
        <v>0</v>
      </c>
      <c r="P23" s="9"/>
    </row>
    <row r="24" spans="1:16">
      <c r="A24" s="12"/>
      <c r="B24" s="42">
        <v>529</v>
      </c>
      <c r="C24" s="19" t="s">
        <v>75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0</v>
      </c>
      <c r="O24" s="44">
        <f t="shared" si="1"/>
        <v>0</v>
      </c>
      <c r="P24" s="9"/>
    </row>
    <row r="25" spans="1:16" ht="15.75">
      <c r="A25" s="26" t="s">
        <v>24</v>
      </c>
      <c r="B25" s="27"/>
      <c r="C25" s="28"/>
      <c r="D25" s="29">
        <f>SUM(D26:D34)</f>
        <v>0</v>
      </c>
      <c r="E25" s="29">
        <f t="shared" ref="E25:M25" si="5">SUM(E26:E34)</f>
        <v>0</v>
      </c>
      <c r="F25" s="29">
        <f t="shared" si="5"/>
        <v>0</v>
      </c>
      <c r="G25" s="29">
        <f t="shared" si="5"/>
        <v>0</v>
      </c>
      <c r="H25" s="29">
        <f t="shared" si="5"/>
        <v>0</v>
      </c>
      <c r="I25" s="29">
        <f t="shared" si="5"/>
        <v>0</v>
      </c>
      <c r="J25" s="29">
        <f t="shared" si="5"/>
        <v>0</v>
      </c>
      <c r="K25" s="29">
        <f t="shared" si="5"/>
        <v>0</v>
      </c>
      <c r="L25" s="29">
        <f t="shared" si="5"/>
        <v>0</v>
      </c>
      <c r="M25" s="29">
        <f t="shared" si="5"/>
        <v>0</v>
      </c>
      <c r="N25" s="40">
        <f>SUM(D25:M25)</f>
        <v>0</v>
      </c>
      <c r="O25" s="41">
        <f t="shared" si="1"/>
        <v>0</v>
      </c>
      <c r="P25" s="10"/>
    </row>
    <row r="26" spans="1:16">
      <c r="A26" s="12"/>
      <c r="B26" s="42">
        <v>531</v>
      </c>
      <c r="C26" s="19" t="s">
        <v>76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>SUM(D26:M26)</f>
        <v>0</v>
      </c>
      <c r="O26" s="44">
        <f t="shared" si="1"/>
        <v>0</v>
      </c>
      <c r="P26" s="9"/>
    </row>
    <row r="27" spans="1:16">
      <c r="A27" s="12"/>
      <c r="B27" s="42">
        <v>532</v>
      </c>
      <c r="C27" s="19" t="s">
        <v>77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>SUM(D27:M27)</f>
        <v>0</v>
      </c>
      <c r="O27" s="44">
        <f t="shared" si="1"/>
        <v>0</v>
      </c>
      <c r="P27" s="9"/>
    </row>
    <row r="28" spans="1:16">
      <c r="A28" s="12"/>
      <c r="B28" s="42">
        <v>533</v>
      </c>
      <c r="C28" s="19" t="s">
        <v>40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ref="N28:N34" si="6">SUM(D28:M28)</f>
        <v>0</v>
      </c>
      <c r="O28" s="44">
        <f t="shared" si="1"/>
        <v>0</v>
      </c>
      <c r="P28" s="9"/>
    </row>
    <row r="29" spans="1:16">
      <c r="A29" s="12"/>
      <c r="B29" s="42">
        <v>534</v>
      </c>
      <c r="C29" s="19" t="s">
        <v>78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6"/>
        <v>0</v>
      </c>
      <c r="O29" s="44">
        <f t="shared" si="1"/>
        <v>0</v>
      </c>
      <c r="P29" s="9"/>
    </row>
    <row r="30" spans="1:16">
      <c r="A30" s="12"/>
      <c r="B30" s="42">
        <v>535</v>
      </c>
      <c r="C30" s="19" t="s">
        <v>47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6"/>
        <v>0</v>
      </c>
      <c r="O30" s="44">
        <f t="shared" si="1"/>
        <v>0</v>
      </c>
      <c r="P30" s="9"/>
    </row>
    <row r="31" spans="1:16">
      <c r="A31" s="12"/>
      <c r="B31" s="42">
        <v>536</v>
      </c>
      <c r="C31" s="19" t="s">
        <v>57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6"/>
        <v>0</v>
      </c>
      <c r="O31" s="44">
        <f t="shared" si="1"/>
        <v>0</v>
      </c>
      <c r="P31" s="9"/>
    </row>
    <row r="32" spans="1:16">
      <c r="A32" s="12"/>
      <c r="B32" s="42">
        <v>537</v>
      </c>
      <c r="C32" s="19" t="s">
        <v>79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6"/>
        <v>0</v>
      </c>
      <c r="O32" s="44">
        <f t="shared" si="1"/>
        <v>0</v>
      </c>
      <c r="P32" s="9"/>
    </row>
    <row r="33" spans="1:16">
      <c r="A33" s="12"/>
      <c r="B33" s="42">
        <v>538</v>
      </c>
      <c r="C33" s="19" t="s">
        <v>80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6"/>
        <v>0</v>
      </c>
      <c r="O33" s="44">
        <f t="shared" si="1"/>
        <v>0</v>
      </c>
      <c r="P33" s="9"/>
    </row>
    <row r="34" spans="1:16">
      <c r="A34" s="12"/>
      <c r="B34" s="42">
        <v>539</v>
      </c>
      <c r="C34" s="19" t="s">
        <v>26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6"/>
        <v>0</v>
      </c>
      <c r="O34" s="44">
        <f t="shared" si="1"/>
        <v>0</v>
      </c>
      <c r="P34" s="9"/>
    </row>
    <row r="35" spans="1:16" ht="15.75">
      <c r="A35" s="26" t="s">
        <v>27</v>
      </c>
      <c r="B35" s="27"/>
      <c r="C35" s="28"/>
      <c r="D35" s="29">
        <f>SUM(D36:D41)</f>
        <v>0</v>
      </c>
      <c r="E35" s="29">
        <f t="shared" ref="E35:M35" si="7">SUM(E36:E41)</f>
        <v>0</v>
      </c>
      <c r="F35" s="29">
        <f t="shared" si="7"/>
        <v>0</v>
      </c>
      <c r="G35" s="29">
        <f t="shared" si="7"/>
        <v>0</v>
      </c>
      <c r="H35" s="29">
        <f t="shared" si="7"/>
        <v>0</v>
      </c>
      <c r="I35" s="29">
        <f t="shared" si="7"/>
        <v>0</v>
      </c>
      <c r="J35" s="29">
        <f t="shared" si="7"/>
        <v>0</v>
      </c>
      <c r="K35" s="29">
        <f t="shared" si="7"/>
        <v>0</v>
      </c>
      <c r="L35" s="29">
        <f t="shared" si="7"/>
        <v>0</v>
      </c>
      <c r="M35" s="29">
        <f t="shared" si="7"/>
        <v>0</v>
      </c>
      <c r="N35" s="29">
        <f t="shared" ref="N35:N49" si="8">SUM(D35:M35)</f>
        <v>0</v>
      </c>
      <c r="O35" s="41">
        <f t="shared" si="1"/>
        <v>0</v>
      </c>
      <c r="P35" s="10"/>
    </row>
    <row r="36" spans="1:16">
      <c r="A36" s="12"/>
      <c r="B36" s="42">
        <v>541</v>
      </c>
      <c r="C36" s="19" t="s">
        <v>52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8"/>
        <v>0</v>
      </c>
      <c r="O36" s="44">
        <f t="shared" si="1"/>
        <v>0</v>
      </c>
      <c r="P36" s="9"/>
    </row>
    <row r="37" spans="1:16">
      <c r="A37" s="12"/>
      <c r="B37" s="42">
        <v>542</v>
      </c>
      <c r="C37" s="19" t="s">
        <v>81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8"/>
        <v>0</v>
      </c>
      <c r="O37" s="44">
        <f t="shared" si="1"/>
        <v>0</v>
      </c>
      <c r="P37" s="9"/>
    </row>
    <row r="38" spans="1:16">
      <c r="A38" s="12"/>
      <c r="B38" s="42">
        <v>543</v>
      </c>
      <c r="C38" s="19" t="s">
        <v>82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f t="shared" si="8"/>
        <v>0</v>
      </c>
      <c r="O38" s="44">
        <f t="shared" si="1"/>
        <v>0</v>
      </c>
      <c r="P38" s="9"/>
    </row>
    <row r="39" spans="1:16">
      <c r="A39" s="12"/>
      <c r="B39" s="42">
        <v>544</v>
      </c>
      <c r="C39" s="19" t="s">
        <v>83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f t="shared" si="8"/>
        <v>0</v>
      </c>
      <c r="O39" s="44">
        <f t="shared" si="1"/>
        <v>0</v>
      </c>
      <c r="P39" s="9"/>
    </row>
    <row r="40" spans="1:16">
      <c r="A40" s="12"/>
      <c r="B40" s="42">
        <v>545</v>
      </c>
      <c r="C40" s="19" t="s">
        <v>84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f t="shared" si="8"/>
        <v>0</v>
      </c>
      <c r="O40" s="44">
        <f t="shared" si="1"/>
        <v>0</v>
      </c>
      <c r="P40" s="9"/>
    </row>
    <row r="41" spans="1:16">
      <c r="A41" s="12"/>
      <c r="B41" s="42">
        <v>549</v>
      </c>
      <c r="C41" s="19" t="s">
        <v>85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f t="shared" si="8"/>
        <v>0</v>
      </c>
      <c r="O41" s="44">
        <f t="shared" si="1"/>
        <v>0</v>
      </c>
      <c r="P41" s="9"/>
    </row>
    <row r="42" spans="1:16" ht="15.75">
      <c r="A42" s="26" t="s">
        <v>86</v>
      </c>
      <c r="B42" s="27"/>
      <c r="C42" s="28"/>
      <c r="D42" s="29">
        <f>SUM(D43:D47)</f>
        <v>0</v>
      </c>
      <c r="E42" s="29">
        <f t="shared" ref="E42:M42" si="9">SUM(E43:E47)</f>
        <v>0</v>
      </c>
      <c r="F42" s="29">
        <f t="shared" si="9"/>
        <v>0</v>
      </c>
      <c r="G42" s="29">
        <f t="shared" si="9"/>
        <v>0</v>
      </c>
      <c r="H42" s="29">
        <f t="shared" si="9"/>
        <v>0</v>
      </c>
      <c r="I42" s="29">
        <f t="shared" si="9"/>
        <v>0</v>
      </c>
      <c r="J42" s="29">
        <f t="shared" si="9"/>
        <v>0</v>
      </c>
      <c r="K42" s="29">
        <f t="shared" si="9"/>
        <v>0</v>
      </c>
      <c r="L42" s="29">
        <f t="shared" si="9"/>
        <v>0</v>
      </c>
      <c r="M42" s="29">
        <f t="shared" si="9"/>
        <v>0</v>
      </c>
      <c r="N42" s="29">
        <f t="shared" si="8"/>
        <v>0</v>
      </c>
      <c r="O42" s="41">
        <f t="shared" si="1"/>
        <v>0</v>
      </c>
      <c r="P42" s="10"/>
    </row>
    <row r="43" spans="1:16">
      <c r="A43" s="90"/>
      <c r="B43" s="91">
        <v>551</v>
      </c>
      <c r="C43" s="92" t="s">
        <v>87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f t="shared" si="8"/>
        <v>0</v>
      </c>
      <c r="O43" s="44">
        <f t="shared" si="1"/>
        <v>0</v>
      </c>
      <c r="P43" s="9"/>
    </row>
    <row r="44" spans="1:16">
      <c r="A44" s="90"/>
      <c r="B44" s="91">
        <v>552</v>
      </c>
      <c r="C44" s="92" t="s">
        <v>88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f t="shared" si="8"/>
        <v>0</v>
      </c>
      <c r="O44" s="44">
        <f t="shared" si="1"/>
        <v>0</v>
      </c>
      <c r="P44" s="9"/>
    </row>
    <row r="45" spans="1:16">
      <c r="A45" s="90"/>
      <c r="B45" s="91">
        <v>553</v>
      </c>
      <c r="C45" s="92" t="s">
        <v>89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f t="shared" si="8"/>
        <v>0</v>
      </c>
      <c r="O45" s="44">
        <f t="shared" si="1"/>
        <v>0</v>
      </c>
      <c r="P45" s="9"/>
    </row>
    <row r="46" spans="1:16">
      <c r="A46" s="90"/>
      <c r="B46" s="91">
        <v>554</v>
      </c>
      <c r="C46" s="92" t="s">
        <v>90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f t="shared" si="8"/>
        <v>0</v>
      </c>
      <c r="O46" s="44">
        <f t="shared" si="1"/>
        <v>0</v>
      </c>
      <c r="P46" s="9"/>
    </row>
    <row r="47" spans="1:16">
      <c r="A47" s="90"/>
      <c r="B47" s="91">
        <v>559</v>
      </c>
      <c r="C47" s="92" t="s">
        <v>91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f t="shared" si="8"/>
        <v>0</v>
      </c>
      <c r="O47" s="44">
        <f t="shared" si="1"/>
        <v>0</v>
      </c>
      <c r="P47" s="9"/>
    </row>
    <row r="48" spans="1:16" ht="15.75">
      <c r="A48" s="26" t="s">
        <v>92</v>
      </c>
      <c r="B48" s="27"/>
      <c r="C48" s="28"/>
      <c r="D48" s="29">
        <f>SUM(D49:D54)</f>
        <v>0</v>
      </c>
      <c r="E48" s="29">
        <f t="shared" ref="E48:M48" si="10">SUM(E49:E54)</f>
        <v>0</v>
      </c>
      <c r="F48" s="29">
        <f t="shared" si="10"/>
        <v>0</v>
      </c>
      <c r="G48" s="29">
        <f t="shared" si="10"/>
        <v>0</v>
      </c>
      <c r="H48" s="29">
        <f t="shared" si="10"/>
        <v>0</v>
      </c>
      <c r="I48" s="29">
        <f t="shared" si="10"/>
        <v>0</v>
      </c>
      <c r="J48" s="29">
        <f t="shared" si="10"/>
        <v>0</v>
      </c>
      <c r="K48" s="29">
        <f t="shared" si="10"/>
        <v>0</v>
      </c>
      <c r="L48" s="29">
        <f t="shared" si="10"/>
        <v>0</v>
      </c>
      <c r="M48" s="29">
        <f t="shared" si="10"/>
        <v>0</v>
      </c>
      <c r="N48" s="29">
        <f t="shared" si="8"/>
        <v>0</v>
      </c>
      <c r="O48" s="41">
        <f t="shared" si="1"/>
        <v>0</v>
      </c>
      <c r="P48" s="10"/>
    </row>
    <row r="49" spans="1:16">
      <c r="A49" s="12"/>
      <c r="B49" s="42">
        <v>561</v>
      </c>
      <c r="C49" s="19" t="s">
        <v>93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f t="shared" si="8"/>
        <v>0</v>
      </c>
      <c r="O49" s="44">
        <f t="shared" si="1"/>
        <v>0</v>
      </c>
      <c r="P49" s="9"/>
    </row>
    <row r="50" spans="1:16">
      <c r="A50" s="12"/>
      <c r="B50" s="42">
        <v>562</v>
      </c>
      <c r="C50" s="19" t="s">
        <v>94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f t="shared" ref="N50:N62" si="11">SUM(D50:M50)</f>
        <v>0</v>
      </c>
      <c r="O50" s="44">
        <f t="shared" si="1"/>
        <v>0</v>
      </c>
      <c r="P50" s="9"/>
    </row>
    <row r="51" spans="1:16">
      <c r="A51" s="12"/>
      <c r="B51" s="42">
        <v>563</v>
      </c>
      <c r="C51" s="19" t="s">
        <v>95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f t="shared" si="11"/>
        <v>0</v>
      </c>
      <c r="O51" s="44">
        <f t="shared" si="1"/>
        <v>0</v>
      </c>
      <c r="P51" s="9"/>
    </row>
    <row r="52" spans="1:16">
      <c r="A52" s="12"/>
      <c r="B52" s="42">
        <v>564</v>
      </c>
      <c r="C52" s="19" t="s">
        <v>96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f t="shared" si="11"/>
        <v>0</v>
      </c>
      <c r="O52" s="44">
        <f t="shared" si="1"/>
        <v>0</v>
      </c>
      <c r="P52" s="9"/>
    </row>
    <row r="53" spans="1:16">
      <c r="A53" s="12"/>
      <c r="B53" s="42">
        <v>565</v>
      </c>
      <c r="C53" s="19" t="s">
        <v>97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f t="shared" si="11"/>
        <v>0</v>
      </c>
      <c r="O53" s="44">
        <f t="shared" si="1"/>
        <v>0</v>
      </c>
      <c r="P53" s="9"/>
    </row>
    <row r="54" spans="1:16">
      <c r="A54" s="12"/>
      <c r="B54" s="42">
        <v>569</v>
      </c>
      <c r="C54" s="19" t="s">
        <v>98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f t="shared" si="11"/>
        <v>0</v>
      </c>
      <c r="O54" s="44">
        <f t="shared" si="1"/>
        <v>0</v>
      </c>
      <c r="P54" s="9"/>
    </row>
    <row r="55" spans="1:16" ht="15.75">
      <c r="A55" s="26" t="s">
        <v>29</v>
      </c>
      <c r="B55" s="27"/>
      <c r="C55" s="28"/>
      <c r="D55" s="29">
        <f>SUM(D56:D62)</f>
        <v>0</v>
      </c>
      <c r="E55" s="29">
        <f t="shared" ref="E55:M55" si="12">SUM(E56:E62)</f>
        <v>0</v>
      </c>
      <c r="F55" s="29">
        <f t="shared" si="12"/>
        <v>0</v>
      </c>
      <c r="G55" s="29">
        <f t="shared" si="12"/>
        <v>0</v>
      </c>
      <c r="H55" s="29">
        <f t="shared" si="12"/>
        <v>0</v>
      </c>
      <c r="I55" s="29">
        <f t="shared" si="12"/>
        <v>0</v>
      </c>
      <c r="J55" s="29">
        <f t="shared" si="12"/>
        <v>0</v>
      </c>
      <c r="K55" s="29">
        <f t="shared" si="12"/>
        <v>0</v>
      </c>
      <c r="L55" s="29">
        <f t="shared" si="12"/>
        <v>0</v>
      </c>
      <c r="M55" s="29">
        <f t="shared" si="12"/>
        <v>0</v>
      </c>
      <c r="N55" s="29">
        <f>SUM(D55:M55)</f>
        <v>0</v>
      </c>
      <c r="O55" s="41">
        <f t="shared" si="1"/>
        <v>0</v>
      </c>
      <c r="P55" s="9"/>
    </row>
    <row r="56" spans="1:16">
      <c r="A56" s="12"/>
      <c r="B56" s="42">
        <v>571</v>
      </c>
      <c r="C56" s="19" t="s">
        <v>30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f t="shared" si="11"/>
        <v>0</v>
      </c>
      <c r="O56" s="44">
        <f t="shared" si="1"/>
        <v>0</v>
      </c>
      <c r="P56" s="9"/>
    </row>
    <row r="57" spans="1:16">
      <c r="A57" s="12"/>
      <c r="B57" s="42">
        <v>572</v>
      </c>
      <c r="C57" s="19" t="s">
        <v>53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f t="shared" si="11"/>
        <v>0</v>
      </c>
      <c r="O57" s="44">
        <f t="shared" si="1"/>
        <v>0</v>
      </c>
      <c r="P57" s="9"/>
    </row>
    <row r="58" spans="1:16">
      <c r="A58" s="12"/>
      <c r="B58" s="42">
        <v>573</v>
      </c>
      <c r="C58" s="19" t="s">
        <v>99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f t="shared" si="11"/>
        <v>0</v>
      </c>
      <c r="O58" s="44">
        <f t="shared" si="1"/>
        <v>0</v>
      </c>
      <c r="P58" s="9"/>
    </row>
    <row r="59" spans="1:16">
      <c r="A59" s="12"/>
      <c r="B59" s="42">
        <v>574</v>
      </c>
      <c r="C59" s="19" t="s">
        <v>100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f t="shared" si="11"/>
        <v>0</v>
      </c>
      <c r="O59" s="44">
        <f t="shared" si="1"/>
        <v>0</v>
      </c>
      <c r="P59" s="9"/>
    </row>
    <row r="60" spans="1:16">
      <c r="A60" s="12"/>
      <c r="B60" s="42">
        <v>575</v>
      </c>
      <c r="C60" s="19" t="s">
        <v>101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f t="shared" si="11"/>
        <v>0</v>
      </c>
      <c r="O60" s="44">
        <f t="shared" si="1"/>
        <v>0</v>
      </c>
      <c r="P60" s="9"/>
    </row>
    <row r="61" spans="1:16">
      <c r="A61" s="12"/>
      <c r="B61" s="42">
        <v>578</v>
      </c>
      <c r="C61" s="19" t="s">
        <v>102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f t="shared" si="11"/>
        <v>0</v>
      </c>
      <c r="O61" s="44">
        <f t="shared" si="1"/>
        <v>0</v>
      </c>
      <c r="P61" s="9"/>
    </row>
    <row r="62" spans="1:16">
      <c r="A62" s="12"/>
      <c r="B62" s="42">
        <v>579</v>
      </c>
      <c r="C62" s="19" t="s">
        <v>103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f t="shared" si="11"/>
        <v>0</v>
      </c>
      <c r="O62" s="44">
        <f t="shared" si="1"/>
        <v>0</v>
      </c>
      <c r="P62" s="9"/>
    </row>
    <row r="63" spans="1:16" ht="15.75">
      <c r="A63" s="26" t="s">
        <v>54</v>
      </c>
      <c r="B63" s="27"/>
      <c r="C63" s="28"/>
      <c r="D63" s="29">
        <f>SUM(D64:D74)</f>
        <v>0</v>
      </c>
      <c r="E63" s="29">
        <f t="shared" ref="E63:M63" si="13">SUM(E64:E74)</f>
        <v>0</v>
      </c>
      <c r="F63" s="29">
        <f t="shared" si="13"/>
        <v>0</v>
      </c>
      <c r="G63" s="29">
        <f t="shared" si="13"/>
        <v>0</v>
      </c>
      <c r="H63" s="29">
        <f t="shared" si="13"/>
        <v>0</v>
      </c>
      <c r="I63" s="29">
        <f t="shared" si="13"/>
        <v>0</v>
      </c>
      <c r="J63" s="29">
        <f t="shared" si="13"/>
        <v>0</v>
      </c>
      <c r="K63" s="29">
        <f t="shared" si="13"/>
        <v>0</v>
      </c>
      <c r="L63" s="29">
        <f t="shared" si="13"/>
        <v>0</v>
      </c>
      <c r="M63" s="29">
        <f t="shared" si="13"/>
        <v>0</v>
      </c>
      <c r="N63" s="29">
        <f>SUM(D63:M63)</f>
        <v>0</v>
      </c>
      <c r="O63" s="41">
        <f t="shared" si="1"/>
        <v>0</v>
      </c>
      <c r="P63" s="9"/>
    </row>
    <row r="64" spans="1:16">
      <c r="A64" s="12"/>
      <c r="B64" s="42">
        <v>581</v>
      </c>
      <c r="C64" s="19" t="s">
        <v>55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f>SUM(D64:M64)</f>
        <v>0</v>
      </c>
      <c r="O64" s="44">
        <f t="shared" si="1"/>
        <v>0</v>
      </c>
      <c r="P64" s="9"/>
    </row>
    <row r="65" spans="1:119">
      <c r="A65" s="12"/>
      <c r="B65" s="42">
        <v>583</v>
      </c>
      <c r="C65" s="19" t="s">
        <v>104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f t="shared" ref="N65:N74" si="14">SUM(D65:M65)</f>
        <v>0</v>
      </c>
      <c r="O65" s="44">
        <f t="shared" si="1"/>
        <v>0</v>
      </c>
      <c r="P65" s="9"/>
    </row>
    <row r="66" spans="1:119">
      <c r="A66" s="12"/>
      <c r="B66" s="42">
        <v>584</v>
      </c>
      <c r="C66" s="19" t="s">
        <v>105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f t="shared" si="14"/>
        <v>0</v>
      </c>
      <c r="O66" s="44">
        <f t="shared" si="1"/>
        <v>0</v>
      </c>
      <c r="P66" s="9"/>
    </row>
    <row r="67" spans="1:119">
      <c r="A67" s="12"/>
      <c r="B67" s="42">
        <v>585</v>
      </c>
      <c r="C67" s="19" t="s">
        <v>106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f t="shared" si="14"/>
        <v>0</v>
      </c>
      <c r="O67" s="44">
        <f t="shared" si="1"/>
        <v>0</v>
      </c>
      <c r="P67" s="9"/>
    </row>
    <row r="68" spans="1:119">
      <c r="A68" s="12"/>
      <c r="B68" s="42">
        <v>586</v>
      </c>
      <c r="C68" s="19" t="s">
        <v>107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f>SUM(D68:M68)</f>
        <v>0</v>
      </c>
      <c r="O68" s="44">
        <f t="shared" si="1"/>
        <v>0</v>
      </c>
      <c r="P68" s="9"/>
    </row>
    <row r="69" spans="1:119">
      <c r="A69" s="12"/>
      <c r="B69" s="42">
        <v>587</v>
      </c>
      <c r="C69" s="19" t="s">
        <v>108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f t="shared" si="14"/>
        <v>0</v>
      </c>
      <c r="O69" s="44">
        <f t="shared" ref="O69:O75" si="15">(N69/O$77)</f>
        <v>0</v>
      </c>
      <c r="P69" s="9"/>
    </row>
    <row r="70" spans="1:119">
      <c r="A70" s="12"/>
      <c r="B70" s="42">
        <v>588</v>
      </c>
      <c r="C70" s="19" t="s">
        <v>109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f t="shared" si="14"/>
        <v>0</v>
      </c>
      <c r="O70" s="44">
        <f t="shared" si="15"/>
        <v>0</v>
      </c>
      <c r="P70" s="9"/>
    </row>
    <row r="71" spans="1:119">
      <c r="A71" s="12"/>
      <c r="B71" s="42">
        <v>590</v>
      </c>
      <c r="C71" s="19" t="s">
        <v>110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f t="shared" si="14"/>
        <v>0</v>
      </c>
      <c r="O71" s="44">
        <f t="shared" si="15"/>
        <v>0</v>
      </c>
      <c r="P71" s="9"/>
    </row>
    <row r="72" spans="1:119">
      <c r="A72" s="12"/>
      <c r="B72" s="42">
        <v>591</v>
      </c>
      <c r="C72" s="19" t="s">
        <v>111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f t="shared" si="14"/>
        <v>0</v>
      </c>
      <c r="O72" s="44">
        <f t="shared" si="15"/>
        <v>0</v>
      </c>
      <c r="P72" s="9"/>
    </row>
    <row r="73" spans="1:119">
      <c r="A73" s="12"/>
      <c r="B73" s="42">
        <v>592</v>
      </c>
      <c r="C73" s="19" t="s">
        <v>112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f t="shared" si="14"/>
        <v>0</v>
      </c>
      <c r="O73" s="44">
        <f t="shared" si="15"/>
        <v>0</v>
      </c>
      <c r="P73" s="9"/>
    </row>
    <row r="74" spans="1:119" ht="15.75" thickBot="1">
      <c r="A74" s="12"/>
      <c r="B74" s="42">
        <v>593</v>
      </c>
      <c r="C74" s="19" t="s">
        <v>113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f t="shared" si="14"/>
        <v>0</v>
      </c>
      <c r="O74" s="44">
        <f t="shared" si="15"/>
        <v>0</v>
      </c>
      <c r="P74" s="9"/>
    </row>
    <row r="75" spans="1:119" ht="16.5" thickBot="1">
      <c r="A75" s="13" t="s">
        <v>10</v>
      </c>
      <c r="B75" s="21"/>
      <c r="C75" s="20"/>
      <c r="D75" s="14">
        <f>SUM(D5,D15,D25,D35,D42,D48,D55,D63)</f>
        <v>0</v>
      </c>
      <c r="E75" s="14">
        <f t="shared" ref="E75:M75" si="16">SUM(E5,E15,E25,E35,E42,E48,E55,E63)</f>
        <v>0</v>
      </c>
      <c r="F75" s="14">
        <f t="shared" si="16"/>
        <v>0</v>
      </c>
      <c r="G75" s="14">
        <f t="shared" si="16"/>
        <v>0</v>
      </c>
      <c r="H75" s="14">
        <f t="shared" si="16"/>
        <v>0</v>
      </c>
      <c r="I75" s="14">
        <f t="shared" si="16"/>
        <v>0</v>
      </c>
      <c r="J75" s="14">
        <f t="shared" si="16"/>
        <v>0</v>
      </c>
      <c r="K75" s="14">
        <f t="shared" si="16"/>
        <v>0</v>
      </c>
      <c r="L75" s="14">
        <f t="shared" si="16"/>
        <v>0</v>
      </c>
      <c r="M75" s="14">
        <f t="shared" si="16"/>
        <v>0</v>
      </c>
      <c r="N75" s="14">
        <f>SUM(D75:M75)</f>
        <v>0</v>
      </c>
      <c r="O75" s="35">
        <f t="shared" si="15"/>
        <v>0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5"/>
      <c r="B76" s="17"/>
      <c r="C76" s="17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8"/>
    </row>
    <row r="77" spans="1:119">
      <c r="A77" s="36"/>
      <c r="B77" s="37"/>
      <c r="C77" s="37"/>
      <c r="D77" s="38"/>
      <c r="E77" s="38"/>
      <c r="F77" s="38"/>
      <c r="G77" s="38"/>
      <c r="H77" s="38"/>
      <c r="I77" s="38"/>
      <c r="J77" s="38"/>
      <c r="K77" s="38"/>
      <c r="L77" s="93" t="s">
        <v>116</v>
      </c>
      <c r="M77" s="93"/>
      <c r="N77" s="93"/>
      <c r="O77" s="39">
        <v>744</v>
      </c>
    </row>
    <row r="78" spans="1:119">
      <c r="A78" s="94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6"/>
    </row>
    <row r="79" spans="1:119" ht="15.75" customHeight="1" thickBot="1">
      <c r="A79" s="97" t="s">
        <v>38</v>
      </c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9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SUM(D6:D14)</f>
        <v>0</v>
      </c>
      <c r="E5" s="24">
        <f t="shared" ref="E5:M5" si="0">SUM(E6:E14)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0</v>
      </c>
      <c r="O5" s="30">
        <f t="shared" ref="O5:O68" si="1">(N5/O$77)</f>
        <v>0</v>
      </c>
      <c r="P5" s="6"/>
    </row>
    <row r="6" spans="1:133">
      <c r="A6" s="12"/>
      <c r="B6" s="42">
        <v>511</v>
      </c>
      <c r="C6" s="19" t="s">
        <v>19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0</v>
      </c>
      <c r="O6" s="44">
        <f t="shared" si="1"/>
        <v>0</v>
      </c>
      <c r="P6" s="9"/>
    </row>
    <row r="7" spans="1:133">
      <c r="A7" s="12"/>
      <c r="B7" s="42">
        <v>512</v>
      </c>
      <c r="C7" s="19" t="s">
        <v>20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4" si="2">SUM(D7:M7)</f>
        <v>0</v>
      </c>
      <c r="O7" s="44">
        <f t="shared" si="1"/>
        <v>0</v>
      </c>
      <c r="P7" s="9"/>
    </row>
    <row r="8" spans="1:133">
      <c r="A8" s="12"/>
      <c r="B8" s="42">
        <v>513</v>
      </c>
      <c r="C8" s="19" t="s">
        <v>21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0</v>
      </c>
      <c r="O8" s="44">
        <f t="shared" si="1"/>
        <v>0</v>
      </c>
      <c r="P8" s="9"/>
    </row>
    <row r="9" spans="1:133">
      <c r="A9" s="12"/>
      <c r="B9" s="42">
        <v>514</v>
      </c>
      <c r="C9" s="19" t="s">
        <v>63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0</v>
      </c>
      <c r="O9" s="44">
        <f t="shared" si="1"/>
        <v>0</v>
      </c>
      <c r="P9" s="9"/>
    </row>
    <row r="10" spans="1:133">
      <c r="A10" s="12"/>
      <c r="B10" s="42">
        <v>515</v>
      </c>
      <c r="C10" s="19" t="s">
        <v>64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0</v>
      </c>
      <c r="O10" s="44">
        <f t="shared" si="1"/>
        <v>0</v>
      </c>
      <c r="P10" s="9"/>
    </row>
    <row r="11" spans="1:133">
      <c r="A11" s="12"/>
      <c r="B11" s="42">
        <v>516</v>
      </c>
      <c r="C11" s="19" t="s">
        <v>65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0</v>
      </c>
      <c r="O11" s="44">
        <f t="shared" si="1"/>
        <v>0</v>
      </c>
      <c r="P11" s="9"/>
    </row>
    <row r="12" spans="1:133">
      <c r="A12" s="12"/>
      <c r="B12" s="42">
        <v>517</v>
      </c>
      <c r="C12" s="19" t="s">
        <v>43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0</v>
      </c>
      <c r="O12" s="44">
        <f t="shared" si="1"/>
        <v>0</v>
      </c>
      <c r="P12" s="9"/>
    </row>
    <row r="13" spans="1:133">
      <c r="A13" s="12"/>
      <c r="B13" s="42">
        <v>518</v>
      </c>
      <c r="C13" s="19" t="s">
        <v>66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0</v>
      </c>
      <c r="O13" s="44">
        <f t="shared" si="1"/>
        <v>0</v>
      </c>
      <c r="P13" s="9"/>
    </row>
    <row r="14" spans="1:133">
      <c r="A14" s="12"/>
      <c r="B14" s="42">
        <v>519</v>
      </c>
      <c r="C14" s="19" t="s">
        <v>67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2"/>
        <v>0</v>
      </c>
      <c r="O14" s="44">
        <f t="shared" si="1"/>
        <v>0</v>
      </c>
      <c r="P14" s="9"/>
    </row>
    <row r="15" spans="1:133" ht="15.75">
      <c r="A15" s="26" t="s">
        <v>22</v>
      </c>
      <c r="B15" s="27"/>
      <c r="C15" s="28"/>
      <c r="D15" s="29">
        <f>SUM(D16:D24)</f>
        <v>0</v>
      </c>
      <c r="E15" s="29">
        <f t="shared" ref="E15:M15" si="3">SUM(E16:E24)</f>
        <v>0</v>
      </c>
      <c r="F15" s="29">
        <f t="shared" si="3"/>
        <v>0</v>
      </c>
      <c r="G15" s="29">
        <f t="shared" si="3"/>
        <v>0</v>
      </c>
      <c r="H15" s="29">
        <f t="shared" si="3"/>
        <v>0</v>
      </c>
      <c r="I15" s="29">
        <f t="shared" si="3"/>
        <v>0</v>
      </c>
      <c r="J15" s="29">
        <f t="shared" si="3"/>
        <v>0</v>
      </c>
      <c r="K15" s="29">
        <f t="shared" si="3"/>
        <v>0</v>
      </c>
      <c r="L15" s="29">
        <f t="shared" si="3"/>
        <v>0</v>
      </c>
      <c r="M15" s="29">
        <f t="shared" si="3"/>
        <v>0</v>
      </c>
      <c r="N15" s="40">
        <f>SUM(D15:M15)</f>
        <v>0</v>
      </c>
      <c r="O15" s="41">
        <f t="shared" si="1"/>
        <v>0</v>
      </c>
      <c r="P15" s="10"/>
    </row>
    <row r="16" spans="1:133">
      <c r="A16" s="12"/>
      <c r="B16" s="42">
        <v>521</v>
      </c>
      <c r="C16" s="19" t="s">
        <v>68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>SUM(D16:M16)</f>
        <v>0</v>
      </c>
      <c r="O16" s="44">
        <f t="shared" si="1"/>
        <v>0</v>
      </c>
      <c r="P16" s="9"/>
    </row>
    <row r="17" spans="1:16">
      <c r="A17" s="12"/>
      <c r="B17" s="42">
        <v>522</v>
      </c>
      <c r="C17" s="19" t="s">
        <v>23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ref="N17:N24" si="4">SUM(D17:M17)</f>
        <v>0</v>
      </c>
      <c r="O17" s="44">
        <f t="shared" si="1"/>
        <v>0</v>
      </c>
      <c r="P17" s="9"/>
    </row>
    <row r="18" spans="1:16">
      <c r="A18" s="12"/>
      <c r="B18" s="42">
        <v>523</v>
      </c>
      <c r="C18" s="19" t="s">
        <v>69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0</v>
      </c>
      <c r="O18" s="44">
        <f t="shared" si="1"/>
        <v>0</v>
      </c>
      <c r="P18" s="9"/>
    </row>
    <row r="19" spans="1:16">
      <c r="A19" s="12"/>
      <c r="B19" s="42">
        <v>524</v>
      </c>
      <c r="C19" s="19" t="s">
        <v>70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0</v>
      </c>
      <c r="O19" s="44">
        <f t="shared" si="1"/>
        <v>0</v>
      </c>
      <c r="P19" s="9"/>
    </row>
    <row r="20" spans="1:16">
      <c r="A20" s="12"/>
      <c r="B20" s="42">
        <v>525</v>
      </c>
      <c r="C20" s="19" t="s">
        <v>71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0</v>
      </c>
      <c r="O20" s="44">
        <f t="shared" si="1"/>
        <v>0</v>
      </c>
      <c r="P20" s="9"/>
    </row>
    <row r="21" spans="1:16">
      <c r="A21" s="12"/>
      <c r="B21" s="42">
        <v>526</v>
      </c>
      <c r="C21" s="19" t="s">
        <v>72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0</v>
      </c>
      <c r="O21" s="44">
        <f t="shared" si="1"/>
        <v>0</v>
      </c>
      <c r="P21" s="9"/>
    </row>
    <row r="22" spans="1:16">
      <c r="A22" s="12"/>
      <c r="B22" s="42">
        <v>527</v>
      </c>
      <c r="C22" s="19" t="s">
        <v>73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0</v>
      </c>
      <c r="O22" s="44">
        <f t="shared" si="1"/>
        <v>0</v>
      </c>
      <c r="P22" s="9"/>
    </row>
    <row r="23" spans="1:16">
      <c r="A23" s="12"/>
      <c r="B23" s="42">
        <v>528</v>
      </c>
      <c r="C23" s="19" t="s">
        <v>74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0</v>
      </c>
      <c r="O23" s="44">
        <f t="shared" si="1"/>
        <v>0</v>
      </c>
      <c r="P23" s="9"/>
    </row>
    <row r="24" spans="1:16">
      <c r="A24" s="12"/>
      <c r="B24" s="42">
        <v>529</v>
      </c>
      <c r="C24" s="19" t="s">
        <v>75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0</v>
      </c>
      <c r="O24" s="44">
        <f t="shared" si="1"/>
        <v>0</v>
      </c>
      <c r="P24" s="9"/>
    </row>
    <row r="25" spans="1:16" ht="15.75">
      <c r="A25" s="26" t="s">
        <v>24</v>
      </c>
      <c r="B25" s="27"/>
      <c r="C25" s="28"/>
      <c r="D25" s="29">
        <f>SUM(D26:D34)</f>
        <v>0</v>
      </c>
      <c r="E25" s="29">
        <f t="shared" ref="E25:M25" si="5">SUM(E26:E34)</f>
        <v>0</v>
      </c>
      <c r="F25" s="29">
        <f t="shared" si="5"/>
        <v>0</v>
      </c>
      <c r="G25" s="29">
        <f t="shared" si="5"/>
        <v>0</v>
      </c>
      <c r="H25" s="29">
        <f t="shared" si="5"/>
        <v>0</v>
      </c>
      <c r="I25" s="29">
        <f t="shared" si="5"/>
        <v>0</v>
      </c>
      <c r="J25" s="29">
        <f t="shared" si="5"/>
        <v>0</v>
      </c>
      <c r="K25" s="29">
        <f t="shared" si="5"/>
        <v>0</v>
      </c>
      <c r="L25" s="29">
        <f t="shared" si="5"/>
        <v>0</v>
      </c>
      <c r="M25" s="29">
        <f t="shared" si="5"/>
        <v>0</v>
      </c>
      <c r="N25" s="40">
        <f>SUM(D25:M25)</f>
        <v>0</v>
      </c>
      <c r="O25" s="41">
        <f t="shared" si="1"/>
        <v>0</v>
      </c>
      <c r="P25" s="10"/>
    </row>
    <row r="26" spans="1:16">
      <c r="A26" s="12"/>
      <c r="B26" s="42">
        <v>531</v>
      </c>
      <c r="C26" s="19" t="s">
        <v>76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>SUM(D26:M26)</f>
        <v>0</v>
      </c>
      <c r="O26" s="44">
        <f t="shared" si="1"/>
        <v>0</v>
      </c>
      <c r="P26" s="9"/>
    </row>
    <row r="27" spans="1:16">
      <c r="A27" s="12"/>
      <c r="B27" s="42">
        <v>532</v>
      </c>
      <c r="C27" s="19" t="s">
        <v>77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>SUM(D27:M27)</f>
        <v>0</v>
      </c>
      <c r="O27" s="44">
        <f t="shared" si="1"/>
        <v>0</v>
      </c>
      <c r="P27" s="9"/>
    </row>
    <row r="28" spans="1:16">
      <c r="A28" s="12"/>
      <c r="B28" s="42">
        <v>533</v>
      </c>
      <c r="C28" s="19" t="s">
        <v>40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ref="N28:N34" si="6">SUM(D28:M28)</f>
        <v>0</v>
      </c>
      <c r="O28" s="44">
        <f t="shared" si="1"/>
        <v>0</v>
      </c>
      <c r="P28" s="9"/>
    </row>
    <row r="29" spans="1:16">
      <c r="A29" s="12"/>
      <c r="B29" s="42">
        <v>534</v>
      </c>
      <c r="C29" s="19" t="s">
        <v>78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6"/>
        <v>0</v>
      </c>
      <c r="O29" s="44">
        <f t="shared" si="1"/>
        <v>0</v>
      </c>
      <c r="P29" s="9"/>
    </row>
    <row r="30" spans="1:16">
      <c r="A30" s="12"/>
      <c r="B30" s="42">
        <v>535</v>
      </c>
      <c r="C30" s="19" t="s">
        <v>47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6"/>
        <v>0</v>
      </c>
      <c r="O30" s="44">
        <f t="shared" si="1"/>
        <v>0</v>
      </c>
      <c r="P30" s="9"/>
    </row>
    <row r="31" spans="1:16">
      <c r="A31" s="12"/>
      <c r="B31" s="42">
        <v>536</v>
      </c>
      <c r="C31" s="19" t="s">
        <v>57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6"/>
        <v>0</v>
      </c>
      <c r="O31" s="44">
        <f t="shared" si="1"/>
        <v>0</v>
      </c>
      <c r="P31" s="9"/>
    </row>
    <row r="32" spans="1:16">
      <c r="A32" s="12"/>
      <c r="B32" s="42">
        <v>537</v>
      </c>
      <c r="C32" s="19" t="s">
        <v>79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6"/>
        <v>0</v>
      </c>
      <c r="O32" s="44">
        <f t="shared" si="1"/>
        <v>0</v>
      </c>
      <c r="P32" s="9"/>
    </row>
    <row r="33" spans="1:16">
      <c r="A33" s="12"/>
      <c r="B33" s="42">
        <v>538</v>
      </c>
      <c r="C33" s="19" t="s">
        <v>80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6"/>
        <v>0</v>
      </c>
      <c r="O33" s="44">
        <f t="shared" si="1"/>
        <v>0</v>
      </c>
      <c r="P33" s="9"/>
    </row>
    <row r="34" spans="1:16">
      <c r="A34" s="12"/>
      <c r="B34" s="42">
        <v>539</v>
      </c>
      <c r="C34" s="19" t="s">
        <v>26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6"/>
        <v>0</v>
      </c>
      <c r="O34" s="44">
        <f t="shared" si="1"/>
        <v>0</v>
      </c>
      <c r="P34" s="9"/>
    </row>
    <row r="35" spans="1:16" ht="15.75">
      <c r="A35" s="26" t="s">
        <v>27</v>
      </c>
      <c r="B35" s="27"/>
      <c r="C35" s="28"/>
      <c r="D35" s="29">
        <f>SUM(D36:D41)</f>
        <v>0</v>
      </c>
      <c r="E35" s="29">
        <f t="shared" ref="E35:M35" si="7">SUM(E36:E41)</f>
        <v>0</v>
      </c>
      <c r="F35" s="29">
        <f t="shared" si="7"/>
        <v>0</v>
      </c>
      <c r="G35" s="29">
        <f t="shared" si="7"/>
        <v>0</v>
      </c>
      <c r="H35" s="29">
        <f t="shared" si="7"/>
        <v>0</v>
      </c>
      <c r="I35" s="29">
        <f t="shared" si="7"/>
        <v>0</v>
      </c>
      <c r="J35" s="29">
        <f t="shared" si="7"/>
        <v>0</v>
      </c>
      <c r="K35" s="29">
        <f t="shared" si="7"/>
        <v>0</v>
      </c>
      <c r="L35" s="29">
        <f t="shared" si="7"/>
        <v>0</v>
      </c>
      <c r="M35" s="29">
        <f t="shared" si="7"/>
        <v>0</v>
      </c>
      <c r="N35" s="29">
        <f t="shared" ref="N35:N49" si="8">SUM(D35:M35)</f>
        <v>0</v>
      </c>
      <c r="O35" s="41">
        <f t="shared" si="1"/>
        <v>0</v>
      </c>
      <c r="P35" s="10"/>
    </row>
    <row r="36" spans="1:16">
      <c r="A36" s="12"/>
      <c r="B36" s="42">
        <v>541</v>
      </c>
      <c r="C36" s="19" t="s">
        <v>52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8"/>
        <v>0</v>
      </c>
      <c r="O36" s="44">
        <f t="shared" si="1"/>
        <v>0</v>
      </c>
      <c r="P36" s="9"/>
    </row>
    <row r="37" spans="1:16">
      <c r="A37" s="12"/>
      <c r="B37" s="42">
        <v>542</v>
      </c>
      <c r="C37" s="19" t="s">
        <v>81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8"/>
        <v>0</v>
      </c>
      <c r="O37" s="44">
        <f t="shared" si="1"/>
        <v>0</v>
      </c>
      <c r="P37" s="9"/>
    </row>
    <row r="38" spans="1:16">
      <c r="A38" s="12"/>
      <c r="B38" s="42">
        <v>543</v>
      </c>
      <c r="C38" s="19" t="s">
        <v>82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f t="shared" si="8"/>
        <v>0</v>
      </c>
      <c r="O38" s="44">
        <f t="shared" si="1"/>
        <v>0</v>
      </c>
      <c r="P38" s="9"/>
    </row>
    <row r="39" spans="1:16">
      <c r="A39" s="12"/>
      <c r="B39" s="42">
        <v>544</v>
      </c>
      <c r="C39" s="19" t="s">
        <v>83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f t="shared" si="8"/>
        <v>0</v>
      </c>
      <c r="O39" s="44">
        <f t="shared" si="1"/>
        <v>0</v>
      </c>
      <c r="P39" s="9"/>
    </row>
    <row r="40" spans="1:16">
      <c r="A40" s="12"/>
      <c r="B40" s="42">
        <v>545</v>
      </c>
      <c r="C40" s="19" t="s">
        <v>84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f t="shared" si="8"/>
        <v>0</v>
      </c>
      <c r="O40" s="44">
        <f t="shared" si="1"/>
        <v>0</v>
      </c>
      <c r="P40" s="9"/>
    </row>
    <row r="41" spans="1:16">
      <c r="A41" s="12"/>
      <c r="B41" s="42">
        <v>549</v>
      </c>
      <c r="C41" s="19" t="s">
        <v>85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f t="shared" si="8"/>
        <v>0</v>
      </c>
      <c r="O41" s="44">
        <f t="shared" si="1"/>
        <v>0</v>
      </c>
      <c r="P41" s="9"/>
    </row>
    <row r="42" spans="1:16" ht="15.75">
      <c r="A42" s="26" t="s">
        <v>86</v>
      </c>
      <c r="B42" s="27"/>
      <c r="C42" s="28"/>
      <c r="D42" s="29">
        <f>SUM(D43:D47)</f>
        <v>0</v>
      </c>
      <c r="E42" s="29">
        <f t="shared" ref="E42:M42" si="9">SUM(E43:E47)</f>
        <v>0</v>
      </c>
      <c r="F42" s="29">
        <f t="shared" si="9"/>
        <v>0</v>
      </c>
      <c r="G42" s="29">
        <f t="shared" si="9"/>
        <v>0</v>
      </c>
      <c r="H42" s="29">
        <f t="shared" si="9"/>
        <v>0</v>
      </c>
      <c r="I42" s="29">
        <f t="shared" si="9"/>
        <v>0</v>
      </c>
      <c r="J42" s="29">
        <f t="shared" si="9"/>
        <v>0</v>
      </c>
      <c r="K42" s="29">
        <f t="shared" si="9"/>
        <v>0</v>
      </c>
      <c r="L42" s="29">
        <f t="shared" si="9"/>
        <v>0</v>
      </c>
      <c r="M42" s="29">
        <f t="shared" si="9"/>
        <v>0</v>
      </c>
      <c r="N42" s="29">
        <f t="shared" si="8"/>
        <v>0</v>
      </c>
      <c r="O42" s="41">
        <f t="shared" si="1"/>
        <v>0</v>
      </c>
      <c r="P42" s="10"/>
    </row>
    <row r="43" spans="1:16">
      <c r="A43" s="90"/>
      <c r="B43" s="91">
        <v>551</v>
      </c>
      <c r="C43" s="92" t="s">
        <v>87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f t="shared" si="8"/>
        <v>0</v>
      </c>
      <c r="O43" s="44">
        <f t="shared" si="1"/>
        <v>0</v>
      </c>
      <c r="P43" s="9"/>
    </row>
    <row r="44" spans="1:16">
      <c r="A44" s="90"/>
      <c r="B44" s="91">
        <v>552</v>
      </c>
      <c r="C44" s="92" t="s">
        <v>88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f t="shared" si="8"/>
        <v>0</v>
      </c>
      <c r="O44" s="44">
        <f t="shared" si="1"/>
        <v>0</v>
      </c>
      <c r="P44" s="9"/>
    </row>
    <row r="45" spans="1:16">
      <c r="A45" s="90"/>
      <c r="B45" s="91">
        <v>553</v>
      </c>
      <c r="C45" s="92" t="s">
        <v>89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f t="shared" si="8"/>
        <v>0</v>
      </c>
      <c r="O45" s="44">
        <f t="shared" si="1"/>
        <v>0</v>
      </c>
      <c r="P45" s="9"/>
    </row>
    <row r="46" spans="1:16">
      <c r="A46" s="90"/>
      <c r="B46" s="91">
        <v>554</v>
      </c>
      <c r="C46" s="92" t="s">
        <v>90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f t="shared" si="8"/>
        <v>0</v>
      </c>
      <c r="O46" s="44">
        <f t="shared" si="1"/>
        <v>0</v>
      </c>
      <c r="P46" s="9"/>
    </row>
    <row r="47" spans="1:16">
      <c r="A47" s="90"/>
      <c r="B47" s="91">
        <v>559</v>
      </c>
      <c r="C47" s="92" t="s">
        <v>91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f t="shared" si="8"/>
        <v>0</v>
      </c>
      <c r="O47" s="44">
        <f t="shared" si="1"/>
        <v>0</v>
      </c>
      <c r="P47" s="9"/>
    </row>
    <row r="48" spans="1:16" ht="15.75">
      <c r="A48" s="26" t="s">
        <v>92</v>
      </c>
      <c r="B48" s="27"/>
      <c r="C48" s="28"/>
      <c r="D48" s="29">
        <f>SUM(D49:D54)</f>
        <v>0</v>
      </c>
      <c r="E48" s="29">
        <f t="shared" ref="E48:M48" si="10">SUM(E49:E54)</f>
        <v>0</v>
      </c>
      <c r="F48" s="29">
        <f t="shared" si="10"/>
        <v>0</v>
      </c>
      <c r="G48" s="29">
        <f t="shared" si="10"/>
        <v>0</v>
      </c>
      <c r="H48" s="29">
        <f t="shared" si="10"/>
        <v>0</v>
      </c>
      <c r="I48" s="29">
        <f t="shared" si="10"/>
        <v>0</v>
      </c>
      <c r="J48" s="29">
        <f t="shared" si="10"/>
        <v>0</v>
      </c>
      <c r="K48" s="29">
        <f t="shared" si="10"/>
        <v>0</v>
      </c>
      <c r="L48" s="29">
        <f t="shared" si="10"/>
        <v>0</v>
      </c>
      <c r="M48" s="29">
        <f t="shared" si="10"/>
        <v>0</v>
      </c>
      <c r="N48" s="29">
        <f t="shared" si="8"/>
        <v>0</v>
      </c>
      <c r="O48" s="41">
        <f t="shared" si="1"/>
        <v>0</v>
      </c>
      <c r="P48" s="10"/>
    </row>
    <row r="49" spans="1:16">
      <c r="A49" s="12"/>
      <c r="B49" s="42">
        <v>561</v>
      </c>
      <c r="C49" s="19" t="s">
        <v>93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f t="shared" si="8"/>
        <v>0</v>
      </c>
      <c r="O49" s="44">
        <f t="shared" si="1"/>
        <v>0</v>
      </c>
      <c r="P49" s="9"/>
    </row>
    <row r="50" spans="1:16">
      <c r="A50" s="12"/>
      <c r="B50" s="42">
        <v>562</v>
      </c>
      <c r="C50" s="19" t="s">
        <v>94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f t="shared" ref="N50:N62" si="11">SUM(D50:M50)</f>
        <v>0</v>
      </c>
      <c r="O50" s="44">
        <f t="shared" si="1"/>
        <v>0</v>
      </c>
      <c r="P50" s="9"/>
    </row>
    <row r="51" spans="1:16">
      <c r="A51" s="12"/>
      <c r="B51" s="42">
        <v>563</v>
      </c>
      <c r="C51" s="19" t="s">
        <v>95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f t="shared" si="11"/>
        <v>0</v>
      </c>
      <c r="O51" s="44">
        <f t="shared" si="1"/>
        <v>0</v>
      </c>
      <c r="P51" s="9"/>
    </row>
    <row r="52" spans="1:16">
      <c r="A52" s="12"/>
      <c r="B52" s="42">
        <v>564</v>
      </c>
      <c r="C52" s="19" t="s">
        <v>96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f t="shared" si="11"/>
        <v>0</v>
      </c>
      <c r="O52" s="44">
        <f t="shared" si="1"/>
        <v>0</v>
      </c>
      <c r="P52" s="9"/>
    </row>
    <row r="53" spans="1:16">
      <c r="A53" s="12"/>
      <c r="B53" s="42">
        <v>565</v>
      </c>
      <c r="C53" s="19" t="s">
        <v>97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f t="shared" si="11"/>
        <v>0</v>
      </c>
      <c r="O53" s="44">
        <f t="shared" si="1"/>
        <v>0</v>
      </c>
      <c r="P53" s="9"/>
    </row>
    <row r="54" spans="1:16">
      <c r="A54" s="12"/>
      <c r="B54" s="42">
        <v>569</v>
      </c>
      <c r="C54" s="19" t="s">
        <v>98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f t="shared" si="11"/>
        <v>0</v>
      </c>
      <c r="O54" s="44">
        <f t="shared" si="1"/>
        <v>0</v>
      </c>
      <c r="P54" s="9"/>
    </row>
    <row r="55" spans="1:16" ht="15.75">
      <c r="A55" s="26" t="s">
        <v>29</v>
      </c>
      <c r="B55" s="27"/>
      <c r="C55" s="28"/>
      <c r="D55" s="29">
        <f>SUM(D56:D62)</f>
        <v>0</v>
      </c>
      <c r="E55" s="29">
        <f t="shared" ref="E55:M55" si="12">SUM(E56:E62)</f>
        <v>0</v>
      </c>
      <c r="F55" s="29">
        <f t="shared" si="12"/>
        <v>0</v>
      </c>
      <c r="G55" s="29">
        <f t="shared" si="12"/>
        <v>0</v>
      </c>
      <c r="H55" s="29">
        <f t="shared" si="12"/>
        <v>0</v>
      </c>
      <c r="I55" s="29">
        <f t="shared" si="12"/>
        <v>0</v>
      </c>
      <c r="J55" s="29">
        <f t="shared" si="12"/>
        <v>0</v>
      </c>
      <c r="K55" s="29">
        <f t="shared" si="12"/>
        <v>0</v>
      </c>
      <c r="L55" s="29">
        <f t="shared" si="12"/>
        <v>0</v>
      </c>
      <c r="M55" s="29">
        <f t="shared" si="12"/>
        <v>0</v>
      </c>
      <c r="N55" s="29">
        <f>SUM(D55:M55)</f>
        <v>0</v>
      </c>
      <c r="O55" s="41">
        <f t="shared" si="1"/>
        <v>0</v>
      </c>
      <c r="P55" s="9"/>
    </row>
    <row r="56" spans="1:16">
      <c r="A56" s="12"/>
      <c r="B56" s="42">
        <v>571</v>
      </c>
      <c r="C56" s="19" t="s">
        <v>30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f t="shared" si="11"/>
        <v>0</v>
      </c>
      <c r="O56" s="44">
        <f t="shared" si="1"/>
        <v>0</v>
      </c>
      <c r="P56" s="9"/>
    </row>
    <row r="57" spans="1:16">
      <c r="A57" s="12"/>
      <c r="B57" s="42">
        <v>572</v>
      </c>
      <c r="C57" s="19" t="s">
        <v>53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f t="shared" si="11"/>
        <v>0</v>
      </c>
      <c r="O57" s="44">
        <f t="shared" si="1"/>
        <v>0</v>
      </c>
      <c r="P57" s="9"/>
    </row>
    <row r="58" spans="1:16">
      <c r="A58" s="12"/>
      <c r="B58" s="42">
        <v>573</v>
      </c>
      <c r="C58" s="19" t="s">
        <v>99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f t="shared" si="11"/>
        <v>0</v>
      </c>
      <c r="O58" s="44">
        <f t="shared" si="1"/>
        <v>0</v>
      </c>
      <c r="P58" s="9"/>
    </row>
    <row r="59" spans="1:16">
      <c r="A59" s="12"/>
      <c r="B59" s="42">
        <v>574</v>
      </c>
      <c r="C59" s="19" t="s">
        <v>100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f t="shared" si="11"/>
        <v>0</v>
      </c>
      <c r="O59" s="44">
        <f t="shared" si="1"/>
        <v>0</v>
      </c>
      <c r="P59" s="9"/>
    </row>
    <row r="60" spans="1:16">
      <c r="A60" s="12"/>
      <c r="B60" s="42">
        <v>575</v>
      </c>
      <c r="C60" s="19" t="s">
        <v>101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f t="shared" si="11"/>
        <v>0</v>
      </c>
      <c r="O60" s="44">
        <f t="shared" si="1"/>
        <v>0</v>
      </c>
      <c r="P60" s="9"/>
    </row>
    <row r="61" spans="1:16">
      <c r="A61" s="12"/>
      <c r="B61" s="42">
        <v>578</v>
      </c>
      <c r="C61" s="19" t="s">
        <v>102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f t="shared" si="11"/>
        <v>0</v>
      </c>
      <c r="O61" s="44">
        <f t="shared" si="1"/>
        <v>0</v>
      </c>
      <c r="P61" s="9"/>
    </row>
    <row r="62" spans="1:16">
      <c r="A62" s="12"/>
      <c r="B62" s="42">
        <v>579</v>
      </c>
      <c r="C62" s="19" t="s">
        <v>103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f t="shared" si="11"/>
        <v>0</v>
      </c>
      <c r="O62" s="44">
        <f t="shared" si="1"/>
        <v>0</v>
      </c>
      <c r="P62" s="9"/>
    </row>
    <row r="63" spans="1:16" ht="15.75">
      <c r="A63" s="26" t="s">
        <v>54</v>
      </c>
      <c r="B63" s="27"/>
      <c r="C63" s="28"/>
      <c r="D63" s="29">
        <f>SUM(D64:D74)</f>
        <v>0</v>
      </c>
      <c r="E63" s="29">
        <f t="shared" ref="E63:M63" si="13">SUM(E64:E74)</f>
        <v>0</v>
      </c>
      <c r="F63" s="29">
        <f t="shared" si="13"/>
        <v>0</v>
      </c>
      <c r="G63" s="29">
        <f t="shared" si="13"/>
        <v>0</v>
      </c>
      <c r="H63" s="29">
        <f t="shared" si="13"/>
        <v>0</v>
      </c>
      <c r="I63" s="29">
        <f t="shared" si="13"/>
        <v>0</v>
      </c>
      <c r="J63" s="29">
        <f t="shared" si="13"/>
        <v>0</v>
      </c>
      <c r="K63" s="29">
        <f t="shared" si="13"/>
        <v>0</v>
      </c>
      <c r="L63" s="29">
        <f t="shared" si="13"/>
        <v>0</v>
      </c>
      <c r="M63" s="29">
        <f t="shared" si="13"/>
        <v>0</v>
      </c>
      <c r="N63" s="29">
        <f>SUM(D63:M63)</f>
        <v>0</v>
      </c>
      <c r="O63" s="41">
        <f t="shared" si="1"/>
        <v>0</v>
      </c>
      <c r="P63" s="9"/>
    </row>
    <row r="64" spans="1:16">
      <c r="A64" s="12"/>
      <c r="B64" s="42">
        <v>581</v>
      </c>
      <c r="C64" s="19" t="s">
        <v>55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f>SUM(D64:M64)</f>
        <v>0</v>
      </c>
      <c r="O64" s="44">
        <f t="shared" si="1"/>
        <v>0</v>
      </c>
      <c r="P64" s="9"/>
    </row>
    <row r="65" spans="1:119">
      <c r="A65" s="12"/>
      <c r="B65" s="42">
        <v>583</v>
      </c>
      <c r="C65" s="19" t="s">
        <v>104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f t="shared" ref="N65:N74" si="14">SUM(D65:M65)</f>
        <v>0</v>
      </c>
      <c r="O65" s="44">
        <f t="shared" si="1"/>
        <v>0</v>
      </c>
      <c r="P65" s="9"/>
    </row>
    <row r="66" spans="1:119">
      <c r="A66" s="12"/>
      <c r="B66" s="42">
        <v>584</v>
      </c>
      <c r="C66" s="19" t="s">
        <v>105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f t="shared" si="14"/>
        <v>0</v>
      </c>
      <c r="O66" s="44">
        <f t="shared" si="1"/>
        <v>0</v>
      </c>
      <c r="P66" s="9"/>
    </row>
    <row r="67" spans="1:119">
      <c r="A67" s="12"/>
      <c r="B67" s="42">
        <v>585</v>
      </c>
      <c r="C67" s="19" t="s">
        <v>106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f t="shared" si="14"/>
        <v>0</v>
      </c>
      <c r="O67" s="44">
        <f t="shared" si="1"/>
        <v>0</v>
      </c>
      <c r="P67" s="9"/>
    </row>
    <row r="68" spans="1:119">
      <c r="A68" s="12"/>
      <c r="B68" s="42">
        <v>586</v>
      </c>
      <c r="C68" s="19" t="s">
        <v>107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f>SUM(D68:M68)</f>
        <v>0</v>
      </c>
      <c r="O68" s="44">
        <f t="shared" si="1"/>
        <v>0</v>
      </c>
      <c r="P68" s="9"/>
    </row>
    <row r="69" spans="1:119">
      <c r="A69" s="12"/>
      <c r="B69" s="42">
        <v>587</v>
      </c>
      <c r="C69" s="19" t="s">
        <v>108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f t="shared" si="14"/>
        <v>0</v>
      </c>
      <c r="O69" s="44">
        <f t="shared" ref="O69:O75" si="15">(N69/O$77)</f>
        <v>0</v>
      </c>
      <c r="P69" s="9"/>
    </row>
    <row r="70" spans="1:119">
      <c r="A70" s="12"/>
      <c r="B70" s="42">
        <v>588</v>
      </c>
      <c r="C70" s="19" t="s">
        <v>109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f t="shared" si="14"/>
        <v>0</v>
      </c>
      <c r="O70" s="44">
        <f t="shared" si="15"/>
        <v>0</v>
      </c>
      <c r="P70" s="9"/>
    </row>
    <row r="71" spans="1:119">
      <c r="A71" s="12"/>
      <c r="B71" s="42">
        <v>590</v>
      </c>
      <c r="C71" s="19" t="s">
        <v>110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f t="shared" si="14"/>
        <v>0</v>
      </c>
      <c r="O71" s="44">
        <f t="shared" si="15"/>
        <v>0</v>
      </c>
      <c r="P71" s="9"/>
    </row>
    <row r="72" spans="1:119">
      <c r="A72" s="12"/>
      <c r="B72" s="42">
        <v>591</v>
      </c>
      <c r="C72" s="19" t="s">
        <v>111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f t="shared" si="14"/>
        <v>0</v>
      </c>
      <c r="O72" s="44">
        <f t="shared" si="15"/>
        <v>0</v>
      </c>
      <c r="P72" s="9"/>
    </row>
    <row r="73" spans="1:119">
      <c r="A73" s="12"/>
      <c r="B73" s="42">
        <v>592</v>
      </c>
      <c r="C73" s="19" t="s">
        <v>112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f t="shared" si="14"/>
        <v>0</v>
      </c>
      <c r="O73" s="44">
        <f t="shared" si="15"/>
        <v>0</v>
      </c>
      <c r="P73" s="9"/>
    </row>
    <row r="74" spans="1:119" ht="15.75" thickBot="1">
      <c r="A74" s="12"/>
      <c r="B74" s="42">
        <v>593</v>
      </c>
      <c r="C74" s="19" t="s">
        <v>113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f t="shared" si="14"/>
        <v>0</v>
      </c>
      <c r="O74" s="44">
        <f t="shared" si="15"/>
        <v>0</v>
      </c>
      <c r="P74" s="9"/>
    </row>
    <row r="75" spans="1:119" ht="16.5" thickBot="1">
      <c r="A75" s="13" t="s">
        <v>10</v>
      </c>
      <c r="B75" s="21"/>
      <c r="C75" s="20"/>
      <c r="D75" s="14">
        <f>SUM(D5,D15,D25,D35,D42,D48,D55,D63)</f>
        <v>0</v>
      </c>
      <c r="E75" s="14">
        <f t="shared" ref="E75:M75" si="16">SUM(E5,E15,E25,E35,E42,E48,E55,E63)</f>
        <v>0</v>
      </c>
      <c r="F75" s="14">
        <f t="shared" si="16"/>
        <v>0</v>
      </c>
      <c r="G75" s="14">
        <f t="shared" si="16"/>
        <v>0</v>
      </c>
      <c r="H75" s="14">
        <f t="shared" si="16"/>
        <v>0</v>
      </c>
      <c r="I75" s="14">
        <f t="shared" si="16"/>
        <v>0</v>
      </c>
      <c r="J75" s="14">
        <f t="shared" si="16"/>
        <v>0</v>
      </c>
      <c r="K75" s="14">
        <f t="shared" si="16"/>
        <v>0</v>
      </c>
      <c r="L75" s="14">
        <f t="shared" si="16"/>
        <v>0</v>
      </c>
      <c r="M75" s="14">
        <f t="shared" si="16"/>
        <v>0</v>
      </c>
      <c r="N75" s="14">
        <f>SUM(D75:M75)</f>
        <v>0</v>
      </c>
      <c r="O75" s="35">
        <f t="shared" si="15"/>
        <v>0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5"/>
      <c r="B76" s="17"/>
      <c r="C76" s="17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8"/>
    </row>
    <row r="77" spans="1:119">
      <c r="A77" s="36"/>
      <c r="B77" s="37"/>
      <c r="C77" s="37"/>
      <c r="D77" s="38"/>
      <c r="E77" s="38"/>
      <c r="F77" s="38"/>
      <c r="G77" s="38"/>
      <c r="H77" s="38"/>
      <c r="I77" s="38"/>
      <c r="J77" s="38"/>
      <c r="K77" s="38"/>
      <c r="L77" s="93" t="s">
        <v>114</v>
      </c>
      <c r="M77" s="93"/>
      <c r="N77" s="93"/>
      <c r="O77" s="39">
        <v>749</v>
      </c>
    </row>
    <row r="78" spans="1:119">
      <c r="A78" s="94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6"/>
    </row>
    <row r="79" spans="1:119" ht="15.75" customHeight="1" thickBot="1">
      <c r="A79" s="97" t="s">
        <v>38</v>
      </c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9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verticalDpi="0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158241</v>
      </c>
      <c r="E5" s="24">
        <f t="shared" si="0"/>
        <v>0</v>
      </c>
      <c r="F5" s="24">
        <f t="shared" si="0"/>
        <v>0</v>
      </c>
      <c r="G5" s="24">
        <f t="shared" si="0"/>
        <v>39569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197810</v>
      </c>
      <c r="O5" s="30">
        <f t="shared" ref="O5:O20" si="2">(N5/O$22)</f>
        <v>287.09724238026126</v>
      </c>
      <c r="P5" s="6"/>
    </row>
    <row r="6" spans="1:133">
      <c r="A6" s="12"/>
      <c r="B6" s="42">
        <v>511</v>
      </c>
      <c r="C6" s="19" t="s">
        <v>19</v>
      </c>
      <c r="D6" s="43">
        <v>18000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18000</v>
      </c>
      <c r="O6" s="44">
        <f t="shared" si="2"/>
        <v>26.124818577648767</v>
      </c>
      <c r="P6" s="9"/>
    </row>
    <row r="7" spans="1:133">
      <c r="A7" s="12"/>
      <c r="B7" s="42">
        <v>512</v>
      </c>
      <c r="C7" s="19" t="s">
        <v>20</v>
      </c>
      <c r="D7" s="43">
        <v>3438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3438</v>
      </c>
      <c r="O7" s="44">
        <f t="shared" si="2"/>
        <v>4.9898403483309144</v>
      </c>
      <c r="P7" s="9"/>
    </row>
    <row r="8" spans="1:133">
      <c r="A8" s="12"/>
      <c r="B8" s="42">
        <v>513</v>
      </c>
      <c r="C8" s="19" t="s">
        <v>21</v>
      </c>
      <c r="D8" s="43">
        <v>136803</v>
      </c>
      <c r="E8" s="43">
        <v>0</v>
      </c>
      <c r="F8" s="43">
        <v>0</v>
      </c>
      <c r="G8" s="43">
        <v>39569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176372</v>
      </c>
      <c r="O8" s="44">
        <f t="shared" si="2"/>
        <v>255.98258345428158</v>
      </c>
      <c r="P8" s="9"/>
    </row>
    <row r="9" spans="1:133" ht="15.75">
      <c r="A9" s="26" t="s">
        <v>22</v>
      </c>
      <c r="B9" s="27"/>
      <c r="C9" s="28"/>
      <c r="D9" s="29">
        <f t="shared" ref="D9:M9" si="3">SUM(D10:D10)</f>
        <v>44520</v>
      </c>
      <c r="E9" s="29">
        <f t="shared" si="3"/>
        <v>0</v>
      </c>
      <c r="F9" s="29">
        <f t="shared" si="3"/>
        <v>8475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52995</v>
      </c>
      <c r="O9" s="41">
        <f t="shared" si="2"/>
        <v>76.915820029027572</v>
      </c>
      <c r="P9" s="10"/>
    </row>
    <row r="10" spans="1:133">
      <c r="A10" s="12"/>
      <c r="B10" s="42">
        <v>522</v>
      </c>
      <c r="C10" s="19" t="s">
        <v>23</v>
      </c>
      <c r="D10" s="43">
        <v>44520</v>
      </c>
      <c r="E10" s="43">
        <v>0</v>
      </c>
      <c r="F10" s="43">
        <v>8475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52995</v>
      </c>
      <c r="O10" s="44">
        <f t="shared" si="2"/>
        <v>76.915820029027572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SUM(D12:D12)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645231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645231</v>
      </c>
      <c r="O11" s="41">
        <f t="shared" si="2"/>
        <v>936.47460087082732</v>
      </c>
      <c r="P11" s="10"/>
    </row>
    <row r="12" spans="1:133">
      <c r="A12" s="12"/>
      <c r="B12" s="42">
        <v>536</v>
      </c>
      <c r="C12" s="19" t="s">
        <v>57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645231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645231</v>
      </c>
      <c r="O12" s="44">
        <f t="shared" si="2"/>
        <v>936.47460087082732</v>
      </c>
      <c r="P12" s="9"/>
    </row>
    <row r="13" spans="1:133" ht="15.75">
      <c r="A13" s="26" t="s">
        <v>27</v>
      </c>
      <c r="B13" s="27"/>
      <c r="C13" s="28"/>
      <c r="D13" s="29">
        <f t="shared" ref="D13:M13" si="5">SUM(D14:D14)</f>
        <v>89686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89686</v>
      </c>
      <c r="O13" s="41">
        <f t="shared" si="2"/>
        <v>130.16835994194486</v>
      </c>
      <c r="P13" s="10"/>
    </row>
    <row r="14" spans="1:133">
      <c r="A14" s="12"/>
      <c r="B14" s="42">
        <v>541</v>
      </c>
      <c r="C14" s="19" t="s">
        <v>52</v>
      </c>
      <c r="D14" s="43">
        <v>89686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89686</v>
      </c>
      <c r="O14" s="44">
        <f t="shared" si="2"/>
        <v>130.16835994194486</v>
      </c>
      <c r="P14" s="9"/>
    </row>
    <row r="15" spans="1:133" ht="15.75">
      <c r="A15" s="26" t="s">
        <v>29</v>
      </c>
      <c r="B15" s="27"/>
      <c r="C15" s="28"/>
      <c r="D15" s="29">
        <f t="shared" ref="D15:M15" si="6">SUM(D16:D17)</f>
        <v>52960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52960</v>
      </c>
      <c r="O15" s="41">
        <f t="shared" si="2"/>
        <v>76.865021770682148</v>
      </c>
      <c r="P15" s="9"/>
    </row>
    <row r="16" spans="1:133">
      <c r="A16" s="12"/>
      <c r="B16" s="42">
        <v>571</v>
      </c>
      <c r="C16" s="19" t="s">
        <v>30</v>
      </c>
      <c r="D16" s="43">
        <v>9651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9651</v>
      </c>
      <c r="O16" s="44">
        <f t="shared" si="2"/>
        <v>14.007256894049346</v>
      </c>
      <c r="P16" s="9"/>
    </row>
    <row r="17" spans="1:119">
      <c r="A17" s="12"/>
      <c r="B17" s="42">
        <v>572</v>
      </c>
      <c r="C17" s="19" t="s">
        <v>53</v>
      </c>
      <c r="D17" s="43">
        <v>43309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43309</v>
      </c>
      <c r="O17" s="44">
        <f t="shared" si="2"/>
        <v>62.8577648766328</v>
      </c>
      <c r="P17" s="9"/>
    </row>
    <row r="18" spans="1:119" ht="15.75">
      <c r="A18" s="26" t="s">
        <v>54</v>
      </c>
      <c r="B18" s="27"/>
      <c r="C18" s="28"/>
      <c r="D18" s="29">
        <f t="shared" ref="D18:M18" si="7">SUM(D19:D19)</f>
        <v>27526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7952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35478</v>
      </c>
      <c r="O18" s="41">
        <f t="shared" si="2"/>
        <v>51.492017416545721</v>
      </c>
      <c r="P18" s="9"/>
    </row>
    <row r="19" spans="1:119" ht="15.75" thickBot="1">
      <c r="A19" s="12"/>
      <c r="B19" s="42">
        <v>581</v>
      </c>
      <c r="C19" s="19" t="s">
        <v>55</v>
      </c>
      <c r="D19" s="43">
        <v>27526</v>
      </c>
      <c r="E19" s="43">
        <v>0</v>
      </c>
      <c r="F19" s="43">
        <v>0</v>
      </c>
      <c r="G19" s="43">
        <v>0</v>
      </c>
      <c r="H19" s="43">
        <v>0</v>
      </c>
      <c r="I19" s="43">
        <v>7952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35478</v>
      </c>
      <c r="O19" s="44">
        <f t="shared" si="2"/>
        <v>51.492017416545721</v>
      </c>
      <c r="P19" s="9"/>
    </row>
    <row r="20" spans="1:119" ht="16.5" thickBot="1">
      <c r="A20" s="13" t="s">
        <v>10</v>
      </c>
      <c r="B20" s="21"/>
      <c r="C20" s="20"/>
      <c r="D20" s="14">
        <f>SUM(D5,D9,D11,D13,D15,D18)</f>
        <v>372933</v>
      </c>
      <c r="E20" s="14">
        <f t="shared" ref="E20:M20" si="8">SUM(E5,E9,E11,E13,E15,E18)</f>
        <v>0</v>
      </c>
      <c r="F20" s="14">
        <f t="shared" si="8"/>
        <v>8475</v>
      </c>
      <c r="G20" s="14">
        <f t="shared" si="8"/>
        <v>39569</v>
      </c>
      <c r="H20" s="14">
        <f t="shared" si="8"/>
        <v>0</v>
      </c>
      <c r="I20" s="14">
        <f t="shared" si="8"/>
        <v>653183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1074160</v>
      </c>
      <c r="O20" s="35">
        <f t="shared" si="2"/>
        <v>1559.0130624092888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3" t="s">
        <v>61</v>
      </c>
      <c r="M22" s="93"/>
      <c r="N22" s="93"/>
      <c r="O22" s="39">
        <v>689</v>
      </c>
    </row>
    <row r="23" spans="1:119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  <row r="24" spans="1:119" ht="15.75" customHeight="1" thickBot="1">
      <c r="A24" s="97" t="s">
        <v>38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9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4" t="s">
        <v>35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33" ht="24" thickBot="1">
      <c r="A2" s="127" t="s">
        <v>51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SUM(D6:D8)</f>
        <v>127501</v>
      </c>
      <c r="E5" s="56">
        <f t="shared" si="0"/>
        <v>0</v>
      </c>
      <c r="F5" s="56">
        <f t="shared" si="0"/>
        <v>0</v>
      </c>
      <c r="G5" s="56">
        <f t="shared" si="0"/>
        <v>21226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0" si="1">SUM(D5:M5)</f>
        <v>148727</v>
      </c>
      <c r="O5" s="58">
        <f t="shared" ref="O5:O20" si="2">(N5/O$22)</f>
        <v>218.71617647058824</v>
      </c>
      <c r="P5" s="59"/>
    </row>
    <row r="6" spans="1:133">
      <c r="A6" s="61"/>
      <c r="B6" s="62">
        <v>511</v>
      </c>
      <c r="C6" s="63" t="s">
        <v>19</v>
      </c>
      <c r="D6" s="64">
        <v>18000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18000</v>
      </c>
      <c r="O6" s="65">
        <f t="shared" si="2"/>
        <v>26.470588235294116</v>
      </c>
      <c r="P6" s="66"/>
    </row>
    <row r="7" spans="1:133">
      <c r="A7" s="61"/>
      <c r="B7" s="62">
        <v>512</v>
      </c>
      <c r="C7" s="63" t="s">
        <v>20</v>
      </c>
      <c r="D7" s="64">
        <v>3600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3600</v>
      </c>
      <c r="O7" s="65">
        <f t="shared" si="2"/>
        <v>5.2941176470588234</v>
      </c>
      <c r="P7" s="66"/>
    </row>
    <row r="8" spans="1:133">
      <c r="A8" s="61"/>
      <c r="B8" s="62">
        <v>513</v>
      </c>
      <c r="C8" s="63" t="s">
        <v>21</v>
      </c>
      <c r="D8" s="64">
        <v>105901</v>
      </c>
      <c r="E8" s="64">
        <v>0</v>
      </c>
      <c r="F8" s="64">
        <v>0</v>
      </c>
      <c r="G8" s="64">
        <v>21226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127127</v>
      </c>
      <c r="O8" s="65">
        <f t="shared" si="2"/>
        <v>186.95147058823528</v>
      </c>
      <c r="P8" s="66"/>
    </row>
    <row r="9" spans="1:133" ht="15.75">
      <c r="A9" s="67" t="s">
        <v>22</v>
      </c>
      <c r="B9" s="68"/>
      <c r="C9" s="69"/>
      <c r="D9" s="70">
        <f t="shared" ref="D9:M9" si="3">SUM(D10:D10)</f>
        <v>117980</v>
      </c>
      <c r="E9" s="70">
        <f t="shared" si="3"/>
        <v>0</v>
      </c>
      <c r="F9" s="70">
        <f t="shared" si="3"/>
        <v>8420</v>
      </c>
      <c r="G9" s="70">
        <f t="shared" si="3"/>
        <v>0</v>
      </c>
      <c r="H9" s="70">
        <f t="shared" si="3"/>
        <v>0</v>
      </c>
      <c r="I9" s="70">
        <f t="shared" si="3"/>
        <v>0</v>
      </c>
      <c r="J9" s="70">
        <f t="shared" si="3"/>
        <v>0</v>
      </c>
      <c r="K9" s="70">
        <f t="shared" si="3"/>
        <v>0</v>
      </c>
      <c r="L9" s="70">
        <f t="shared" si="3"/>
        <v>0</v>
      </c>
      <c r="M9" s="70">
        <f t="shared" si="3"/>
        <v>0</v>
      </c>
      <c r="N9" s="71">
        <f t="shared" si="1"/>
        <v>126400</v>
      </c>
      <c r="O9" s="72">
        <f t="shared" si="2"/>
        <v>185.88235294117646</v>
      </c>
      <c r="P9" s="73"/>
    </row>
    <row r="10" spans="1:133">
      <c r="A10" s="61"/>
      <c r="B10" s="62">
        <v>522</v>
      </c>
      <c r="C10" s="63" t="s">
        <v>23</v>
      </c>
      <c r="D10" s="64">
        <v>117980</v>
      </c>
      <c r="E10" s="64">
        <v>0</v>
      </c>
      <c r="F10" s="64">
        <v>8420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126400</v>
      </c>
      <c r="O10" s="65">
        <f t="shared" si="2"/>
        <v>185.88235294117646</v>
      </c>
      <c r="P10" s="66"/>
    </row>
    <row r="11" spans="1:133" ht="15.75">
      <c r="A11" s="67" t="s">
        <v>24</v>
      </c>
      <c r="B11" s="68"/>
      <c r="C11" s="69"/>
      <c r="D11" s="70">
        <f t="shared" ref="D11:M11" si="4">SUM(D12:D12)</f>
        <v>567410</v>
      </c>
      <c r="E11" s="70">
        <f t="shared" si="4"/>
        <v>0</v>
      </c>
      <c r="F11" s="70">
        <f t="shared" si="4"/>
        <v>0</v>
      </c>
      <c r="G11" s="70">
        <f t="shared" si="4"/>
        <v>0</v>
      </c>
      <c r="H11" s="70">
        <f t="shared" si="4"/>
        <v>0</v>
      </c>
      <c r="I11" s="70">
        <f t="shared" si="4"/>
        <v>0</v>
      </c>
      <c r="J11" s="70">
        <f t="shared" si="4"/>
        <v>0</v>
      </c>
      <c r="K11" s="70">
        <f t="shared" si="4"/>
        <v>0</v>
      </c>
      <c r="L11" s="70">
        <f t="shared" si="4"/>
        <v>0</v>
      </c>
      <c r="M11" s="70">
        <f t="shared" si="4"/>
        <v>0</v>
      </c>
      <c r="N11" s="71">
        <f t="shared" si="1"/>
        <v>567410</v>
      </c>
      <c r="O11" s="72">
        <f t="shared" si="2"/>
        <v>834.42647058823525</v>
      </c>
      <c r="P11" s="73"/>
    </row>
    <row r="12" spans="1:133">
      <c r="A12" s="61"/>
      <c r="B12" s="62">
        <v>536</v>
      </c>
      <c r="C12" s="63" t="s">
        <v>57</v>
      </c>
      <c r="D12" s="64">
        <v>567410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567410</v>
      </c>
      <c r="O12" s="65">
        <f t="shared" si="2"/>
        <v>834.42647058823525</v>
      </c>
      <c r="P12" s="66"/>
    </row>
    <row r="13" spans="1:133" ht="15.75">
      <c r="A13" s="67" t="s">
        <v>27</v>
      </c>
      <c r="B13" s="68"/>
      <c r="C13" s="69"/>
      <c r="D13" s="70">
        <f t="shared" ref="D13:M13" si="5">SUM(D14:D14)</f>
        <v>381854</v>
      </c>
      <c r="E13" s="70">
        <f t="shared" si="5"/>
        <v>0</v>
      </c>
      <c r="F13" s="70">
        <f t="shared" si="5"/>
        <v>0</v>
      </c>
      <c r="G13" s="70">
        <f t="shared" si="5"/>
        <v>0</v>
      </c>
      <c r="H13" s="70">
        <f t="shared" si="5"/>
        <v>0</v>
      </c>
      <c r="I13" s="70">
        <f t="shared" si="5"/>
        <v>0</v>
      </c>
      <c r="J13" s="70">
        <f t="shared" si="5"/>
        <v>0</v>
      </c>
      <c r="K13" s="70">
        <f t="shared" si="5"/>
        <v>0</v>
      </c>
      <c r="L13" s="70">
        <f t="shared" si="5"/>
        <v>0</v>
      </c>
      <c r="M13" s="70">
        <f t="shared" si="5"/>
        <v>0</v>
      </c>
      <c r="N13" s="70">
        <f t="shared" si="1"/>
        <v>381854</v>
      </c>
      <c r="O13" s="72">
        <f t="shared" si="2"/>
        <v>561.54999999999995</v>
      </c>
      <c r="P13" s="73"/>
    </row>
    <row r="14" spans="1:133">
      <c r="A14" s="61"/>
      <c r="B14" s="62">
        <v>541</v>
      </c>
      <c r="C14" s="63" t="s">
        <v>52</v>
      </c>
      <c r="D14" s="64">
        <v>381854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381854</v>
      </c>
      <c r="O14" s="65">
        <f t="shared" si="2"/>
        <v>561.54999999999995</v>
      </c>
      <c r="P14" s="66"/>
    </row>
    <row r="15" spans="1:133" ht="15.75">
      <c r="A15" s="67" t="s">
        <v>29</v>
      </c>
      <c r="B15" s="68"/>
      <c r="C15" s="69"/>
      <c r="D15" s="70">
        <f t="shared" ref="D15:M15" si="6">SUM(D16:D17)</f>
        <v>43142</v>
      </c>
      <c r="E15" s="70">
        <f t="shared" si="6"/>
        <v>0</v>
      </c>
      <c r="F15" s="70">
        <f t="shared" si="6"/>
        <v>0</v>
      </c>
      <c r="G15" s="70">
        <f t="shared" si="6"/>
        <v>0</v>
      </c>
      <c r="H15" s="70">
        <f t="shared" si="6"/>
        <v>0</v>
      </c>
      <c r="I15" s="70">
        <f t="shared" si="6"/>
        <v>0</v>
      </c>
      <c r="J15" s="70">
        <f t="shared" si="6"/>
        <v>0</v>
      </c>
      <c r="K15" s="70">
        <f t="shared" si="6"/>
        <v>0</v>
      </c>
      <c r="L15" s="70">
        <f t="shared" si="6"/>
        <v>0</v>
      </c>
      <c r="M15" s="70">
        <f t="shared" si="6"/>
        <v>0</v>
      </c>
      <c r="N15" s="70">
        <f t="shared" si="1"/>
        <v>43142</v>
      </c>
      <c r="O15" s="72">
        <f t="shared" si="2"/>
        <v>63.444117647058825</v>
      </c>
      <c r="P15" s="66"/>
    </row>
    <row r="16" spans="1:133">
      <c r="A16" s="61"/>
      <c r="B16" s="62">
        <v>571</v>
      </c>
      <c r="C16" s="63" t="s">
        <v>30</v>
      </c>
      <c r="D16" s="64">
        <v>2695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2695</v>
      </c>
      <c r="O16" s="65">
        <f t="shared" si="2"/>
        <v>3.9632352941176472</v>
      </c>
      <c r="P16" s="66"/>
    </row>
    <row r="17" spans="1:119">
      <c r="A17" s="61"/>
      <c r="B17" s="62">
        <v>572</v>
      </c>
      <c r="C17" s="63" t="s">
        <v>53</v>
      </c>
      <c r="D17" s="64">
        <v>40447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40447</v>
      </c>
      <c r="O17" s="65">
        <f t="shared" si="2"/>
        <v>59.48088235294118</v>
      </c>
      <c r="P17" s="66"/>
    </row>
    <row r="18" spans="1:119" ht="15.75">
      <c r="A18" s="67" t="s">
        <v>54</v>
      </c>
      <c r="B18" s="68"/>
      <c r="C18" s="69"/>
      <c r="D18" s="70">
        <f t="shared" ref="D18:M18" si="7">SUM(D19:D19)</f>
        <v>10606</v>
      </c>
      <c r="E18" s="70">
        <f t="shared" si="7"/>
        <v>0</v>
      </c>
      <c r="F18" s="70">
        <f t="shared" si="7"/>
        <v>0</v>
      </c>
      <c r="G18" s="70">
        <f t="shared" si="7"/>
        <v>0</v>
      </c>
      <c r="H18" s="70">
        <f t="shared" si="7"/>
        <v>0</v>
      </c>
      <c r="I18" s="70">
        <f t="shared" si="7"/>
        <v>6489</v>
      </c>
      <c r="J18" s="70">
        <f t="shared" si="7"/>
        <v>0</v>
      </c>
      <c r="K18" s="70">
        <f t="shared" si="7"/>
        <v>0</v>
      </c>
      <c r="L18" s="70">
        <f t="shared" si="7"/>
        <v>0</v>
      </c>
      <c r="M18" s="70">
        <f t="shared" si="7"/>
        <v>0</v>
      </c>
      <c r="N18" s="70">
        <f t="shared" si="1"/>
        <v>17095</v>
      </c>
      <c r="O18" s="72">
        <f t="shared" si="2"/>
        <v>25.139705882352942</v>
      </c>
      <c r="P18" s="66"/>
    </row>
    <row r="19" spans="1:119" ht="15.75" thickBot="1">
      <c r="A19" s="61"/>
      <c r="B19" s="62">
        <v>581</v>
      </c>
      <c r="C19" s="63" t="s">
        <v>55</v>
      </c>
      <c r="D19" s="64">
        <v>10606</v>
      </c>
      <c r="E19" s="64">
        <v>0</v>
      </c>
      <c r="F19" s="64">
        <v>0</v>
      </c>
      <c r="G19" s="64">
        <v>0</v>
      </c>
      <c r="H19" s="64">
        <v>0</v>
      </c>
      <c r="I19" s="64">
        <v>6489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17095</v>
      </c>
      <c r="O19" s="65">
        <f t="shared" si="2"/>
        <v>25.139705882352942</v>
      </c>
      <c r="P19" s="66"/>
    </row>
    <row r="20" spans="1:119" ht="16.5" thickBot="1">
      <c r="A20" s="74" t="s">
        <v>10</v>
      </c>
      <c r="B20" s="75"/>
      <c r="C20" s="76"/>
      <c r="D20" s="77">
        <f>SUM(D5,D9,D11,D13,D15,D18)</f>
        <v>1248493</v>
      </c>
      <c r="E20" s="77">
        <f t="shared" ref="E20:M20" si="8">SUM(E5,E9,E11,E13,E15,E18)</f>
        <v>0</v>
      </c>
      <c r="F20" s="77">
        <f t="shared" si="8"/>
        <v>8420</v>
      </c>
      <c r="G20" s="77">
        <f t="shared" si="8"/>
        <v>21226</v>
      </c>
      <c r="H20" s="77">
        <f t="shared" si="8"/>
        <v>0</v>
      </c>
      <c r="I20" s="77">
        <f t="shared" si="8"/>
        <v>6489</v>
      </c>
      <c r="J20" s="77">
        <f t="shared" si="8"/>
        <v>0</v>
      </c>
      <c r="K20" s="77">
        <f t="shared" si="8"/>
        <v>0</v>
      </c>
      <c r="L20" s="77">
        <f t="shared" si="8"/>
        <v>0</v>
      </c>
      <c r="M20" s="77">
        <f t="shared" si="8"/>
        <v>0</v>
      </c>
      <c r="N20" s="77">
        <f t="shared" si="1"/>
        <v>1284628</v>
      </c>
      <c r="O20" s="78">
        <f t="shared" si="2"/>
        <v>1889.1588235294118</v>
      </c>
      <c r="P20" s="59"/>
      <c r="Q20" s="79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</row>
    <row r="21" spans="1:119">
      <c r="A21" s="81"/>
      <c r="B21" s="82"/>
      <c r="C21" s="82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4"/>
    </row>
    <row r="22" spans="1:119">
      <c r="A22" s="85"/>
      <c r="B22" s="86"/>
      <c r="C22" s="86"/>
      <c r="D22" s="87"/>
      <c r="E22" s="87"/>
      <c r="F22" s="87"/>
      <c r="G22" s="87"/>
      <c r="H22" s="87"/>
      <c r="I22" s="87"/>
      <c r="J22" s="87"/>
      <c r="K22" s="87"/>
      <c r="L22" s="117" t="s">
        <v>56</v>
      </c>
      <c r="M22" s="117"/>
      <c r="N22" s="117"/>
      <c r="O22" s="88">
        <v>680</v>
      </c>
    </row>
    <row r="23" spans="1:119">
      <c r="A23" s="118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20"/>
    </row>
    <row r="24" spans="1:119" ht="15.75" customHeight="1" thickBot="1">
      <c r="A24" s="121" t="s">
        <v>38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3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410050</v>
      </c>
      <c r="E5" s="24">
        <f t="shared" si="0"/>
        <v>0</v>
      </c>
      <c r="F5" s="24">
        <f t="shared" si="0"/>
        <v>0</v>
      </c>
      <c r="G5" s="24">
        <f t="shared" si="0"/>
        <v>72369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482419</v>
      </c>
      <c r="O5" s="30">
        <f t="shared" ref="O5:O21" si="2">(N5/O$23)</f>
        <v>704.26131386861312</v>
      </c>
      <c r="P5" s="6"/>
    </row>
    <row r="6" spans="1:133">
      <c r="A6" s="12"/>
      <c r="B6" s="42">
        <v>511</v>
      </c>
      <c r="C6" s="19" t="s">
        <v>19</v>
      </c>
      <c r="D6" s="43">
        <v>16200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16200</v>
      </c>
      <c r="O6" s="44">
        <f t="shared" si="2"/>
        <v>23.649635036496349</v>
      </c>
      <c r="P6" s="9"/>
    </row>
    <row r="7" spans="1:133">
      <c r="A7" s="12"/>
      <c r="B7" s="42">
        <v>512</v>
      </c>
      <c r="C7" s="19" t="s">
        <v>20</v>
      </c>
      <c r="D7" s="43">
        <v>3600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3600</v>
      </c>
      <c r="O7" s="44">
        <f t="shared" si="2"/>
        <v>5.2554744525547443</v>
      </c>
      <c r="P7" s="9"/>
    </row>
    <row r="8" spans="1:133">
      <c r="A8" s="12"/>
      <c r="B8" s="42">
        <v>513</v>
      </c>
      <c r="C8" s="19" t="s">
        <v>21</v>
      </c>
      <c r="D8" s="43">
        <v>128385</v>
      </c>
      <c r="E8" s="43">
        <v>0</v>
      </c>
      <c r="F8" s="43">
        <v>0</v>
      </c>
      <c r="G8" s="43">
        <v>72369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200754</v>
      </c>
      <c r="O8" s="44">
        <f t="shared" si="2"/>
        <v>293.07153284671534</v>
      </c>
      <c r="P8" s="9"/>
    </row>
    <row r="9" spans="1:133">
      <c r="A9" s="12"/>
      <c r="B9" s="42">
        <v>517</v>
      </c>
      <c r="C9" s="19" t="s">
        <v>43</v>
      </c>
      <c r="D9" s="43">
        <v>261865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261865</v>
      </c>
      <c r="O9" s="44">
        <f t="shared" si="2"/>
        <v>382.28467153284669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SUM(D11:D11)</f>
        <v>62465</v>
      </c>
      <c r="E10" s="29">
        <f t="shared" si="3"/>
        <v>0</v>
      </c>
      <c r="F10" s="29">
        <f t="shared" si="3"/>
        <v>8495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70960</v>
      </c>
      <c r="O10" s="41">
        <f t="shared" si="2"/>
        <v>103.5912408759124</v>
      </c>
      <c r="P10" s="10"/>
    </row>
    <row r="11" spans="1:133">
      <c r="A11" s="12"/>
      <c r="B11" s="42">
        <v>522</v>
      </c>
      <c r="C11" s="19" t="s">
        <v>23</v>
      </c>
      <c r="D11" s="43">
        <v>62465</v>
      </c>
      <c r="E11" s="43">
        <v>0</v>
      </c>
      <c r="F11" s="43">
        <v>8495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70960</v>
      </c>
      <c r="O11" s="44">
        <f t="shared" si="2"/>
        <v>103.5912408759124</v>
      </c>
      <c r="P11" s="9"/>
    </row>
    <row r="12" spans="1:133" ht="15.75">
      <c r="A12" s="26" t="s">
        <v>24</v>
      </c>
      <c r="B12" s="27"/>
      <c r="C12" s="28"/>
      <c r="D12" s="29">
        <f t="shared" ref="D12:M12" si="4">SUM(D13:D13)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546437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546437</v>
      </c>
      <c r="O12" s="41">
        <f t="shared" si="2"/>
        <v>797.71824817518245</v>
      </c>
      <c r="P12" s="10"/>
    </row>
    <row r="13" spans="1:133">
      <c r="A13" s="12"/>
      <c r="B13" s="42">
        <v>536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546437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546437</v>
      </c>
      <c r="O13" s="44">
        <f t="shared" si="2"/>
        <v>797.71824817518245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123249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123249</v>
      </c>
      <c r="O14" s="41">
        <f t="shared" si="2"/>
        <v>179.92554744525546</v>
      </c>
      <c r="P14" s="10"/>
    </row>
    <row r="15" spans="1:133">
      <c r="A15" s="12"/>
      <c r="B15" s="42">
        <v>541</v>
      </c>
      <c r="C15" s="19" t="s">
        <v>28</v>
      </c>
      <c r="D15" s="43">
        <v>123249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123249</v>
      </c>
      <c r="O15" s="44">
        <f t="shared" si="2"/>
        <v>179.92554744525546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SUM(D17:D18)</f>
        <v>48578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48578</v>
      </c>
      <c r="O16" s="41">
        <f t="shared" si="2"/>
        <v>70.916788321167886</v>
      </c>
      <c r="P16" s="9"/>
    </row>
    <row r="17" spans="1:119">
      <c r="A17" s="12"/>
      <c r="B17" s="42">
        <v>571</v>
      </c>
      <c r="C17" s="19" t="s">
        <v>30</v>
      </c>
      <c r="D17" s="43">
        <v>2217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2217</v>
      </c>
      <c r="O17" s="44">
        <f t="shared" si="2"/>
        <v>3.2364963503649635</v>
      </c>
      <c r="P17" s="9"/>
    </row>
    <row r="18" spans="1:119">
      <c r="A18" s="12"/>
      <c r="B18" s="42">
        <v>572</v>
      </c>
      <c r="C18" s="19" t="s">
        <v>31</v>
      </c>
      <c r="D18" s="43">
        <v>46361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46361</v>
      </c>
      <c r="O18" s="44">
        <f t="shared" si="2"/>
        <v>67.680291970802926</v>
      </c>
      <c r="P18" s="9"/>
    </row>
    <row r="19" spans="1:119" ht="15.75">
      <c r="A19" s="26" t="s">
        <v>33</v>
      </c>
      <c r="B19" s="27"/>
      <c r="C19" s="28"/>
      <c r="D19" s="29">
        <f t="shared" ref="D19:M19" si="7">SUM(D20:D20)</f>
        <v>23142</v>
      </c>
      <c r="E19" s="29">
        <f t="shared" si="7"/>
        <v>0</v>
      </c>
      <c r="F19" s="29">
        <f t="shared" si="7"/>
        <v>0</v>
      </c>
      <c r="G19" s="29">
        <f t="shared" si="7"/>
        <v>101593</v>
      </c>
      <c r="H19" s="29">
        <f t="shared" si="7"/>
        <v>0</v>
      </c>
      <c r="I19" s="29">
        <f t="shared" si="7"/>
        <v>8000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132735</v>
      </c>
      <c r="O19" s="41">
        <f t="shared" si="2"/>
        <v>193.77372262773721</v>
      </c>
      <c r="P19" s="9"/>
    </row>
    <row r="20" spans="1:119" ht="15.75" thickBot="1">
      <c r="A20" s="12"/>
      <c r="B20" s="42">
        <v>581</v>
      </c>
      <c r="C20" s="19" t="s">
        <v>32</v>
      </c>
      <c r="D20" s="43">
        <v>23142</v>
      </c>
      <c r="E20" s="43">
        <v>0</v>
      </c>
      <c r="F20" s="43">
        <v>0</v>
      </c>
      <c r="G20" s="43">
        <v>101593</v>
      </c>
      <c r="H20" s="43">
        <v>0</v>
      </c>
      <c r="I20" s="43">
        <v>8000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132735</v>
      </c>
      <c r="O20" s="44">
        <f t="shared" si="2"/>
        <v>193.77372262773721</v>
      </c>
      <c r="P20" s="9"/>
    </row>
    <row r="21" spans="1:119" ht="16.5" thickBot="1">
      <c r="A21" s="13" t="s">
        <v>10</v>
      </c>
      <c r="B21" s="21"/>
      <c r="C21" s="20"/>
      <c r="D21" s="14">
        <f>SUM(D5,D10,D12,D14,D16,D19)</f>
        <v>667484</v>
      </c>
      <c r="E21" s="14">
        <f t="shared" ref="E21:M21" si="8">SUM(E5,E10,E12,E14,E16,E19)</f>
        <v>0</v>
      </c>
      <c r="F21" s="14">
        <f t="shared" si="8"/>
        <v>8495</v>
      </c>
      <c r="G21" s="14">
        <f t="shared" si="8"/>
        <v>173962</v>
      </c>
      <c r="H21" s="14">
        <f t="shared" si="8"/>
        <v>0</v>
      </c>
      <c r="I21" s="14">
        <f t="shared" si="8"/>
        <v>554437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1404378</v>
      </c>
      <c r="O21" s="35">
        <f t="shared" si="2"/>
        <v>2050.1868613138686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3" t="s">
        <v>50</v>
      </c>
      <c r="M23" s="93"/>
      <c r="N23" s="93"/>
      <c r="O23" s="39">
        <v>685</v>
      </c>
    </row>
    <row r="24" spans="1:119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19" ht="15.75" customHeight="1" thickBot="1">
      <c r="A25" s="97" t="s">
        <v>38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2023-02-15T21:33:56Z</cp:lastPrinted>
  <dcterms:created xsi:type="dcterms:W3CDTF">2000-08-31T21:26:31Z</dcterms:created>
  <dcterms:modified xsi:type="dcterms:W3CDTF">2023-05-23T18:15:31Z</dcterms:modified>
</cp:coreProperties>
</file>