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'2008'!$A$1:$O$43</definedName>
    <definedName name="_xlnm.Print_Area" localSheetId="12">'2009'!$A$1:$O$40</definedName>
    <definedName name="_xlnm.Print_Area" localSheetId="11">'2010'!$A$1:$O$39</definedName>
    <definedName name="_xlnm.Print_Area" localSheetId="10">'2011'!$A$1:$O$41</definedName>
    <definedName name="_xlnm.Print_Area" localSheetId="9">'2012'!$A$1:$O$42</definedName>
    <definedName name="_xlnm.Print_Area" localSheetId="8">'2013'!$A$1:$O$40</definedName>
    <definedName name="_xlnm.Print_Area" localSheetId="7">'2014'!$A$1:$O$44</definedName>
    <definedName name="_xlnm.Print_Area" localSheetId="6">'2015'!$A$1:$O$39</definedName>
    <definedName name="_xlnm.Print_Area" localSheetId="5">'2016'!$A$1:$O$287</definedName>
    <definedName name="_xlnm.Print_Area" localSheetId="4">'2017'!$A$1:$O$287</definedName>
    <definedName name="_xlnm.Print_Area" localSheetId="3">'2018'!$A$1:$O$287</definedName>
    <definedName name="_xlnm.Print_Area" localSheetId="2">'2019'!$A$1:$O$45</definedName>
    <definedName name="_xlnm.Print_Area" localSheetId="1">'2020'!$A$1:$O$42</definedName>
    <definedName name="_xlnm.Print_Area" localSheetId="0">'2021'!$A$1:$P$38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<sst xmlns="http://schemas.openxmlformats.org/spreadsheetml/2006/main" count="1483" uniqueCount="347">
  <si>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</si>
  <si>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</si>
  <si>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</si>
  <si>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</si>
  <si>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</si>
  <si>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</si>
  <si>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</si>
  <si>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</si>
  <si>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</si>
  <si>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</si>
  <si>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</si>
  <si>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</si>
  <si>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</si>
  <si>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</si>
  <si>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Other General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</si>
  <si>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</si>
  <si>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</si>
  <si>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</si>
  <si>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</si>
  <si>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</si>
  <si>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</si>
  <si>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</si>
  <si>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</si>
  <si>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</si>
  <si>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</si>
  <si>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</si>
  <si>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</si>
  <si>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</si>
  <si>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</si>
  <si>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</si>
  <si>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</si>
  <si>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</si>
  <si>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</si>
  <si>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Public Safety - Other Public Safety Charges and Fees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</si>
  <si>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</si>
  <si>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</si>
  <si>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</si>
  <si>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</si>
  <si>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</si>
  <si>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</si>
  <si>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</si>
  <si>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</si>
  <si>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</si>
  <si>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</si>
  <si>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</si>
  <si>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</si>
  <si>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</si>
  <si>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</si>
  <si>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</si>
  <si>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</si>
  <si>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Vernon Revenues Reported by Account Code and Fund Type</t>
  </si>
  <si>
    <t>Local Fiscal Year Ended September 30, 2010</t>
  </si>
  <si>
    <t>Federal Grant - Physical Environment - Water Supply System</t>
  </si>
  <si>
    <t>Culture / Recreation - 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</si>
  <si>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</si>
  <si>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</si>
  <si>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</si>
  <si>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Public Safety</t>
  </si>
  <si>
    <t>Federal Grant - Physical Environment - Sewer / Wastewater</t>
  </si>
  <si>
    <t>State Grant - Physical Environment - Water Supply System</t>
  </si>
  <si>
    <t>Culture / Recreation - Special Events</t>
  </si>
  <si>
    <t>2011 Municipal Population:</t>
  </si>
  <si>
    <t>Local Fiscal Year Ended September 30, 2012</t>
  </si>
  <si>
    <t>Federal Grant - General Government</t>
  </si>
  <si>
    <t>Transportation (User Fees) - Other Transportation Charges</t>
  </si>
  <si>
    <t>2012 Municipal Population:</t>
  </si>
  <si>
    <t>Local Fiscal Year Ended September 30, 2008</t>
  </si>
  <si>
    <t>Permits and Franchise Fees</t>
  </si>
  <si>
    <t>Other Permits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</si>
  <si>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</si>
  <si>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</si>
  <si>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</si>
  <si>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</si>
  <si>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</si>
  <si>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</si>
  <si>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</si>
  <si>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</si>
  <si>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</si>
  <si>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</si>
  <si>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</si>
  <si>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</si>
  <si>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</si>
  <si>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Disposition of Fixed Assets</t>
  </si>
  <si>
    <t>2013 Municipal Population:</t>
  </si>
  <si>
    <t>Local Fiscal Year Ended September 30, 2014</t>
  </si>
  <si>
    <t>Federal Grant - Economic Environment</t>
  </si>
  <si>
    <t>State Grant - Transportation - Other Transportation</t>
  </si>
  <si>
    <t>Interest and Other Earnings - Dividends</t>
  </si>
  <si>
    <t>Proceeds of General Capital Asset Dispositions - Compensation for Loss</t>
  </si>
  <si>
    <t>2014 Municipal Population:</t>
  </si>
  <si>
    <t>Local Fiscal Year Ended September 30, 2015</t>
  </si>
  <si>
    <t>Non-Operating - Special Items (Gain)</t>
  </si>
  <si>
    <t>2015 Municipal Population:</t>
  </si>
  <si>
    <t>Local Fiscal Year Ended September 30, 2016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</si>
  <si>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</si>
  <si>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</si>
  <si>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</si>
  <si>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</si>
  <si>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Insurance Premium Tax for Police Officers' Retirement</t>
  </si>
  <si>
    <t>Utility Service Tax - Water</t>
  </si>
  <si>
    <t>Utility Service Tax - Fuel Oil</t>
  </si>
  <si>
    <t>Utility Service Tax - Propane</t>
  </si>
  <si>
    <t>Utility Service Tax - Other</t>
  </si>
  <si>
    <t>Local Business Tax (Chapter 205, F.S.)</t>
  </si>
  <si>
    <t>Building Permits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</si>
  <si>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</si>
  <si>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</si>
  <si>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</si>
  <si>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</si>
  <si>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</si>
  <si>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</si>
  <si>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</si>
  <si>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</si>
  <si>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</si>
  <si>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</si>
  <si>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</si>
  <si>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</si>
  <si>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</si>
  <si>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</si>
  <si>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</si>
  <si>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</si>
  <si>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</si>
  <si>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</si>
  <si>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</si>
  <si>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</si>
  <si>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</si>
  <si>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</si>
  <si>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</si>
  <si>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</si>
  <si>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</si>
  <si>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</si>
  <si>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</si>
  <si>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</si>
  <si>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</si>
  <si>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</si>
  <si>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</si>
  <si>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</si>
  <si>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</si>
  <si>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</si>
  <si>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</si>
  <si>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</si>
  <si>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</si>
  <si>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</si>
  <si>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</si>
  <si>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</si>
  <si>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</si>
  <si>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</si>
  <si>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</si>
  <si>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</si>
  <si>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</si>
  <si>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</si>
  <si>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</si>
  <si>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</si>
  <si>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</si>
  <si>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</si>
  <si>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</si>
  <si>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</si>
  <si>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</si>
  <si>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</si>
  <si>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</si>
  <si>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</si>
  <si>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</si>
  <si>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</si>
  <si>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</si>
  <si>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</si>
  <si>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</si>
  <si>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Sales and Uses Taxes to Counties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</si>
  <si>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</si>
  <si>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</si>
  <si>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</si>
  <si>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</si>
  <si>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</si>
  <si>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</si>
  <si>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</si>
  <si>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</si>
  <si>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</si>
  <si>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</si>
  <si>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</si>
  <si>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</si>
  <si>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</si>
  <si>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</si>
  <si>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</si>
  <si>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</si>
  <si>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</si>
  <si>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</si>
  <si>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</si>
  <si>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</si>
  <si>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</si>
  <si>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</si>
  <si>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</si>
  <si>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</si>
  <si>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</si>
  <si>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</si>
  <si>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</si>
  <si>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</si>
  <si>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</si>
  <si>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</si>
  <si>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</si>
  <si>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</si>
  <si>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</si>
  <si>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</si>
  <si>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</si>
  <si>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</si>
  <si>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</si>
  <si>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</si>
  <si>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</si>
  <si>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</si>
  <si>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</si>
  <si>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</si>
  <si>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</si>
  <si>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</si>
  <si>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</si>
  <si>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</si>
  <si>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</si>
  <si>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</si>
  <si>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</si>
  <si>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</si>
  <si>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Electric Utility</t>
  </si>
  <si>
    <t>Physical Environment - Gas Utility</t>
  </si>
  <si>
    <t>Physical Environment - Conservation and Resource Management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</si>
  <si>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</si>
  <si>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</si>
  <si>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</si>
  <si>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</si>
  <si>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</si>
  <si>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</si>
  <si>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</si>
  <si>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</si>
  <si>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</si>
  <si>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</si>
  <si>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</si>
  <si>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</si>
  <si>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</si>
  <si>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</si>
  <si>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</si>
  <si>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Cultural Services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</si>
  <si>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</si>
  <si>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</si>
  <si>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</si>
  <si>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</si>
  <si>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</si>
  <si>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</si>
  <si>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</si>
  <si>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</si>
  <si>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</si>
  <si>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</si>
  <si>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</si>
  <si>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</si>
  <si>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</si>
  <si>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</si>
  <si>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</si>
  <si>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</si>
  <si>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</si>
  <si>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</si>
  <si>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</si>
  <si>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</si>
  <si>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</si>
  <si>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</si>
  <si>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</si>
  <si>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</si>
  <si>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</si>
  <si>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</si>
  <si>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</si>
  <si>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</si>
  <si>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</si>
  <si>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</si>
  <si>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</si>
  <si>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</si>
  <si>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</si>
  <si>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</si>
  <si>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</si>
  <si>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</si>
  <si>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</si>
  <si>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</si>
  <si>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</si>
  <si>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</si>
  <si>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</si>
  <si>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</si>
  <si>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</si>
  <si>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</si>
  <si>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</si>
  <si>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</si>
  <si>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</si>
  <si>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</si>
  <si>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</si>
  <si>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</si>
  <si>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</si>
  <si>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</si>
  <si>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</si>
  <si>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</si>
  <si>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</si>
  <si>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</si>
  <si>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</si>
  <si>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</si>
  <si>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</si>
  <si>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</si>
  <si>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</si>
  <si>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</si>
  <si>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</si>
  <si>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</si>
  <si>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</si>
  <si>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</si>
  <si>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</si>
  <si>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</si>
  <si>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</si>
  <si>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</si>
  <si>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</si>
  <si>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</si>
  <si>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</si>
  <si>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</si>
  <si>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</si>
  <si>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Proceeds from Refunding Bonds</t>
  </si>
  <si>
    <t>Clerk of Court Trust Fund Revenue</t>
  </si>
  <si>
    <t>Proceeds of General Capital Asset Dispositions - Sales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</si>
  <si>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</si>
  <si>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</si>
  <si>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</si>
  <si>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</si>
  <si>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</si>
  <si>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</si>
  <si>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</si>
  <si>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</si>
  <si>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</si>
  <si>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</si>
  <si>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</si>
  <si>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</si>
  <si>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</si>
  <si>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</si>
  <si>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</si>
  <si>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</si>
  <si>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</si>
  <si>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</si>
  <si>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</si>
  <si>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</si>
  <si>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</si>
  <si>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</si>
  <si>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</si>
  <si>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</si>
  <si>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</si>
  <si>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</si>
  <si>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</si>
  <si>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</si>
  <si>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Permits - Other</t>
  </si>
  <si>
    <t>Intergovernmental Revenues</t>
  </si>
  <si>
    <t>Federal Grant - American Rescue Plan Act Funds</t>
  </si>
  <si>
    <t>State Shared Revenues - General Government - Local Government Half-Cent Sales Tax Program</t>
  </si>
  <si>
    <t>Other Charges for Services (Not Court-Related)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</si>
</sst>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333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1"/>
      <c r="M3" s="72"/>
      <c r="N3" s="34"/>
      <c r="O3" s="35"/>
      <c r="P3" s="73" t="s">
        <v>335</v>
      </c>
      <c r="Q3" s="11"/>
      <c r="R3"/>
    </row>
    <row r="4" spans="1:134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336</v>
      </c>
      <c r="N4" s="33" t="s">
        <v>8</v>
      </c>
      <c r="O4" s="33" t="s">
        <v>337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338</v>
      </c>
      <c r="B5" s="24"/>
      <c r="C5" s="24"/>
      <c r="D5" s="25">
        <f aca="true" t="shared" si="0" ref="D5:N5">SUM(D6:D12)</f>
        <v>180437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6437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186874</v>
      </c>
      <c r="P5" s="31">
        <f aca="true" t="shared" si="1" ref="P5:P34">(O5/P$36)</f>
        <v>247.18783068783068</v>
      </c>
      <c r="Q5" s="6"/>
    </row>
    <row r="6" spans="1:17" ht="15">
      <c r="A6" s="12"/>
      <c r="B6" s="23">
        <v>311</v>
      </c>
      <c r="C6" s="19" t="s">
        <v>1</v>
      </c>
      <c r="D6" s="43">
        <v>91470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91470</v>
      </c>
      <c r="P6" s="44">
        <f t="shared" si="1"/>
        <v>120.9920634920635</v>
      </c>
      <c r="Q6" s="9"/>
    </row>
    <row r="7" spans="1:17" ht="15">
      <c r="A7" s="12"/>
      <c r="B7" s="23">
        <v>312.41</v>
      </c>
      <c r="C7" s="19" t="s">
        <v>339</v>
      </c>
      <c r="D7" s="43">
        <v>11447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2" ref="O7:O12">SUM(D7:N7)</f>
        <v>11447</v>
      </c>
      <c r="P7" s="44">
        <f t="shared" si="1"/>
        <v>15.14153439153439</v>
      </c>
      <c r="Q7" s="9"/>
    </row>
    <row r="8" spans="1:17" ht="15">
      <c r="A8" s="12"/>
      <c r="B8" s="23">
        <v>312.43</v>
      </c>
      <c r="C8" s="19" t="s">
        <v>340</v>
      </c>
      <c r="D8" s="43">
        <v>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347</v>
      </c>
      <c r="P8" s="44">
        <f t="shared" si="1"/>
        <v>0.458994708994709</v>
      </c>
      <c r="Q8" s="9"/>
    </row>
    <row r="9" spans="1:17" ht="15">
      <c r="A9" s="12"/>
      <c r="B9" s="23">
        <v>314.1</v>
      </c>
      <c r="C9" s="19" t="s">
        <v>11</v>
      </c>
      <c r="D9" s="43">
        <v>57198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57198</v>
      </c>
      <c r="P9" s="44">
        <f t="shared" si="1"/>
        <v>75.65873015873017</v>
      </c>
      <c r="Q9" s="9"/>
    </row>
    <row r="10" spans="1:17" ht="15">
      <c r="A10" s="12"/>
      <c r="B10" s="23">
        <v>314.3</v>
      </c>
      <c r="C10" s="19" t="s">
        <v>99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6437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6437</v>
      </c>
      <c r="P10" s="44">
        <f t="shared" si="1"/>
        <v>8.514550264550264</v>
      </c>
      <c r="Q10" s="9"/>
    </row>
    <row r="11" spans="1:17" ht="15">
      <c r="A11" s="12"/>
      <c r="B11" s="23">
        <v>314.8</v>
      </c>
      <c r="C11" s="19" t="s">
        <v>101</v>
      </c>
      <c r="D11" s="43">
        <v>326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326</v>
      </c>
      <c r="P11" s="44">
        <f t="shared" si="1"/>
        <v>0.4312169312169312</v>
      </c>
      <c r="Q11" s="9"/>
    </row>
    <row r="12" spans="1:17" ht="15">
      <c r="A12" s="12"/>
      <c r="B12" s="23">
        <v>315.2</v>
      </c>
      <c r="C12" s="19" t="s">
        <v>341</v>
      </c>
      <c r="D12" s="43">
        <v>19649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19649</v>
      </c>
      <c r="P12" s="44">
        <f t="shared" si="1"/>
        <v>25.99074074074074</v>
      </c>
      <c r="Q12" s="9"/>
    </row>
    <row r="13" spans="1:17" ht="15.75">
      <c r="A13" s="27" t="s">
        <v>15</v>
      </c>
      <c r="B13" s="28"/>
      <c r="C13" s="29"/>
      <c r="D13" s="30">
        <f aca="true" t="shared" si="3" ref="D13:N13">SUM(D14:D15)</f>
        <v>72601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30">
        <f t="shared" si="3"/>
        <v>0</v>
      </c>
      <c r="O13" s="41">
        <f aca="true" t="shared" si="4" ref="O13:O34">SUM(D13:N13)</f>
        <v>72601</v>
      </c>
      <c r="P13" s="42">
        <f t="shared" si="1"/>
        <v>96.03306878306879</v>
      </c>
      <c r="Q13" s="10"/>
    </row>
    <row r="14" spans="1:17" ht="15">
      <c r="A14" s="12"/>
      <c r="B14" s="23">
        <v>322.9</v>
      </c>
      <c r="C14" s="19" t="s">
        <v>342</v>
      </c>
      <c r="D14" s="43">
        <v>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77</v>
      </c>
      <c r="P14" s="44">
        <f t="shared" si="1"/>
        <v>0.10185185185185185</v>
      </c>
      <c r="Q14" s="9"/>
    </row>
    <row r="15" spans="1:17" ht="15">
      <c r="A15" s="12"/>
      <c r="B15" s="23">
        <v>323.1</v>
      </c>
      <c r="C15" s="19" t="s">
        <v>16</v>
      </c>
      <c r="D15" s="43">
        <v>72524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72524</v>
      </c>
      <c r="P15" s="44">
        <f t="shared" si="1"/>
        <v>95.93121693121694</v>
      </c>
      <c r="Q15" s="9"/>
    </row>
    <row r="16" spans="1:17" ht="15.75">
      <c r="A16" s="27" t="s">
        <v>343</v>
      </c>
      <c r="B16" s="28"/>
      <c r="C16" s="29"/>
      <c r="D16" s="30">
        <f aca="true" t="shared" si="5" ref="D16:N16">SUM(D17:D24)</f>
        <v>718408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41">
        <f t="shared" si="4"/>
        <v>718408</v>
      </c>
      <c r="P16" s="42">
        <f t="shared" si="1"/>
        <v>950.2751322751323</v>
      </c>
      <c r="Q16" s="10"/>
    </row>
    <row r="17" spans="1:17" ht="15">
      <c r="A17" s="12"/>
      <c r="B17" s="23">
        <v>331.1</v>
      </c>
      <c r="C17" s="19" t="s">
        <v>63</v>
      </c>
      <c r="D17" s="43">
        <v>89542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89542</v>
      </c>
      <c r="P17" s="44">
        <f t="shared" si="1"/>
        <v>118.44179894179894</v>
      </c>
      <c r="Q17" s="9"/>
    </row>
    <row r="18" spans="1:17" ht="15">
      <c r="A18" s="12"/>
      <c r="B18" s="23">
        <v>331.2</v>
      </c>
      <c r="C18" s="19" t="s">
        <v>57</v>
      </c>
      <c r="D18" s="43">
        <v>63143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63143</v>
      </c>
      <c r="P18" s="44">
        <f t="shared" si="1"/>
        <v>83.52248677248677</v>
      </c>
      <c r="Q18" s="9"/>
    </row>
    <row r="19" spans="1:17" ht="15">
      <c r="A19" s="12"/>
      <c r="B19" s="23">
        <v>331.51</v>
      </c>
      <c r="C19" s="19" t="s">
        <v>344</v>
      </c>
      <c r="D19" s="43">
        <v>353603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353603</v>
      </c>
      <c r="P19" s="44">
        <f t="shared" si="1"/>
        <v>467.728835978836</v>
      </c>
      <c r="Q19" s="9"/>
    </row>
    <row r="20" spans="1:17" ht="15">
      <c r="A20" s="12"/>
      <c r="B20" s="23">
        <v>335.14</v>
      </c>
      <c r="C20" s="19" t="s">
        <v>77</v>
      </c>
      <c r="D20" s="43">
        <v>362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362</v>
      </c>
      <c r="P20" s="44">
        <f t="shared" si="1"/>
        <v>0.47883597883597884</v>
      </c>
      <c r="Q20" s="9"/>
    </row>
    <row r="21" spans="1:17" ht="15">
      <c r="A21" s="12"/>
      <c r="B21" s="23">
        <v>335.18</v>
      </c>
      <c r="C21" s="19" t="s">
        <v>345</v>
      </c>
      <c r="D21" s="43">
        <v>32834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32834</v>
      </c>
      <c r="P21" s="44">
        <f t="shared" si="1"/>
        <v>43.43121693121693</v>
      </c>
      <c r="Q21" s="9"/>
    </row>
    <row r="22" spans="1:17" ht="15">
      <c r="A22" s="12"/>
      <c r="B22" s="23">
        <v>335.19</v>
      </c>
      <c r="C22" s="19" t="s">
        <v>168</v>
      </c>
      <c r="D22" s="43">
        <v>42177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42177</v>
      </c>
      <c r="P22" s="44">
        <f t="shared" si="1"/>
        <v>55.78968253968254</v>
      </c>
      <c r="Q22" s="9"/>
    </row>
    <row r="23" spans="1:17" ht="15">
      <c r="A23" s="12"/>
      <c r="B23" s="23">
        <v>335.9</v>
      </c>
      <c r="C23" s="19" t="s">
        <v>188</v>
      </c>
      <c r="D23" s="43">
        <v>71629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71629</v>
      </c>
      <c r="P23" s="44">
        <f t="shared" si="1"/>
        <v>94.7473544973545</v>
      </c>
      <c r="Q23" s="9"/>
    </row>
    <row r="24" spans="1:17" ht="15">
      <c r="A24" s="12"/>
      <c r="B24" s="23">
        <v>337.2</v>
      </c>
      <c r="C24" s="19" t="s">
        <v>25</v>
      </c>
      <c r="D24" s="43">
        <v>65118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65118</v>
      </c>
      <c r="P24" s="44">
        <f t="shared" si="1"/>
        <v>86.13492063492063</v>
      </c>
      <c r="Q24" s="9"/>
    </row>
    <row r="25" spans="1:17" ht="15.75">
      <c r="A25" s="27" t="s">
        <v>30</v>
      </c>
      <c r="B25" s="28"/>
      <c r="C25" s="29"/>
      <c r="D25" s="30">
        <f aca="true" t="shared" si="6" ref="D25:N25">SUM(D26:D30)</f>
        <v>18891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472972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6"/>
        <v>0</v>
      </c>
      <c r="O25" s="30">
        <f t="shared" si="4"/>
        <v>491863</v>
      </c>
      <c r="P25" s="42">
        <f t="shared" si="1"/>
        <v>650.6124338624338</v>
      </c>
      <c r="Q25" s="10"/>
    </row>
    <row r="26" spans="1:17" ht="15">
      <c r="A26" s="12"/>
      <c r="B26" s="23">
        <v>343.3</v>
      </c>
      <c r="C26" s="19" t="s">
        <v>69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155804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155804</v>
      </c>
      <c r="P26" s="44">
        <f t="shared" si="1"/>
        <v>206.0899470899471</v>
      </c>
      <c r="Q26" s="9"/>
    </row>
    <row r="27" spans="1:17" ht="15">
      <c r="A27" s="12"/>
      <c r="B27" s="23">
        <v>343.4</v>
      </c>
      <c r="C27" s="19" t="s">
        <v>70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133797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133797</v>
      </c>
      <c r="P27" s="44">
        <f t="shared" si="1"/>
        <v>176.98015873015873</v>
      </c>
      <c r="Q27" s="9"/>
    </row>
    <row r="28" spans="1:17" ht="15">
      <c r="A28" s="12"/>
      <c r="B28" s="23">
        <v>343.5</v>
      </c>
      <c r="C28" s="19" t="s">
        <v>71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183371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183371</v>
      </c>
      <c r="P28" s="44">
        <f t="shared" si="1"/>
        <v>242.5542328042328</v>
      </c>
      <c r="Q28" s="9"/>
    </row>
    <row r="29" spans="1:17" ht="15">
      <c r="A29" s="12"/>
      <c r="B29" s="23">
        <v>347.2</v>
      </c>
      <c r="C29" s="19" t="s">
        <v>35</v>
      </c>
      <c r="D29" s="43">
        <v>18211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18211</v>
      </c>
      <c r="P29" s="44">
        <f t="shared" si="1"/>
        <v>24.08862433862434</v>
      </c>
      <c r="Q29" s="9"/>
    </row>
    <row r="30" spans="1:17" ht="15">
      <c r="A30" s="12"/>
      <c r="B30" s="23">
        <v>349</v>
      </c>
      <c r="C30" s="19" t="s">
        <v>346</v>
      </c>
      <c r="D30" s="43">
        <v>680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680</v>
      </c>
      <c r="P30" s="44">
        <f t="shared" si="1"/>
        <v>0.8994708994708994</v>
      </c>
      <c r="Q30" s="9"/>
    </row>
    <row r="31" spans="1:17" ht="15.75">
      <c r="A31" s="27" t="s">
        <v>2</v>
      </c>
      <c r="B31" s="28"/>
      <c r="C31" s="29"/>
      <c r="D31" s="30">
        <f aca="true" t="shared" si="7" ref="D31:N31">SUM(D32:D33)</f>
        <v>59007</v>
      </c>
      <c r="E31" s="30">
        <f t="shared" si="7"/>
        <v>7652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4"/>
        <v>66659</v>
      </c>
      <c r="P31" s="42">
        <f t="shared" si="1"/>
        <v>88.17328042328042</v>
      </c>
      <c r="Q31" s="10"/>
    </row>
    <row r="32" spans="1:17" ht="15">
      <c r="A32" s="12"/>
      <c r="B32" s="23">
        <v>362</v>
      </c>
      <c r="C32" s="19" t="s">
        <v>302</v>
      </c>
      <c r="D32" s="43">
        <v>0</v>
      </c>
      <c r="E32" s="43">
        <v>7652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7652</v>
      </c>
      <c r="P32" s="44">
        <f t="shared" si="1"/>
        <v>10.121693121693122</v>
      </c>
      <c r="Q32" s="9"/>
    </row>
    <row r="33" spans="1:17" ht="15.75" thickBot="1">
      <c r="A33" s="12"/>
      <c r="B33" s="23">
        <v>369.9</v>
      </c>
      <c r="C33" s="19" t="s">
        <v>39</v>
      </c>
      <c r="D33" s="43">
        <v>59007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59007</v>
      </c>
      <c r="P33" s="44">
        <f t="shared" si="1"/>
        <v>78.0515873015873</v>
      </c>
      <c r="Q33" s="9"/>
    </row>
    <row r="34" spans="1:120" ht="16.5" thickBot="1">
      <c r="A34" s="13" t="s">
        <v>36</v>
      </c>
      <c r="B34" s="21"/>
      <c r="C34" s="20"/>
      <c r="D34" s="14">
        <f>SUM(D5,D13,D16,D25,D31)</f>
        <v>1049344</v>
      </c>
      <c r="E34" s="14">
        <f aca="true" t="shared" si="8" ref="E34:N34">SUM(E5,E13,E16,E25,E31)</f>
        <v>7652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479409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4"/>
        <v>1536405</v>
      </c>
      <c r="P34" s="36">
        <f t="shared" si="1"/>
        <v>2032.281746031746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6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51" t="s">
        <v>334</v>
      </c>
      <c r="N36" s="51"/>
      <c r="O36" s="51"/>
      <c r="P36" s="40">
        <v>756</v>
      </c>
    </row>
    <row r="37" spans="1:16" ht="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ht="15.75" customHeight="1" thickBot="1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151516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151516</v>
      </c>
      <c r="O5" s="31">
        <f aca="true" t="shared" si="1" ref="O5:O38">(N5/O$40)</f>
        <v>219.27062228654125</v>
      </c>
      <c r="P5" s="6"/>
    </row>
    <row r="6" spans="1:16" ht="15">
      <c r="A6" s="12"/>
      <c r="B6" s="23">
        <v>311</v>
      </c>
      <c r="C6" s="19" t="s">
        <v>1</v>
      </c>
      <c r="D6" s="43">
        <v>40508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40508</v>
      </c>
      <c r="O6" s="44">
        <f t="shared" si="1"/>
        <v>58.62228654124457</v>
      </c>
      <c r="P6" s="9"/>
    </row>
    <row r="7" spans="1:16" ht="15">
      <c r="A7" s="12"/>
      <c r="B7" s="23">
        <v>312.1</v>
      </c>
      <c r="C7" s="19" t="s">
        <v>9</v>
      </c>
      <c r="D7" s="43">
        <v>9642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9642</v>
      </c>
      <c r="O7" s="44">
        <f t="shared" si="1"/>
        <v>13.953690303907381</v>
      </c>
      <c r="P7" s="9"/>
    </row>
    <row r="8" spans="1:16" ht="15">
      <c r="A8" s="12"/>
      <c r="B8" s="23">
        <v>312.6</v>
      </c>
      <c r="C8" s="19" t="s">
        <v>10</v>
      </c>
      <c r="D8" s="43">
        <v>42430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42430</v>
      </c>
      <c r="O8" s="44">
        <f t="shared" si="1"/>
        <v>61.40376266280752</v>
      </c>
      <c r="P8" s="9"/>
    </row>
    <row r="9" spans="1:16" ht="15">
      <c r="A9" s="12"/>
      <c r="B9" s="23">
        <v>314.1</v>
      </c>
      <c r="C9" s="19" t="s">
        <v>11</v>
      </c>
      <c r="D9" s="43">
        <v>39708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39708</v>
      </c>
      <c r="O9" s="44">
        <f t="shared" si="1"/>
        <v>57.464544138929085</v>
      </c>
      <c r="P9" s="9"/>
    </row>
    <row r="10" spans="1:16" ht="15">
      <c r="A10" s="12"/>
      <c r="B10" s="23">
        <v>314.4</v>
      </c>
      <c r="C10" s="19" t="s">
        <v>12</v>
      </c>
      <c r="D10" s="43">
        <v>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</v>
      </c>
      <c r="O10" s="44">
        <f t="shared" si="1"/>
        <v>0.08972503617945007</v>
      </c>
      <c r="P10" s="9"/>
    </row>
    <row r="11" spans="1:16" ht="15">
      <c r="A11" s="12"/>
      <c r="B11" s="23">
        <v>315</v>
      </c>
      <c r="C11" s="19" t="s">
        <v>13</v>
      </c>
      <c r="D11" s="43">
        <v>18706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18706</v>
      </c>
      <c r="O11" s="44">
        <f t="shared" si="1"/>
        <v>27.070911722141823</v>
      </c>
      <c r="P11" s="9"/>
    </row>
    <row r="12" spans="1:16" ht="15">
      <c r="A12" s="12"/>
      <c r="B12" s="23">
        <v>319</v>
      </c>
      <c r="C12" s="19" t="s">
        <v>14</v>
      </c>
      <c r="D12" s="43">
        <v>460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460</v>
      </c>
      <c r="O12" s="44">
        <f t="shared" si="1"/>
        <v>0.6657018813314037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34150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4">SUM(D13:M13)</f>
        <v>34150</v>
      </c>
      <c r="O13" s="42">
        <f t="shared" si="1"/>
        <v>49.421128798842254</v>
      </c>
      <c r="P13" s="10"/>
    </row>
    <row r="14" spans="1:16" ht="15">
      <c r="A14" s="12"/>
      <c r="B14" s="23">
        <v>323.1</v>
      </c>
      <c r="C14" s="19" t="s">
        <v>16</v>
      </c>
      <c r="D14" s="43">
        <v>32525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32525</v>
      </c>
      <c r="O14" s="44">
        <f t="shared" si="1"/>
        <v>47.06946454413893</v>
      </c>
      <c r="P14" s="9"/>
    </row>
    <row r="15" spans="1:16" ht="15">
      <c r="A15" s="12"/>
      <c r="B15" s="23">
        <v>329</v>
      </c>
      <c r="C15" s="19" t="s">
        <v>17</v>
      </c>
      <c r="D15" s="43">
        <v>1625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1625</v>
      </c>
      <c r="O15" s="44">
        <f t="shared" si="1"/>
        <v>2.3516642547033286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SUM(D17:D23)</f>
        <v>354148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41325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395473</v>
      </c>
      <c r="O16" s="42">
        <f t="shared" si="1"/>
        <v>572.3198263386397</v>
      </c>
      <c r="P16" s="10"/>
    </row>
    <row r="17" spans="1:16" ht="15">
      <c r="A17" s="12"/>
      <c r="B17" s="23">
        <v>331.1</v>
      </c>
      <c r="C17" s="19" t="s">
        <v>63</v>
      </c>
      <c r="D17" s="43">
        <v>244806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244806</v>
      </c>
      <c r="O17" s="44">
        <f t="shared" si="1"/>
        <v>354.2778581765557</v>
      </c>
      <c r="P17" s="9"/>
    </row>
    <row r="18" spans="1:16" ht="15">
      <c r="A18" s="12"/>
      <c r="B18" s="23">
        <v>334.31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41325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41325</v>
      </c>
      <c r="O18" s="44">
        <f t="shared" si="1"/>
        <v>59.80463096960926</v>
      </c>
      <c r="P18" s="9"/>
    </row>
    <row r="19" spans="1:16" ht="15">
      <c r="A19" s="12"/>
      <c r="B19" s="23">
        <v>335.12</v>
      </c>
      <c r="C19" s="19" t="s">
        <v>21</v>
      </c>
      <c r="D19" s="43">
        <v>41233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41233</v>
      </c>
      <c r="O19" s="44">
        <f t="shared" si="1"/>
        <v>59.67149059334298</v>
      </c>
      <c r="P19" s="9"/>
    </row>
    <row r="20" spans="1:16" ht="15">
      <c r="A20" s="12"/>
      <c r="B20" s="23">
        <v>335.14</v>
      </c>
      <c r="C20" s="19" t="s">
        <v>22</v>
      </c>
      <c r="D20" s="43">
        <v>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</v>
      </c>
      <c r="O20" s="44">
        <f t="shared" si="1"/>
        <v>0.0723589001447178</v>
      </c>
      <c r="P20" s="9"/>
    </row>
    <row r="21" spans="1:16" ht="15">
      <c r="A21" s="12"/>
      <c r="B21" s="23">
        <v>335.15</v>
      </c>
      <c r="C21" s="19" t="s">
        <v>23</v>
      </c>
      <c r="D21" s="43">
        <v>434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434</v>
      </c>
      <c r="O21" s="44">
        <f t="shared" si="1"/>
        <v>0.6280752532561505</v>
      </c>
      <c r="P21" s="9"/>
    </row>
    <row r="22" spans="1:16" ht="15">
      <c r="A22" s="12"/>
      <c r="B22" s="23">
        <v>335.18</v>
      </c>
      <c r="C22" s="19" t="s">
        <v>24</v>
      </c>
      <c r="D22" s="43">
        <v>21460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21460</v>
      </c>
      <c r="O22" s="44">
        <f t="shared" si="1"/>
        <v>31.05643994211288</v>
      </c>
      <c r="P22" s="9"/>
    </row>
    <row r="23" spans="1:16" ht="15">
      <c r="A23" s="12"/>
      <c r="B23" s="23">
        <v>337.2</v>
      </c>
      <c r="C23" s="19" t="s">
        <v>25</v>
      </c>
      <c r="D23" s="43">
        <v>46165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46165</v>
      </c>
      <c r="O23" s="44">
        <f t="shared" si="1"/>
        <v>66.80897250361795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SUM(D25:D31)</f>
        <v>42293</v>
      </c>
      <c r="E24" s="30">
        <f t="shared" si="6"/>
        <v>0</v>
      </c>
      <c r="F24" s="30">
        <f t="shared" si="6"/>
        <v>0</v>
      </c>
      <c r="G24" s="30">
        <f t="shared" si="6"/>
        <v>16492</v>
      </c>
      <c r="H24" s="30">
        <f t="shared" si="6"/>
        <v>0</v>
      </c>
      <c r="I24" s="30">
        <f t="shared" si="6"/>
        <v>392356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451141</v>
      </c>
      <c r="O24" s="42">
        <f t="shared" si="1"/>
        <v>652.8813314037627</v>
      </c>
      <c r="P24" s="10"/>
    </row>
    <row r="25" spans="1:16" ht="15">
      <c r="A25" s="12"/>
      <c r="B25" s="23">
        <v>341.9</v>
      </c>
      <c r="C25" s="19" t="s">
        <v>32</v>
      </c>
      <c r="D25" s="43">
        <v>590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7" ref="N25:N31">SUM(D25:M25)</f>
        <v>590</v>
      </c>
      <c r="O25" s="44">
        <f t="shared" si="1"/>
        <v>0.85383502170767</v>
      </c>
      <c r="P25" s="9"/>
    </row>
    <row r="26" spans="1:16" ht="15">
      <c r="A26" s="12"/>
      <c r="B26" s="23">
        <v>342.9</v>
      </c>
      <c r="C26" s="19" t="s">
        <v>33</v>
      </c>
      <c r="D26" s="43">
        <v>130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130</v>
      </c>
      <c r="O26" s="44">
        <f t="shared" si="1"/>
        <v>0.18813314037626627</v>
      </c>
      <c r="P26" s="9"/>
    </row>
    <row r="27" spans="1:16" ht="15">
      <c r="A27" s="12"/>
      <c r="B27" s="23">
        <v>343.6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392356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392356</v>
      </c>
      <c r="O27" s="44">
        <f t="shared" si="1"/>
        <v>567.808972503618</v>
      </c>
      <c r="P27" s="9"/>
    </row>
    <row r="28" spans="1:16" ht="15">
      <c r="A28" s="12"/>
      <c r="B28" s="23">
        <v>344.9</v>
      </c>
      <c r="C28" s="19" t="s">
        <v>64</v>
      </c>
      <c r="D28" s="43">
        <v>6650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6650</v>
      </c>
      <c r="O28" s="44">
        <f t="shared" si="1"/>
        <v>9.623733719247467</v>
      </c>
      <c r="P28" s="9"/>
    </row>
    <row r="29" spans="1:16" ht="15">
      <c r="A29" s="12"/>
      <c r="B29" s="23">
        <v>347.2</v>
      </c>
      <c r="C29" s="19" t="s">
        <v>35</v>
      </c>
      <c r="D29" s="43">
        <v>27168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27168</v>
      </c>
      <c r="O29" s="44">
        <f t="shared" si="1"/>
        <v>39.31693198263386</v>
      </c>
      <c r="P29" s="9"/>
    </row>
    <row r="30" spans="1:16" ht="15">
      <c r="A30" s="12"/>
      <c r="B30" s="23">
        <v>347.4</v>
      </c>
      <c r="C30" s="19" t="s">
        <v>60</v>
      </c>
      <c r="D30" s="43">
        <v>7755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7755</v>
      </c>
      <c r="O30" s="44">
        <f t="shared" si="1"/>
        <v>11.222865412445731</v>
      </c>
      <c r="P30" s="9"/>
    </row>
    <row r="31" spans="1:16" ht="15">
      <c r="A31" s="12"/>
      <c r="B31" s="23">
        <v>347.5</v>
      </c>
      <c r="C31" s="19" t="s">
        <v>53</v>
      </c>
      <c r="D31" s="43">
        <v>0</v>
      </c>
      <c r="E31" s="43">
        <v>0</v>
      </c>
      <c r="F31" s="43">
        <v>0</v>
      </c>
      <c r="G31" s="43">
        <v>16492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16492</v>
      </c>
      <c r="O31" s="44">
        <f t="shared" si="1"/>
        <v>23.86685962373372</v>
      </c>
      <c r="P31" s="9"/>
    </row>
    <row r="32" spans="1:16" ht="15.75">
      <c r="A32" s="27" t="s">
        <v>2</v>
      </c>
      <c r="B32" s="28"/>
      <c r="C32" s="29"/>
      <c r="D32" s="30">
        <f aca="true" t="shared" si="8" ref="D32:M32">SUM(D33:D34)</f>
        <v>10314</v>
      </c>
      <c r="E32" s="30">
        <f t="shared" si="8"/>
        <v>0</v>
      </c>
      <c r="F32" s="30">
        <f t="shared" si="8"/>
        <v>6</v>
      </c>
      <c r="G32" s="30">
        <f t="shared" si="8"/>
        <v>100</v>
      </c>
      <c r="H32" s="30">
        <f t="shared" si="8"/>
        <v>0</v>
      </c>
      <c r="I32" s="30">
        <f t="shared" si="8"/>
        <v>49203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aca="true" t="shared" si="9" ref="N32:N38">SUM(D32:M32)</f>
        <v>59623</v>
      </c>
      <c r="O32" s="42">
        <f t="shared" si="1"/>
        <v>86.28509406657018</v>
      </c>
      <c r="P32" s="10"/>
    </row>
    <row r="33" spans="1:16" ht="15">
      <c r="A33" s="12"/>
      <c r="B33" s="23">
        <v>361.1</v>
      </c>
      <c r="C33" s="19" t="s">
        <v>38</v>
      </c>
      <c r="D33" s="43">
        <v>22</v>
      </c>
      <c r="E33" s="43">
        <v>0</v>
      </c>
      <c r="F33" s="43">
        <v>6</v>
      </c>
      <c r="G33" s="43">
        <v>0</v>
      </c>
      <c r="H33" s="43">
        <v>0</v>
      </c>
      <c r="I33" s="43">
        <v>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32</v>
      </c>
      <c r="O33" s="44">
        <f t="shared" si="1"/>
        <v>0.04630969609261939</v>
      </c>
      <c r="P33" s="9"/>
    </row>
    <row r="34" spans="1:16" ht="15">
      <c r="A34" s="12"/>
      <c r="B34" s="23">
        <v>369.9</v>
      </c>
      <c r="C34" s="19" t="s">
        <v>39</v>
      </c>
      <c r="D34" s="43">
        <v>10292</v>
      </c>
      <c r="E34" s="43">
        <v>0</v>
      </c>
      <c r="F34" s="43">
        <v>0</v>
      </c>
      <c r="G34" s="43">
        <v>100</v>
      </c>
      <c r="H34" s="43">
        <v>0</v>
      </c>
      <c r="I34" s="43">
        <v>49199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59591</v>
      </c>
      <c r="O34" s="44">
        <f t="shared" si="1"/>
        <v>86.23878437047757</v>
      </c>
      <c r="P34" s="9"/>
    </row>
    <row r="35" spans="1:16" ht="15.75">
      <c r="A35" s="27" t="s">
        <v>31</v>
      </c>
      <c r="B35" s="28"/>
      <c r="C35" s="29"/>
      <c r="D35" s="30">
        <f aca="true" t="shared" si="10" ref="D35:M35">SUM(D36:D37)</f>
        <v>326840</v>
      </c>
      <c r="E35" s="30">
        <f t="shared" si="10"/>
        <v>0</v>
      </c>
      <c r="F35" s="30">
        <f t="shared" si="10"/>
        <v>9769</v>
      </c>
      <c r="G35" s="30">
        <f t="shared" si="10"/>
        <v>0</v>
      </c>
      <c r="H35" s="30">
        <f t="shared" si="10"/>
        <v>0</v>
      </c>
      <c r="I35" s="30">
        <f t="shared" si="10"/>
        <v>35606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9"/>
        <v>372215</v>
      </c>
      <c r="O35" s="42">
        <f t="shared" si="1"/>
        <v>538.6613603473227</v>
      </c>
      <c r="P35" s="9"/>
    </row>
    <row r="36" spans="1:16" ht="15">
      <c r="A36" s="12"/>
      <c r="B36" s="23">
        <v>381</v>
      </c>
      <c r="C36" s="19" t="s">
        <v>40</v>
      </c>
      <c r="D36" s="43">
        <v>76840</v>
      </c>
      <c r="E36" s="43">
        <v>0</v>
      </c>
      <c r="F36" s="43">
        <v>9769</v>
      </c>
      <c r="G36" s="43">
        <v>0</v>
      </c>
      <c r="H36" s="43">
        <v>0</v>
      </c>
      <c r="I36" s="43">
        <v>35606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122215</v>
      </c>
      <c r="O36" s="44">
        <f t="shared" si="1"/>
        <v>176.86685962373372</v>
      </c>
      <c r="P36" s="9"/>
    </row>
    <row r="37" spans="1:16" ht="15.75" thickBot="1">
      <c r="A37" s="12"/>
      <c r="B37" s="23">
        <v>384</v>
      </c>
      <c r="C37" s="19" t="s">
        <v>41</v>
      </c>
      <c r="D37" s="43">
        <v>250000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250000</v>
      </c>
      <c r="O37" s="44">
        <f t="shared" si="1"/>
        <v>361.794500723589</v>
      </c>
      <c r="P37" s="9"/>
    </row>
    <row r="38" spans="1:119" ht="16.5" thickBot="1">
      <c r="A38" s="13" t="s">
        <v>36</v>
      </c>
      <c r="B38" s="21"/>
      <c r="C38" s="20"/>
      <c r="D38" s="14">
        <f>SUM(D5,D13,D16,D24,D32,D35)</f>
        <v>919261</v>
      </c>
      <c r="E38" s="14">
        <f aca="true" t="shared" si="11" ref="E38:M38">SUM(E5,E13,E16,E24,E32,E35)</f>
        <v>0</v>
      </c>
      <c r="F38" s="14">
        <f t="shared" si="11"/>
        <v>9775</v>
      </c>
      <c r="G38" s="14">
        <f t="shared" si="11"/>
        <v>16592</v>
      </c>
      <c r="H38" s="14">
        <f t="shared" si="11"/>
        <v>0</v>
      </c>
      <c r="I38" s="14">
        <f t="shared" si="11"/>
        <v>518490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9"/>
        <v>1464118</v>
      </c>
      <c r="O38" s="36">
        <f t="shared" si="1"/>
        <v>2118.8393632416787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51" t="s">
        <v>65</v>
      </c>
      <c r="M40" s="51"/>
      <c r="N40" s="51"/>
      <c r="O40" s="40">
        <v>691</v>
      </c>
    </row>
    <row r="41" spans="1:15" ht="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ht="15.75" customHeight="1" thickBot="1">
      <c r="A42" s="55" t="s">
        <v>55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151883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151883</v>
      </c>
      <c r="O5" s="31">
        <f aca="true" t="shared" si="1" ref="O5:O37">(N5/O$39)</f>
        <v>215.43687943262412</v>
      </c>
      <c r="P5" s="6"/>
    </row>
    <row r="6" spans="1:16" ht="15">
      <c r="A6" s="12"/>
      <c r="B6" s="23">
        <v>311</v>
      </c>
      <c r="C6" s="19" t="s">
        <v>1</v>
      </c>
      <c r="D6" s="43">
        <v>38176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38176</v>
      </c>
      <c r="O6" s="44">
        <f t="shared" si="1"/>
        <v>54.15035460992908</v>
      </c>
      <c r="P6" s="9"/>
    </row>
    <row r="7" spans="1:16" ht="15">
      <c r="A7" s="12"/>
      <c r="B7" s="23">
        <v>312.1</v>
      </c>
      <c r="C7" s="19" t="s">
        <v>9</v>
      </c>
      <c r="D7" s="43">
        <v>9661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9661</v>
      </c>
      <c r="O7" s="44">
        <f t="shared" si="1"/>
        <v>13.70354609929078</v>
      </c>
      <c r="P7" s="9"/>
    </row>
    <row r="8" spans="1:16" ht="15">
      <c r="A8" s="12"/>
      <c r="B8" s="23">
        <v>312.6</v>
      </c>
      <c r="C8" s="19" t="s">
        <v>10</v>
      </c>
      <c r="D8" s="43">
        <v>43720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43720</v>
      </c>
      <c r="O8" s="44">
        <f t="shared" si="1"/>
        <v>62.01418439716312</v>
      </c>
      <c r="P8" s="9"/>
    </row>
    <row r="9" spans="1:16" ht="15">
      <c r="A9" s="12"/>
      <c r="B9" s="23">
        <v>314.1</v>
      </c>
      <c r="C9" s="19" t="s">
        <v>11</v>
      </c>
      <c r="D9" s="43">
        <v>39623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39623</v>
      </c>
      <c r="O9" s="44">
        <f t="shared" si="1"/>
        <v>56.202836879432624</v>
      </c>
      <c r="P9" s="9"/>
    </row>
    <row r="10" spans="1:16" ht="15">
      <c r="A10" s="12"/>
      <c r="B10" s="23">
        <v>314.4</v>
      </c>
      <c r="C10" s="19" t="s">
        <v>12</v>
      </c>
      <c r="D10" s="43">
        <v>628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628</v>
      </c>
      <c r="O10" s="44">
        <f t="shared" si="1"/>
        <v>0.8907801418439716</v>
      </c>
      <c r="P10" s="9"/>
    </row>
    <row r="11" spans="1:16" ht="15">
      <c r="A11" s="12"/>
      <c r="B11" s="23">
        <v>315</v>
      </c>
      <c r="C11" s="19" t="s">
        <v>13</v>
      </c>
      <c r="D11" s="43">
        <v>19995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19995</v>
      </c>
      <c r="O11" s="44">
        <f t="shared" si="1"/>
        <v>28.361702127659573</v>
      </c>
      <c r="P11" s="9"/>
    </row>
    <row r="12" spans="1:16" ht="15">
      <c r="A12" s="12"/>
      <c r="B12" s="23">
        <v>319</v>
      </c>
      <c r="C12" s="19" t="s">
        <v>14</v>
      </c>
      <c r="D12" s="43">
        <v>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80</v>
      </c>
      <c r="O12" s="44">
        <f t="shared" si="1"/>
        <v>0.11347517730496454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38317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5">SUM(D13:M13)</f>
        <v>38317</v>
      </c>
      <c r="O13" s="42">
        <f t="shared" si="1"/>
        <v>54.35035460992908</v>
      </c>
      <c r="P13" s="10"/>
    </row>
    <row r="14" spans="1:16" ht="15">
      <c r="A14" s="12"/>
      <c r="B14" s="23">
        <v>323.1</v>
      </c>
      <c r="C14" s="19" t="s">
        <v>16</v>
      </c>
      <c r="D14" s="43">
        <v>36882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36882</v>
      </c>
      <c r="O14" s="44">
        <f t="shared" si="1"/>
        <v>52.314893617021276</v>
      </c>
      <c r="P14" s="9"/>
    </row>
    <row r="15" spans="1:16" ht="15">
      <c r="A15" s="12"/>
      <c r="B15" s="23">
        <v>329</v>
      </c>
      <c r="C15" s="19" t="s">
        <v>17</v>
      </c>
      <c r="D15" s="43">
        <v>1435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1435</v>
      </c>
      <c r="O15" s="44">
        <f t="shared" si="1"/>
        <v>2.0354609929078014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SUM(D17:D24)</f>
        <v>332930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633637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966567</v>
      </c>
      <c r="O16" s="42">
        <f t="shared" si="1"/>
        <v>1371.0170212765956</v>
      </c>
      <c r="P16" s="10"/>
    </row>
    <row r="17" spans="1:16" ht="15">
      <c r="A17" s="12"/>
      <c r="B17" s="23">
        <v>331.2</v>
      </c>
      <c r="C17" s="19" t="s">
        <v>57</v>
      </c>
      <c r="D17" s="43">
        <v>212610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212610</v>
      </c>
      <c r="O17" s="44">
        <f t="shared" si="1"/>
        <v>301.5744680851064</v>
      </c>
      <c r="P17" s="9"/>
    </row>
    <row r="18" spans="1:16" ht="15">
      <c r="A18" s="12"/>
      <c r="B18" s="23">
        <v>331.35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561359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561359</v>
      </c>
      <c r="O18" s="44">
        <f t="shared" si="1"/>
        <v>796.2539007092198</v>
      </c>
      <c r="P18" s="9"/>
    </row>
    <row r="19" spans="1:16" ht="15">
      <c r="A19" s="12"/>
      <c r="B19" s="23">
        <v>334.31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72278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72278</v>
      </c>
      <c r="O19" s="44">
        <f t="shared" si="1"/>
        <v>102.52198581560283</v>
      </c>
      <c r="P19" s="9"/>
    </row>
    <row r="20" spans="1:16" ht="15">
      <c r="A20" s="12"/>
      <c r="B20" s="23">
        <v>335.12</v>
      </c>
      <c r="C20" s="19" t="s">
        <v>21</v>
      </c>
      <c r="D20" s="43">
        <v>41242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41242</v>
      </c>
      <c r="O20" s="44">
        <f t="shared" si="1"/>
        <v>58.49929078014184</v>
      </c>
      <c r="P20" s="9"/>
    </row>
    <row r="21" spans="1:16" ht="15">
      <c r="A21" s="12"/>
      <c r="B21" s="23">
        <v>335.14</v>
      </c>
      <c r="C21" s="19" t="s">
        <v>22</v>
      </c>
      <c r="D21" s="43">
        <v>294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294</v>
      </c>
      <c r="O21" s="44">
        <f t="shared" si="1"/>
        <v>0.41702127659574467</v>
      </c>
      <c r="P21" s="9"/>
    </row>
    <row r="22" spans="1:16" ht="15">
      <c r="A22" s="12"/>
      <c r="B22" s="23">
        <v>335.15</v>
      </c>
      <c r="C22" s="19" t="s">
        <v>23</v>
      </c>
      <c r="D22" s="43">
        <v>434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434</v>
      </c>
      <c r="O22" s="44">
        <f t="shared" si="1"/>
        <v>0.6156028368794326</v>
      </c>
      <c r="P22" s="9"/>
    </row>
    <row r="23" spans="1:16" ht="15">
      <c r="A23" s="12"/>
      <c r="B23" s="23">
        <v>335.18</v>
      </c>
      <c r="C23" s="19" t="s">
        <v>24</v>
      </c>
      <c r="D23" s="43">
        <v>22701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22701</v>
      </c>
      <c r="O23" s="44">
        <f t="shared" si="1"/>
        <v>32.2</v>
      </c>
      <c r="P23" s="9"/>
    </row>
    <row r="24" spans="1:16" ht="15">
      <c r="A24" s="12"/>
      <c r="B24" s="23">
        <v>337.2</v>
      </c>
      <c r="C24" s="19" t="s">
        <v>25</v>
      </c>
      <c r="D24" s="43">
        <v>55649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55649</v>
      </c>
      <c r="O24" s="44">
        <f t="shared" si="1"/>
        <v>78.93475177304964</v>
      </c>
      <c r="P24" s="9"/>
    </row>
    <row r="25" spans="1:16" ht="15.75">
      <c r="A25" s="27" t="s">
        <v>30</v>
      </c>
      <c r="B25" s="28"/>
      <c r="C25" s="29"/>
      <c r="D25" s="30">
        <f aca="true" t="shared" si="6" ref="D25:M25">SUM(D26:D31)</f>
        <v>41544</v>
      </c>
      <c r="E25" s="30">
        <f t="shared" si="6"/>
        <v>0</v>
      </c>
      <c r="F25" s="30">
        <f t="shared" si="6"/>
        <v>0</v>
      </c>
      <c r="G25" s="30">
        <f t="shared" si="6"/>
        <v>17874</v>
      </c>
      <c r="H25" s="30">
        <f t="shared" si="6"/>
        <v>0</v>
      </c>
      <c r="I25" s="30">
        <f t="shared" si="6"/>
        <v>362030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421448</v>
      </c>
      <c r="O25" s="42">
        <f t="shared" si="1"/>
        <v>597.7985815602837</v>
      </c>
      <c r="P25" s="10"/>
    </row>
    <row r="26" spans="1:16" ht="15">
      <c r="A26" s="12"/>
      <c r="B26" s="23">
        <v>341.9</v>
      </c>
      <c r="C26" s="19" t="s">
        <v>32</v>
      </c>
      <c r="D26" s="43">
        <v>390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aca="true" t="shared" si="7" ref="N26:N31">SUM(D26:M26)</f>
        <v>390</v>
      </c>
      <c r="O26" s="44">
        <f t="shared" si="1"/>
        <v>0.5531914893617021</v>
      </c>
      <c r="P26" s="9"/>
    </row>
    <row r="27" spans="1:16" ht="15">
      <c r="A27" s="12"/>
      <c r="B27" s="23">
        <v>342.9</v>
      </c>
      <c r="C27" s="19" t="s">
        <v>33</v>
      </c>
      <c r="D27" s="43">
        <v>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93</v>
      </c>
      <c r="O27" s="44">
        <f t="shared" si="1"/>
        <v>0.13191489361702127</v>
      </c>
      <c r="P27" s="9"/>
    </row>
    <row r="28" spans="1:16" ht="15">
      <c r="A28" s="12"/>
      <c r="B28" s="23">
        <v>343.6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362030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362030</v>
      </c>
      <c r="O28" s="44">
        <f t="shared" si="1"/>
        <v>513.5177304964539</v>
      </c>
      <c r="P28" s="9"/>
    </row>
    <row r="29" spans="1:16" ht="15">
      <c r="A29" s="12"/>
      <c r="B29" s="23">
        <v>347.2</v>
      </c>
      <c r="C29" s="19" t="s">
        <v>35</v>
      </c>
      <c r="D29" s="43">
        <v>36039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36039</v>
      </c>
      <c r="O29" s="44">
        <f t="shared" si="1"/>
        <v>51.11914893617021</v>
      </c>
      <c r="P29" s="9"/>
    </row>
    <row r="30" spans="1:16" ht="15">
      <c r="A30" s="12"/>
      <c r="B30" s="23">
        <v>347.4</v>
      </c>
      <c r="C30" s="19" t="s">
        <v>60</v>
      </c>
      <c r="D30" s="43">
        <v>5022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5022</v>
      </c>
      <c r="O30" s="44">
        <f t="shared" si="1"/>
        <v>7.123404255319149</v>
      </c>
      <c r="P30" s="9"/>
    </row>
    <row r="31" spans="1:16" ht="15">
      <c r="A31" s="12"/>
      <c r="B31" s="23">
        <v>347.5</v>
      </c>
      <c r="C31" s="19" t="s">
        <v>53</v>
      </c>
      <c r="D31" s="43">
        <v>0</v>
      </c>
      <c r="E31" s="43">
        <v>0</v>
      </c>
      <c r="F31" s="43">
        <v>0</v>
      </c>
      <c r="G31" s="43">
        <v>17874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17874</v>
      </c>
      <c r="O31" s="44">
        <f t="shared" si="1"/>
        <v>25.353191489361702</v>
      </c>
      <c r="P31" s="9"/>
    </row>
    <row r="32" spans="1:16" ht="15.75">
      <c r="A32" s="27" t="s">
        <v>2</v>
      </c>
      <c r="B32" s="28"/>
      <c r="C32" s="29"/>
      <c r="D32" s="30">
        <f aca="true" t="shared" si="8" ref="D32:M32">SUM(D33:D34)</f>
        <v>21347</v>
      </c>
      <c r="E32" s="30">
        <f t="shared" si="8"/>
        <v>0</v>
      </c>
      <c r="F32" s="30">
        <f t="shared" si="8"/>
        <v>7</v>
      </c>
      <c r="G32" s="30">
        <f t="shared" si="8"/>
        <v>2752</v>
      </c>
      <c r="H32" s="30">
        <f t="shared" si="8"/>
        <v>0</v>
      </c>
      <c r="I32" s="30">
        <f t="shared" si="8"/>
        <v>99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aca="true" t="shared" si="9" ref="N32:N37">SUM(D32:M32)</f>
        <v>24205</v>
      </c>
      <c r="O32" s="42">
        <f t="shared" si="1"/>
        <v>34.333333333333336</v>
      </c>
      <c r="P32" s="10"/>
    </row>
    <row r="33" spans="1:16" ht="15">
      <c r="A33" s="12"/>
      <c r="B33" s="23">
        <v>361.1</v>
      </c>
      <c r="C33" s="19" t="s">
        <v>38</v>
      </c>
      <c r="D33" s="43">
        <v>0</v>
      </c>
      <c r="E33" s="43">
        <v>0</v>
      </c>
      <c r="F33" s="43">
        <v>7</v>
      </c>
      <c r="G33" s="43">
        <v>0</v>
      </c>
      <c r="H33" s="43">
        <v>0</v>
      </c>
      <c r="I33" s="43">
        <v>99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106</v>
      </c>
      <c r="O33" s="44">
        <f t="shared" si="1"/>
        <v>0.150354609929078</v>
      </c>
      <c r="P33" s="9"/>
    </row>
    <row r="34" spans="1:16" ht="15">
      <c r="A34" s="12"/>
      <c r="B34" s="23">
        <v>369.9</v>
      </c>
      <c r="C34" s="19" t="s">
        <v>39</v>
      </c>
      <c r="D34" s="43">
        <v>21347</v>
      </c>
      <c r="E34" s="43">
        <v>0</v>
      </c>
      <c r="F34" s="43">
        <v>0</v>
      </c>
      <c r="G34" s="43">
        <v>2752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24099</v>
      </c>
      <c r="O34" s="44">
        <f t="shared" si="1"/>
        <v>34.182978723404254</v>
      </c>
      <c r="P34" s="9"/>
    </row>
    <row r="35" spans="1:16" ht="15.75">
      <c r="A35" s="27" t="s">
        <v>31</v>
      </c>
      <c r="B35" s="28"/>
      <c r="C35" s="29"/>
      <c r="D35" s="30">
        <f aca="true" t="shared" si="10" ref="D35:M35">SUM(D36:D36)</f>
        <v>0</v>
      </c>
      <c r="E35" s="30">
        <f t="shared" si="10"/>
        <v>0</v>
      </c>
      <c r="F35" s="30">
        <f t="shared" si="10"/>
        <v>7318</v>
      </c>
      <c r="G35" s="30">
        <f t="shared" si="10"/>
        <v>0</v>
      </c>
      <c r="H35" s="30">
        <f t="shared" si="10"/>
        <v>0</v>
      </c>
      <c r="I35" s="30">
        <f t="shared" si="10"/>
        <v>2697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9"/>
        <v>10015</v>
      </c>
      <c r="O35" s="42">
        <f t="shared" si="1"/>
        <v>14.205673758865249</v>
      </c>
      <c r="P35" s="9"/>
    </row>
    <row r="36" spans="1:16" ht="15.75" thickBot="1">
      <c r="A36" s="12"/>
      <c r="B36" s="23">
        <v>381</v>
      </c>
      <c r="C36" s="19" t="s">
        <v>40</v>
      </c>
      <c r="D36" s="43">
        <v>0</v>
      </c>
      <c r="E36" s="43">
        <v>0</v>
      </c>
      <c r="F36" s="43">
        <v>7318</v>
      </c>
      <c r="G36" s="43">
        <v>0</v>
      </c>
      <c r="H36" s="43">
        <v>0</v>
      </c>
      <c r="I36" s="43">
        <v>2697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10015</v>
      </c>
      <c r="O36" s="44">
        <f t="shared" si="1"/>
        <v>14.205673758865249</v>
      </c>
      <c r="P36" s="9"/>
    </row>
    <row r="37" spans="1:119" ht="16.5" thickBot="1">
      <c r="A37" s="13" t="s">
        <v>36</v>
      </c>
      <c r="B37" s="21"/>
      <c r="C37" s="20"/>
      <c r="D37" s="14">
        <f>SUM(D5,D13,D16,D25,D32,D35)</f>
        <v>586021</v>
      </c>
      <c r="E37" s="14">
        <f aca="true" t="shared" si="11" ref="E37:M37">SUM(E5,E13,E16,E25,E32,E35)</f>
        <v>0</v>
      </c>
      <c r="F37" s="14">
        <f t="shared" si="11"/>
        <v>7325</v>
      </c>
      <c r="G37" s="14">
        <f t="shared" si="11"/>
        <v>20626</v>
      </c>
      <c r="H37" s="14">
        <f t="shared" si="11"/>
        <v>0</v>
      </c>
      <c r="I37" s="14">
        <f t="shared" si="11"/>
        <v>998463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9"/>
        <v>1612435</v>
      </c>
      <c r="O37" s="36">
        <f t="shared" si="1"/>
        <v>2287.1418439716313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51" t="s">
        <v>61</v>
      </c>
      <c r="M39" s="51"/>
      <c r="N39" s="51"/>
      <c r="O39" s="40">
        <v>705</v>
      </c>
    </row>
    <row r="40" spans="1:15" ht="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15.75" customHeight="1" thickBot="1">
      <c r="A41" s="55" t="s">
        <v>55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148552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148552</v>
      </c>
      <c r="O5" s="31">
        <f aca="true" t="shared" si="1" ref="O5:O35">(N5/O$37)</f>
        <v>216.23289665211064</v>
      </c>
      <c r="P5" s="6"/>
    </row>
    <row r="6" spans="1:16" ht="15">
      <c r="A6" s="12"/>
      <c r="B6" s="23">
        <v>311</v>
      </c>
      <c r="C6" s="19" t="s">
        <v>1</v>
      </c>
      <c r="D6" s="43">
        <v>34812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34812</v>
      </c>
      <c r="O6" s="44">
        <f t="shared" si="1"/>
        <v>50.672489082969435</v>
      </c>
      <c r="P6" s="9"/>
    </row>
    <row r="7" spans="1:16" ht="15">
      <c r="A7" s="12"/>
      <c r="B7" s="23">
        <v>312.1</v>
      </c>
      <c r="C7" s="19" t="s">
        <v>9</v>
      </c>
      <c r="D7" s="43">
        <v>10385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10385</v>
      </c>
      <c r="O7" s="44">
        <f t="shared" si="1"/>
        <v>15.116448326055313</v>
      </c>
      <c r="P7" s="9"/>
    </row>
    <row r="8" spans="1:16" ht="15">
      <c r="A8" s="12"/>
      <c r="B8" s="23">
        <v>312.6</v>
      </c>
      <c r="C8" s="19" t="s">
        <v>10</v>
      </c>
      <c r="D8" s="43">
        <v>43935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43935</v>
      </c>
      <c r="O8" s="44">
        <f t="shared" si="1"/>
        <v>63.951965065502186</v>
      </c>
      <c r="P8" s="9"/>
    </row>
    <row r="9" spans="1:16" ht="15">
      <c r="A9" s="12"/>
      <c r="B9" s="23">
        <v>314.1</v>
      </c>
      <c r="C9" s="19" t="s">
        <v>11</v>
      </c>
      <c r="D9" s="43">
        <v>38467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38467</v>
      </c>
      <c r="O9" s="44">
        <f t="shared" si="1"/>
        <v>55.99272197962154</v>
      </c>
      <c r="P9" s="9"/>
    </row>
    <row r="10" spans="1:16" ht="15">
      <c r="A10" s="12"/>
      <c r="B10" s="23">
        <v>314.4</v>
      </c>
      <c r="C10" s="19" t="s">
        <v>12</v>
      </c>
      <c r="D10" s="43">
        <v>1451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1451</v>
      </c>
      <c r="O10" s="44">
        <f t="shared" si="1"/>
        <v>2.1120815138282385</v>
      </c>
      <c r="P10" s="9"/>
    </row>
    <row r="11" spans="1:16" ht="15">
      <c r="A11" s="12"/>
      <c r="B11" s="23">
        <v>315</v>
      </c>
      <c r="C11" s="19" t="s">
        <v>13</v>
      </c>
      <c r="D11" s="43">
        <v>19413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19413</v>
      </c>
      <c r="O11" s="44">
        <f t="shared" si="1"/>
        <v>28.25764192139738</v>
      </c>
      <c r="P11" s="9"/>
    </row>
    <row r="12" spans="1:16" ht="15">
      <c r="A12" s="12"/>
      <c r="B12" s="23">
        <v>319</v>
      </c>
      <c r="C12" s="19" t="s">
        <v>14</v>
      </c>
      <c r="D12" s="43">
        <v>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89</v>
      </c>
      <c r="O12" s="44">
        <f t="shared" si="1"/>
        <v>0.12954876273653565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36852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5">SUM(D13:M13)</f>
        <v>36852</v>
      </c>
      <c r="O13" s="42">
        <f t="shared" si="1"/>
        <v>53.64192139737991</v>
      </c>
      <c r="P13" s="10"/>
    </row>
    <row r="14" spans="1:16" ht="15">
      <c r="A14" s="12"/>
      <c r="B14" s="23">
        <v>323.1</v>
      </c>
      <c r="C14" s="19" t="s">
        <v>16</v>
      </c>
      <c r="D14" s="43">
        <v>35712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35712</v>
      </c>
      <c r="O14" s="44">
        <f t="shared" si="1"/>
        <v>51.9825327510917</v>
      </c>
      <c r="P14" s="9"/>
    </row>
    <row r="15" spans="1:16" ht="15">
      <c r="A15" s="12"/>
      <c r="B15" s="23">
        <v>329</v>
      </c>
      <c r="C15" s="19" t="s">
        <v>17</v>
      </c>
      <c r="D15" s="43">
        <v>1140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1140</v>
      </c>
      <c r="O15" s="44">
        <f t="shared" si="1"/>
        <v>1.6593886462882097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SUM(D17:D22)</f>
        <v>125704</v>
      </c>
      <c r="E16" s="30">
        <f t="shared" si="5"/>
        <v>0</v>
      </c>
      <c r="F16" s="30">
        <f t="shared" si="5"/>
        <v>0</v>
      </c>
      <c r="G16" s="30">
        <f t="shared" si="5"/>
        <v>321094</v>
      </c>
      <c r="H16" s="30">
        <f t="shared" si="5"/>
        <v>0</v>
      </c>
      <c r="I16" s="30">
        <f t="shared" si="5"/>
        <v>38642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485440</v>
      </c>
      <c r="O16" s="42">
        <f t="shared" si="1"/>
        <v>706.608442503639</v>
      </c>
      <c r="P16" s="10"/>
    </row>
    <row r="17" spans="1:16" ht="15">
      <c r="A17" s="12"/>
      <c r="B17" s="23">
        <v>331.31</v>
      </c>
      <c r="C17" s="19" t="s">
        <v>52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38642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38642</v>
      </c>
      <c r="O17" s="44">
        <f t="shared" si="1"/>
        <v>56.24745269286754</v>
      </c>
      <c r="P17" s="9"/>
    </row>
    <row r="18" spans="1:16" ht="15">
      <c r="A18" s="12"/>
      <c r="B18" s="23">
        <v>334.7</v>
      </c>
      <c r="C18" s="19" t="s">
        <v>20</v>
      </c>
      <c r="D18" s="43">
        <v>0</v>
      </c>
      <c r="E18" s="43">
        <v>0</v>
      </c>
      <c r="F18" s="43">
        <v>0</v>
      </c>
      <c r="G18" s="43">
        <v>321094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321094</v>
      </c>
      <c r="O18" s="44">
        <f t="shared" si="1"/>
        <v>467.3857350800582</v>
      </c>
      <c r="P18" s="9"/>
    </row>
    <row r="19" spans="1:16" ht="15">
      <c r="A19" s="12"/>
      <c r="B19" s="23">
        <v>335.12</v>
      </c>
      <c r="C19" s="19" t="s">
        <v>21</v>
      </c>
      <c r="D19" s="43">
        <v>41313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41313</v>
      </c>
      <c r="O19" s="44">
        <f t="shared" si="1"/>
        <v>60.1353711790393</v>
      </c>
      <c r="P19" s="9"/>
    </row>
    <row r="20" spans="1:16" ht="15">
      <c r="A20" s="12"/>
      <c r="B20" s="23">
        <v>335.14</v>
      </c>
      <c r="C20" s="19" t="s">
        <v>22</v>
      </c>
      <c r="D20" s="43">
        <v>494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494</v>
      </c>
      <c r="O20" s="44">
        <f t="shared" si="1"/>
        <v>0.7190684133915575</v>
      </c>
      <c r="P20" s="9"/>
    </row>
    <row r="21" spans="1:16" ht="15">
      <c r="A21" s="12"/>
      <c r="B21" s="23">
        <v>335.18</v>
      </c>
      <c r="C21" s="19" t="s">
        <v>24</v>
      </c>
      <c r="D21" s="43">
        <v>22959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22959</v>
      </c>
      <c r="O21" s="44">
        <f t="shared" si="1"/>
        <v>33.419213973799124</v>
      </c>
      <c r="P21" s="9"/>
    </row>
    <row r="22" spans="1:16" ht="15">
      <c r="A22" s="12"/>
      <c r="B22" s="23">
        <v>337.2</v>
      </c>
      <c r="C22" s="19" t="s">
        <v>25</v>
      </c>
      <c r="D22" s="43">
        <v>60938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60938</v>
      </c>
      <c r="O22" s="44">
        <f t="shared" si="1"/>
        <v>88.70160116448326</v>
      </c>
      <c r="P22" s="9"/>
    </row>
    <row r="23" spans="1:16" ht="15.75">
      <c r="A23" s="27" t="s">
        <v>30</v>
      </c>
      <c r="B23" s="28"/>
      <c r="C23" s="29"/>
      <c r="D23" s="30">
        <f aca="true" t="shared" si="6" ref="D23:M23">SUM(D24:D28)</f>
        <v>43663</v>
      </c>
      <c r="E23" s="30">
        <f t="shared" si="6"/>
        <v>0</v>
      </c>
      <c r="F23" s="30">
        <f t="shared" si="6"/>
        <v>0</v>
      </c>
      <c r="G23" s="30">
        <f t="shared" si="6"/>
        <v>20103</v>
      </c>
      <c r="H23" s="30">
        <f t="shared" si="6"/>
        <v>0</v>
      </c>
      <c r="I23" s="30">
        <f t="shared" si="6"/>
        <v>302461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366227</v>
      </c>
      <c r="O23" s="42">
        <f t="shared" si="1"/>
        <v>533.0815138282387</v>
      </c>
      <c r="P23" s="10"/>
    </row>
    <row r="24" spans="1:16" ht="15">
      <c r="A24" s="12"/>
      <c r="B24" s="23">
        <v>341.9</v>
      </c>
      <c r="C24" s="19" t="s">
        <v>32</v>
      </c>
      <c r="D24" s="43">
        <v>400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400</v>
      </c>
      <c r="O24" s="44">
        <f t="shared" si="1"/>
        <v>0.5822416302765647</v>
      </c>
      <c r="P24" s="9"/>
    </row>
    <row r="25" spans="1:16" ht="15">
      <c r="A25" s="12"/>
      <c r="B25" s="23">
        <v>342.9</v>
      </c>
      <c r="C25" s="19" t="s">
        <v>33</v>
      </c>
      <c r="D25" s="43">
        <v>324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324</v>
      </c>
      <c r="O25" s="44">
        <f t="shared" si="1"/>
        <v>0.47161572052401746</v>
      </c>
      <c r="P25" s="9"/>
    </row>
    <row r="26" spans="1:16" ht="15">
      <c r="A26" s="12"/>
      <c r="B26" s="23">
        <v>343.6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302461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302461</v>
      </c>
      <c r="O26" s="44">
        <f t="shared" si="1"/>
        <v>440.26346433770016</v>
      </c>
      <c r="P26" s="9"/>
    </row>
    <row r="27" spans="1:16" ht="15">
      <c r="A27" s="12"/>
      <c r="B27" s="23">
        <v>347.2</v>
      </c>
      <c r="C27" s="19" t="s">
        <v>35</v>
      </c>
      <c r="D27" s="43">
        <v>42939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42939</v>
      </c>
      <c r="O27" s="44">
        <f t="shared" si="1"/>
        <v>62.50218340611354</v>
      </c>
      <c r="P27" s="9"/>
    </row>
    <row r="28" spans="1:16" ht="15">
      <c r="A28" s="12"/>
      <c r="B28" s="23">
        <v>347.5</v>
      </c>
      <c r="C28" s="19" t="s">
        <v>53</v>
      </c>
      <c r="D28" s="43">
        <v>0</v>
      </c>
      <c r="E28" s="43">
        <v>0</v>
      </c>
      <c r="F28" s="43">
        <v>0</v>
      </c>
      <c r="G28" s="43">
        <v>20103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20103</v>
      </c>
      <c r="O28" s="44">
        <f t="shared" si="1"/>
        <v>29.262008733624455</v>
      </c>
      <c r="P28" s="9"/>
    </row>
    <row r="29" spans="1:16" ht="15.75">
      <c r="A29" s="27" t="s">
        <v>2</v>
      </c>
      <c r="B29" s="28"/>
      <c r="C29" s="29"/>
      <c r="D29" s="30">
        <f aca="true" t="shared" si="7" ref="D29:M29">SUM(D30:D31)</f>
        <v>14345</v>
      </c>
      <c r="E29" s="30">
        <f t="shared" si="7"/>
        <v>0</v>
      </c>
      <c r="F29" s="30">
        <f t="shared" si="7"/>
        <v>7</v>
      </c>
      <c r="G29" s="30">
        <f t="shared" si="7"/>
        <v>50</v>
      </c>
      <c r="H29" s="30">
        <f t="shared" si="7"/>
        <v>0</v>
      </c>
      <c r="I29" s="30">
        <f t="shared" si="7"/>
        <v>338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14740</v>
      </c>
      <c r="O29" s="42">
        <f t="shared" si="1"/>
        <v>21.45560407569141</v>
      </c>
      <c r="P29" s="10"/>
    </row>
    <row r="30" spans="1:16" ht="15">
      <c r="A30" s="12"/>
      <c r="B30" s="23">
        <v>361.1</v>
      </c>
      <c r="C30" s="19" t="s">
        <v>38</v>
      </c>
      <c r="D30" s="43">
        <v>10</v>
      </c>
      <c r="E30" s="43">
        <v>0</v>
      </c>
      <c r="F30" s="43">
        <v>0</v>
      </c>
      <c r="G30" s="43">
        <v>0</v>
      </c>
      <c r="H30" s="43">
        <v>0</v>
      </c>
      <c r="I30" s="43">
        <v>338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348</v>
      </c>
      <c r="O30" s="44">
        <f t="shared" si="1"/>
        <v>0.5065502183406113</v>
      </c>
      <c r="P30" s="9"/>
    </row>
    <row r="31" spans="1:16" ht="15">
      <c r="A31" s="12"/>
      <c r="B31" s="23">
        <v>369.9</v>
      </c>
      <c r="C31" s="19" t="s">
        <v>39</v>
      </c>
      <c r="D31" s="43">
        <v>14335</v>
      </c>
      <c r="E31" s="43">
        <v>0</v>
      </c>
      <c r="F31" s="43">
        <v>7</v>
      </c>
      <c r="G31" s="43">
        <v>50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14392</v>
      </c>
      <c r="O31" s="44">
        <f t="shared" si="1"/>
        <v>20.9490538573508</v>
      </c>
      <c r="P31" s="9"/>
    </row>
    <row r="32" spans="1:16" ht="15.75">
      <c r="A32" s="27" t="s">
        <v>31</v>
      </c>
      <c r="B32" s="28"/>
      <c r="C32" s="29"/>
      <c r="D32" s="30">
        <f aca="true" t="shared" si="8" ref="D32:M32">SUM(D33:D34)</f>
        <v>0</v>
      </c>
      <c r="E32" s="30">
        <f t="shared" si="8"/>
        <v>0</v>
      </c>
      <c r="F32" s="30">
        <f t="shared" si="8"/>
        <v>6568</v>
      </c>
      <c r="G32" s="30">
        <f t="shared" si="8"/>
        <v>51000</v>
      </c>
      <c r="H32" s="30">
        <f t="shared" si="8"/>
        <v>0</v>
      </c>
      <c r="I32" s="30">
        <f t="shared" si="8"/>
        <v>14621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72189</v>
      </c>
      <c r="O32" s="42">
        <f t="shared" si="1"/>
        <v>105.07860262008734</v>
      </c>
      <c r="P32" s="9"/>
    </row>
    <row r="33" spans="1:16" ht="15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6568</v>
      </c>
      <c r="G33" s="43">
        <v>0</v>
      </c>
      <c r="H33" s="43">
        <v>0</v>
      </c>
      <c r="I33" s="43">
        <v>14621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21189</v>
      </c>
      <c r="O33" s="44">
        <f t="shared" si="1"/>
        <v>30.842794759825328</v>
      </c>
      <c r="P33" s="9"/>
    </row>
    <row r="34" spans="1:16" ht="15.75" thickBot="1">
      <c r="A34" s="12"/>
      <c r="B34" s="23">
        <v>384</v>
      </c>
      <c r="C34" s="19" t="s">
        <v>41</v>
      </c>
      <c r="D34" s="43">
        <v>0</v>
      </c>
      <c r="E34" s="43">
        <v>0</v>
      </c>
      <c r="F34" s="43">
        <v>0</v>
      </c>
      <c r="G34" s="43">
        <v>51000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51000</v>
      </c>
      <c r="O34" s="44">
        <f t="shared" si="1"/>
        <v>74.23580786026201</v>
      </c>
      <c r="P34" s="9"/>
    </row>
    <row r="35" spans="1:119" ht="16.5" thickBot="1">
      <c r="A35" s="13" t="s">
        <v>36</v>
      </c>
      <c r="B35" s="21"/>
      <c r="C35" s="20"/>
      <c r="D35" s="14">
        <f>SUM(D5,D13,D16,D23,D29,D32)</f>
        <v>369116</v>
      </c>
      <c r="E35" s="14">
        <f aca="true" t="shared" si="9" ref="E35:M35">SUM(E5,E13,E16,E23,E29,E32)</f>
        <v>0</v>
      </c>
      <c r="F35" s="14">
        <f t="shared" si="9"/>
        <v>6575</v>
      </c>
      <c r="G35" s="14">
        <f t="shared" si="9"/>
        <v>392247</v>
      </c>
      <c r="H35" s="14">
        <f t="shared" si="9"/>
        <v>0</v>
      </c>
      <c r="I35" s="14">
        <f t="shared" si="9"/>
        <v>356062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4"/>
        <v>1124000</v>
      </c>
      <c r="O35" s="36">
        <f t="shared" si="1"/>
        <v>1636.098981077147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51" t="s">
        <v>54</v>
      </c>
      <c r="M37" s="51"/>
      <c r="N37" s="51"/>
      <c r="O37" s="40">
        <v>687</v>
      </c>
    </row>
    <row r="38" spans="1:15" ht="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.75" customHeight="1" thickBot="1">
      <c r="A39" s="55" t="s">
        <v>55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152294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152294</v>
      </c>
      <c r="O5" s="31">
        <f aca="true" t="shared" si="1" ref="O5:O36">(N5/O$38)</f>
        <v>213.89606741573033</v>
      </c>
      <c r="P5" s="6"/>
    </row>
    <row r="6" spans="1:16" ht="15">
      <c r="A6" s="12"/>
      <c r="B6" s="23">
        <v>311</v>
      </c>
      <c r="C6" s="19" t="s">
        <v>1</v>
      </c>
      <c r="D6" s="43">
        <v>34290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34290</v>
      </c>
      <c r="O6" s="44">
        <f t="shared" si="1"/>
        <v>48.16011235955056</v>
      </c>
      <c r="P6" s="9"/>
    </row>
    <row r="7" spans="1:16" ht="15">
      <c r="A7" s="12"/>
      <c r="B7" s="23">
        <v>312.1</v>
      </c>
      <c r="C7" s="19" t="s">
        <v>9</v>
      </c>
      <c r="D7" s="43">
        <v>10117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10117</v>
      </c>
      <c r="O7" s="44">
        <f t="shared" si="1"/>
        <v>14.209269662921349</v>
      </c>
      <c r="P7" s="9"/>
    </row>
    <row r="8" spans="1:16" ht="15">
      <c r="A8" s="12"/>
      <c r="B8" s="23">
        <v>312.6</v>
      </c>
      <c r="C8" s="19" t="s">
        <v>10</v>
      </c>
      <c r="D8" s="43">
        <v>46752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46752</v>
      </c>
      <c r="O8" s="44">
        <f t="shared" si="1"/>
        <v>65.66292134831461</v>
      </c>
      <c r="P8" s="9"/>
    </row>
    <row r="9" spans="1:16" ht="15">
      <c r="A9" s="12"/>
      <c r="B9" s="23">
        <v>314.1</v>
      </c>
      <c r="C9" s="19" t="s">
        <v>11</v>
      </c>
      <c r="D9" s="43">
        <v>33560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33560</v>
      </c>
      <c r="O9" s="44">
        <f t="shared" si="1"/>
        <v>47.13483146067416</v>
      </c>
      <c r="P9" s="9"/>
    </row>
    <row r="10" spans="1:16" ht="15">
      <c r="A10" s="12"/>
      <c r="B10" s="23">
        <v>314.4</v>
      </c>
      <c r="C10" s="19" t="s">
        <v>12</v>
      </c>
      <c r="D10" s="43">
        <v>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68</v>
      </c>
      <c r="O10" s="44">
        <f t="shared" si="1"/>
        <v>0.09550561797752809</v>
      </c>
      <c r="P10" s="9"/>
    </row>
    <row r="11" spans="1:16" ht="15">
      <c r="A11" s="12"/>
      <c r="B11" s="23">
        <v>315</v>
      </c>
      <c r="C11" s="19" t="s">
        <v>13</v>
      </c>
      <c r="D11" s="43">
        <v>27355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27355</v>
      </c>
      <c r="O11" s="44">
        <f t="shared" si="1"/>
        <v>38.41994382022472</v>
      </c>
      <c r="P11" s="9"/>
    </row>
    <row r="12" spans="1:16" ht="15">
      <c r="A12" s="12"/>
      <c r="B12" s="23">
        <v>319</v>
      </c>
      <c r="C12" s="19" t="s">
        <v>14</v>
      </c>
      <c r="D12" s="43">
        <v>152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152</v>
      </c>
      <c r="O12" s="44">
        <f t="shared" si="1"/>
        <v>0.21348314606741572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33249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33249</v>
      </c>
      <c r="O13" s="42">
        <f t="shared" si="1"/>
        <v>46.69803370786517</v>
      </c>
      <c r="P13" s="10"/>
    </row>
    <row r="14" spans="1:16" ht="15">
      <c r="A14" s="12"/>
      <c r="B14" s="23">
        <v>323.1</v>
      </c>
      <c r="C14" s="19" t="s">
        <v>16</v>
      </c>
      <c r="D14" s="43">
        <v>32859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32859</v>
      </c>
      <c r="O14" s="44">
        <f t="shared" si="1"/>
        <v>46.1502808988764</v>
      </c>
      <c r="P14" s="9"/>
    </row>
    <row r="15" spans="1:16" ht="15">
      <c r="A15" s="12"/>
      <c r="B15" s="23">
        <v>329</v>
      </c>
      <c r="C15" s="19" t="s">
        <v>17</v>
      </c>
      <c r="D15" s="43">
        <v>390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390</v>
      </c>
      <c r="O15" s="44">
        <f t="shared" si="1"/>
        <v>0.547752808988764</v>
      </c>
      <c r="P15" s="9"/>
    </row>
    <row r="16" spans="1:16" ht="15.75">
      <c r="A16" s="27" t="s">
        <v>18</v>
      </c>
      <c r="B16" s="28"/>
      <c r="C16" s="29"/>
      <c r="D16" s="30">
        <f aca="true" t="shared" si="4" ref="D16:M16">SUM(D17:D23)</f>
        <v>139950</v>
      </c>
      <c r="E16" s="30">
        <f t="shared" si="4"/>
        <v>65835</v>
      </c>
      <c r="F16" s="30">
        <f t="shared" si="4"/>
        <v>0</v>
      </c>
      <c r="G16" s="30">
        <f t="shared" si="4"/>
        <v>6617</v>
      </c>
      <c r="H16" s="30">
        <f t="shared" si="4"/>
        <v>0</v>
      </c>
      <c r="I16" s="30">
        <f t="shared" si="4"/>
        <v>3995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>SUM(D16:M16)</f>
        <v>216397</v>
      </c>
      <c r="O16" s="42">
        <f t="shared" si="1"/>
        <v>303.92837078651684</v>
      </c>
      <c r="P16" s="10"/>
    </row>
    <row r="17" spans="1:16" ht="15">
      <c r="A17" s="12"/>
      <c r="B17" s="23">
        <v>334.35</v>
      </c>
      <c r="C17" s="19" t="s">
        <v>19</v>
      </c>
      <c r="D17" s="43">
        <v>0</v>
      </c>
      <c r="E17" s="43">
        <v>0</v>
      </c>
      <c r="F17" s="43">
        <v>0</v>
      </c>
      <c r="G17" s="43">
        <v>6617</v>
      </c>
      <c r="H17" s="43">
        <v>0</v>
      </c>
      <c r="I17" s="43">
        <v>3995</v>
      </c>
      <c r="J17" s="43">
        <v>0</v>
      </c>
      <c r="K17" s="43">
        <v>0</v>
      </c>
      <c r="L17" s="43">
        <v>0</v>
      </c>
      <c r="M17" s="43">
        <v>0</v>
      </c>
      <c r="N17" s="43">
        <f aca="true" t="shared" si="5" ref="N17:N22">SUM(D17:M17)</f>
        <v>10612</v>
      </c>
      <c r="O17" s="44">
        <f t="shared" si="1"/>
        <v>14.904494382022472</v>
      </c>
      <c r="P17" s="9"/>
    </row>
    <row r="18" spans="1:16" ht="15">
      <c r="A18" s="12"/>
      <c r="B18" s="23">
        <v>334.7</v>
      </c>
      <c r="C18" s="19" t="s">
        <v>20</v>
      </c>
      <c r="D18" s="43">
        <v>12530</v>
      </c>
      <c r="E18" s="43">
        <v>65835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78365</v>
      </c>
      <c r="O18" s="44">
        <f t="shared" si="1"/>
        <v>110.06320224719101</v>
      </c>
      <c r="P18" s="9"/>
    </row>
    <row r="19" spans="1:16" ht="15">
      <c r="A19" s="12"/>
      <c r="B19" s="23">
        <v>335.12</v>
      </c>
      <c r="C19" s="19" t="s">
        <v>21</v>
      </c>
      <c r="D19" s="43">
        <v>41359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41359</v>
      </c>
      <c r="O19" s="44">
        <f t="shared" si="1"/>
        <v>58.08848314606742</v>
      </c>
      <c r="P19" s="9"/>
    </row>
    <row r="20" spans="1:16" ht="15">
      <c r="A20" s="12"/>
      <c r="B20" s="23">
        <v>335.14</v>
      </c>
      <c r="C20" s="19" t="s">
        <v>22</v>
      </c>
      <c r="D20" s="43">
        <v>733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733</v>
      </c>
      <c r="O20" s="44">
        <f t="shared" si="1"/>
        <v>1.029494382022472</v>
      </c>
      <c r="P20" s="9"/>
    </row>
    <row r="21" spans="1:16" ht="15">
      <c r="A21" s="12"/>
      <c r="B21" s="23">
        <v>335.15</v>
      </c>
      <c r="C21" s="19" t="s">
        <v>23</v>
      </c>
      <c r="D21" s="43">
        <v>497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497</v>
      </c>
      <c r="O21" s="44">
        <f t="shared" si="1"/>
        <v>0.6980337078651685</v>
      </c>
      <c r="P21" s="9"/>
    </row>
    <row r="22" spans="1:16" ht="15">
      <c r="A22" s="12"/>
      <c r="B22" s="23">
        <v>335.18</v>
      </c>
      <c r="C22" s="19" t="s">
        <v>24</v>
      </c>
      <c r="D22" s="43">
        <v>23562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23562</v>
      </c>
      <c r="O22" s="44">
        <f t="shared" si="1"/>
        <v>33.092696629213485</v>
      </c>
      <c r="P22" s="9"/>
    </row>
    <row r="23" spans="1:16" ht="15">
      <c r="A23" s="12"/>
      <c r="B23" s="23">
        <v>337.2</v>
      </c>
      <c r="C23" s="19" t="s">
        <v>25</v>
      </c>
      <c r="D23" s="43">
        <v>61269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6" ref="N23:N36">SUM(D23:M23)</f>
        <v>61269</v>
      </c>
      <c r="O23" s="44">
        <f t="shared" si="1"/>
        <v>86.05196629213484</v>
      </c>
      <c r="P23" s="9"/>
    </row>
    <row r="24" spans="1:16" ht="15.75">
      <c r="A24" s="27" t="s">
        <v>30</v>
      </c>
      <c r="B24" s="28"/>
      <c r="C24" s="29"/>
      <c r="D24" s="30">
        <f aca="true" t="shared" si="7" ref="D24:M24">SUM(D25:D28)</f>
        <v>669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45365</v>
      </c>
      <c r="I24" s="30">
        <f t="shared" si="7"/>
        <v>261351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6"/>
        <v>307385</v>
      </c>
      <c r="O24" s="42">
        <f t="shared" si="1"/>
        <v>431.72050561797755</v>
      </c>
      <c r="P24" s="10"/>
    </row>
    <row r="25" spans="1:16" ht="15">
      <c r="A25" s="12"/>
      <c r="B25" s="23">
        <v>341.9</v>
      </c>
      <c r="C25" s="19" t="s">
        <v>32</v>
      </c>
      <c r="D25" s="43">
        <v>414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414</v>
      </c>
      <c r="O25" s="44">
        <f t="shared" si="1"/>
        <v>0.5814606741573034</v>
      </c>
      <c r="P25" s="9"/>
    </row>
    <row r="26" spans="1:16" ht="15">
      <c r="A26" s="12"/>
      <c r="B26" s="23">
        <v>342.9</v>
      </c>
      <c r="C26" s="19" t="s">
        <v>33</v>
      </c>
      <c r="D26" s="43">
        <v>255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255</v>
      </c>
      <c r="O26" s="44">
        <f t="shared" si="1"/>
        <v>0.35814606741573035</v>
      </c>
      <c r="P26" s="9"/>
    </row>
    <row r="27" spans="1:16" ht="15">
      <c r="A27" s="12"/>
      <c r="B27" s="23">
        <v>343.6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261351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261351</v>
      </c>
      <c r="O27" s="44">
        <f t="shared" si="1"/>
        <v>367.06601123595505</v>
      </c>
      <c r="P27" s="9"/>
    </row>
    <row r="28" spans="1:16" ht="15">
      <c r="A28" s="12"/>
      <c r="B28" s="23">
        <v>347.2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45365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45365</v>
      </c>
      <c r="O28" s="44">
        <f t="shared" si="1"/>
        <v>63.71488764044944</v>
      </c>
      <c r="P28" s="9"/>
    </row>
    <row r="29" spans="1:16" ht="15.75">
      <c r="A29" s="27" t="s">
        <v>2</v>
      </c>
      <c r="B29" s="28"/>
      <c r="C29" s="29"/>
      <c r="D29" s="30">
        <f aca="true" t="shared" si="8" ref="D29:M29">SUM(D30:D31)</f>
        <v>3428</v>
      </c>
      <c r="E29" s="30">
        <f t="shared" si="8"/>
        <v>0</v>
      </c>
      <c r="F29" s="30">
        <f t="shared" si="8"/>
        <v>4</v>
      </c>
      <c r="G29" s="30">
        <f t="shared" si="8"/>
        <v>8753</v>
      </c>
      <c r="H29" s="30">
        <f t="shared" si="8"/>
        <v>0</v>
      </c>
      <c r="I29" s="30">
        <f t="shared" si="8"/>
        <v>1227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6"/>
        <v>13412</v>
      </c>
      <c r="O29" s="42">
        <f t="shared" si="1"/>
        <v>18.837078651685392</v>
      </c>
      <c r="P29" s="10"/>
    </row>
    <row r="30" spans="1:16" ht="15">
      <c r="A30" s="12"/>
      <c r="B30" s="23">
        <v>361.1</v>
      </c>
      <c r="C30" s="19" t="s">
        <v>38</v>
      </c>
      <c r="D30" s="43">
        <v>405</v>
      </c>
      <c r="E30" s="43">
        <v>0</v>
      </c>
      <c r="F30" s="43">
        <v>0</v>
      </c>
      <c r="G30" s="43">
        <v>0</v>
      </c>
      <c r="H30" s="43">
        <v>0</v>
      </c>
      <c r="I30" s="43">
        <v>1227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1632</v>
      </c>
      <c r="O30" s="44">
        <f t="shared" si="1"/>
        <v>2.292134831460674</v>
      </c>
      <c r="P30" s="9"/>
    </row>
    <row r="31" spans="1:16" ht="15">
      <c r="A31" s="12"/>
      <c r="B31" s="23">
        <v>369.9</v>
      </c>
      <c r="C31" s="19" t="s">
        <v>39</v>
      </c>
      <c r="D31" s="43">
        <v>3023</v>
      </c>
      <c r="E31" s="43">
        <v>0</v>
      </c>
      <c r="F31" s="43">
        <v>4</v>
      </c>
      <c r="G31" s="43">
        <v>8753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11780</v>
      </c>
      <c r="O31" s="44">
        <f t="shared" si="1"/>
        <v>16.54494382022472</v>
      </c>
      <c r="P31" s="9"/>
    </row>
    <row r="32" spans="1:16" ht="15.75">
      <c r="A32" s="27" t="s">
        <v>31</v>
      </c>
      <c r="B32" s="28"/>
      <c r="C32" s="29"/>
      <c r="D32" s="30">
        <f aca="true" t="shared" si="9" ref="D32:M32">SUM(D33:D35)</f>
        <v>197898</v>
      </c>
      <c r="E32" s="30">
        <f t="shared" si="9"/>
        <v>60000</v>
      </c>
      <c r="F32" s="30">
        <f t="shared" si="9"/>
        <v>10889</v>
      </c>
      <c r="G32" s="30">
        <f t="shared" si="9"/>
        <v>0</v>
      </c>
      <c r="H32" s="30">
        <f t="shared" si="9"/>
        <v>0</v>
      </c>
      <c r="I32" s="30">
        <f t="shared" si="9"/>
        <v>179885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6"/>
        <v>448672</v>
      </c>
      <c r="O32" s="42">
        <f t="shared" si="1"/>
        <v>630.1573033707865</v>
      </c>
      <c r="P32" s="9"/>
    </row>
    <row r="33" spans="1:16" ht="15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10889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6"/>
        <v>10889</v>
      </c>
      <c r="O33" s="44">
        <f t="shared" si="1"/>
        <v>15.293539325842696</v>
      </c>
      <c r="P33" s="9"/>
    </row>
    <row r="34" spans="1:16" ht="15">
      <c r="A34" s="12"/>
      <c r="B34" s="23">
        <v>384</v>
      </c>
      <c r="C34" s="19" t="s">
        <v>41</v>
      </c>
      <c r="D34" s="43">
        <v>197898</v>
      </c>
      <c r="E34" s="43">
        <v>60000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6"/>
        <v>257898</v>
      </c>
      <c r="O34" s="44">
        <f t="shared" si="1"/>
        <v>362.21629213483146</v>
      </c>
      <c r="P34" s="9"/>
    </row>
    <row r="35" spans="1:16" ht="15.75" thickBot="1">
      <c r="A35" s="12"/>
      <c r="B35" s="23">
        <v>389.4</v>
      </c>
      <c r="C35" s="19" t="s">
        <v>42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179885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6"/>
        <v>179885</v>
      </c>
      <c r="O35" s="44">
        <f t="shared" si="1"/>
        <v>252.64747191011236</v>
      </c>
      <c r="P35" s="9"/>
    </row>
    <row r="36" spans="1:119" ht="16.5" thickBot="1">
      <c r="A36" s="13" t="s">
        <v>36</v>
      </c>
      <c r="B36" s="21"/>
      <c r="C36" s="20"/>
      <c r="D36" s="14">
        <f>SUM(D5,D13,D16,D24,D29,D32)</f>
        <v>527488</v>
      </c>
      <c r="E36" s="14">
        <f aca="true" t="shared" si="10" ref="E36:M36">SUM(E5,E13,E16,E24,E29,E32)</f>
        <v>125835</v>
      </c>
      <c r="F36" s="14">
        <f t="shared" si="10"/>
        <v>10893</v>
      </c>
      <c r="G36" s="14">
        <f t="shared" si="10"/>
        <v>15370</v>
      </c>
      <c r="H36" s="14">
        <f t="shared" si="10"/>
        <v>45365</v>
      </c>
      <c r="I36" s="14">
        <f t="shared" si="10"/>
        <v>446458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6"/>
        <v>1171409</v>
      </c>
      <c r="O36" s="36">
        <f t="shared" si="1"/>
        <v>1645.237359550562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51" t="s">
        <v>49</v>
      </c>
      <c r="M38" s="51"/>
      <c r="N38" s="51"/>
      <c r="O38" s="40">
        <v>712</v>
      </c>
    </row>
    <row r="39" spans="1:15" ht="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5.75" thickBot="1">
      <c r="A40" s="55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sheetProtection/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145372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145372</v>
      </c>
      <c r="O5" s="31">
        <f aca="true" t="shared" si="1" ref="O5:O39">(N5/O$41)</f>
        <v>195.39247311827958</v>
      </c>
      <c r="P5" s="6"/>
    </row>
    <row r="6" spans="1:16" ht="15">
      <c r="A6" s="12"/>
      <c r="B6" s="23">
        <v>311</v>
      </c>
      <c r="C6" s="19" t="s">
        <v>1</v>
      </c>
      <c r="D6" s="43">
        <v>32264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32264</v>
      </c>
      <c r="O6" s="44">
        <f t="shared" si="1"/>
        <v>43.365591397849464</v>
      </c>
      <c r="P6" s="9"/>
    </row>
    <row r="7" spans="1:16" ht="15">
      <c r="A7" s="12"/>
      <c r="B7" s="23">
        <v>312.1</v>
      </c>
      <c r="C7" s="19" t="s">
        <v>9</v>
      </c>
      <c r="D7" s="43">
        <v>9891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9891</v>
      </c>
      <c r="O7" s="44">
        <f t="shared" si="1"/>
        <v>13.294354838709678</v>
      </c>
      <c r="P7" s="9"/>
    </row>
    <row r="8" spans="1:16" ht="15">
      <c r="A8" s="12"/>
      <c r="B8" s="23">
        <v>312.6</v>
      </c>
      <c r="C8" s="19" t="s">
        <v>10</v>
      </c>
      <c r="D8" s="43">
        <v>50776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50776</v>
      </c>
      <c r="O8" s="44">
        <f t="shared" si="1"/>
        <v>68.24731182795699</v>
      </c>
      <c r="P8" s="9"/>
    </row>
    <row r="9" spans="1:16" ht="15">
      <c r="A9" s="12"/>
      <c r="B9" s="23">
        <v>314.1</v>
      </c>
      <c r="C9" s="19" t="s">
        <v>11</v>
      </c>
      <c r="D9" s="43">
        <v>33914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33914</v>
      </c>
      <c r="O9" s="44">
        <f t="shared" si="1"/>
        <v>45.583333333333336</v>
      </c>
      <c r="P9" s="9"/>
    </row>
    <row r="10" spans="1:16" ht="15">
      <c r="A10" s="12"/>
      <c r="B10" s="23">
        <v>314.4</v>
      </c>
      <c r="C10" s="19" t="s">
        <v>12</v>
      </c>
      <c r="D10" s="43">
        <v>812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812</v>
      </c>
      <c r="O10" s="44">
        <f t="shared" si="1"/>
        <v>1.0913978494623655</v>
      </c>
      <c r="P10" s="9"/>
    </row>
    <row r="11" spans="1:16" ht="15">
      <c r="A11" s="12"/>
      <c r="B11" s="23">
        <v>315</v>
      </c>
      <c r="C11" s="19" t="s">
        <v>13</v>
      </c>
      <c r="D11" s="43">
        <v>17501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17501</v>
      </c>
      <c r="O11" s="44">
        <f t="shared" si="1"/>
        <v>23.522849462365592</v>
      </c>
      <c r="P11" s="9"/>
    </row>
    <row r="12" spans="1:16" ht="15">
      <c r="A12" s="12"/>
      <c r="B12" s="23">
        <v>319</v>
      </c>
      <c r="C12" s="19" t="s">
        <v>14</v>
      </c>
      <c r="D12" s="43">
        <v>214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214</v>
      </c>
      <c r="O12" s="44">
        <f t="shared" si="1"/>
        <v>0.28763440860215056</v>
      </c>
      <c r="P12" s="9"/>
    </row>
    <row r="13" spans="1:16" ht="15.75">
      <c r="A13" s="27" t="s">
        <v>67</v>
      </c>
      <c r="B13" s="28"/>
      <c r="C13" s="29"/>
      <c r="D13" s="30">
        <f aca="true" t="shared" si="3" ref="D13:M13">SUM(D14:D15)</f>
        <v>29179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3">SUM(D13:M13)</f>
        <v>29179</v>
      </c>
      <c r="O13" s="42">
        <f t="shared" si="1"/>
        <v>39.219086021505376</v>
      </c>
      <c r="P13" s="10"/>
    </row>
    <row r="14" spans="1:16" ht="15">
      <c r="A14" s="12"/>
      <c r="B14" s="23">
        <v>323.1</v>
      </c>
      <c r="C14" s="19" t="s">
        <v>16</v>
      </c>
      <c r="D14" s="43">
        <v>28487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28487</v>
      </c>
      <c r="O14" s="44">
        <f t="shared" si="1"/>
        <v>38.288978494623656</v>
      </c>
      <c r="P14" s="9"/>
    </row>
    <row r="15" spans="1:16" ht="15">
      <c r="A15" s="12"/>
      <c r="B15" s="23">
        <v>329</v>
      </c>
      <c r="C15" s="19" t="s">
        <v>68</v>
      </c>
      <c r="D15" s="43">
        <v>692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692</v>
      </c>
      <c r="O15" s="44">
        <f t="shared" si="1"/>
        <v>0.9301075268817204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SUM(D17:D22)</f>
        <v>135410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2819492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2954902</v>
      </c>
      <c r="O16" s="42">
        <f t="shared" si="1"/>
        <v>3971.6424731182797</v>
      </c>
      <c r="P16" s="10"/>
    </row>
    <row r="17" spans="1:16" ht="15">
      <c r="A17" s="12"/>
      <c r="B17" s="23">
        <v>334.35</v>
      </c>
      <c r="C17" s="19" t="s">
        <v>19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2819492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2819492</v>
      </c>
      <c r="O17" s="44">
        <f t="shared" si="1"/>
        <v>3789.6397849462364</v>
      </c>
      <c r="P17" s="9"/>
    </row>
    <row r="18" spans="1:16" ht="15">
      <c r="A18" s="12"/>
      <c r="B18" s="23">
        <v>335.12</v>
      </c>
      <c r="C18" s="19" t="s">
        <v>21</v>
      </c>
      <c r="D18" s="43">
        <v>41332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41332</v>
      </c>
      <c r="O18" s="44">
        <f t="shared" si="1"/>
        <v>55.553763440860216</v>
      </c>
      <c r="P18" s="9"/>
    </row>
    <row r="19" spans="1:16" ht="15">
      <c r="A19" s="12"/>
      <c r="B19" s="23">
        <v>335.14</v>
      </c>
      <c r="C19" s="19" t="s">
        <v>22</v>
      </c>
      <c r="D19" s="43">
        <v>1025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1025</v>
      </c>
      <c r="O19" s="44">
        <f t="shared" si="1"/>
        <v>1.3776881720430108</v>
      </c>
      <c r="P19" s="9"/>
    </row>
    <row r="20" spans="1:16" ht="15">
      <c r="A20" s="12"/>
      <c r="B20" s="23">
        <v>335.15</v>
      </c>
      <c r="C20" s="19" t="s">
        <v>23</v>
      </c>
      <c r="D20" s="43">
        <v>376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376</v>
      </c>
      <c r="O20" s="44">
        <f t="shared" si="1"/>
        <v>0.5053763440860215</v>
      </c>
      <c r="P20" s="9"/>
    </row>
    <row r="21" spans="1:16" ht="15">
      <c r="A21" s="12"/>
      <c r="B21" s="23">
        <v>335.18</v>
      </c>
      <c r="C21" s="19" t="s">
        <v>24</v>
      </c>
      <c r="D21" s="43">
        <v>29619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29619</v>
      </c>
      <c r="O21" s="44">
        <f t="shared" si="1"/>
        <v>39.810483870967744</v>
      </c>
      <c r="P21" s="9"/>
    </row>
    <row r="22" spans="1:16" ht="15">
      <c r="A22" s="12"/>
      <c r="B22" s="23">
        <v>337.2</v>
      </c>
      <c r="C22" s="19" t="s">
        <v>25</v>
      </c>
      <c r="D22" s="43">
        <v>63058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63058</v>
      </c>
      <c r="O22" s="44">
        <f t="shared" si="1"/>
        <v>84.75537634408602</v>
      </c>
      <c r="P22" s="9"/>
    </row>
    <row r="23" spans="1:16" ht="15.75">
      <c r="A23" s="27" t="s">
        <v>30</v>
      </c>
      <c r="B23" s="28"/>
      <c r="C23" s="29"/>
      <c r="D23" s="30">
        <f aca="true" t="shared" si="6" ref="D23:M23">SUM(D24:D32)</f>
        <v>26746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234738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261484</v>
      </c>
      <c r="O23" s="42">
        <f t="shared" si="1"/>
        <v>351.4569892473118</v>
      </c>
      <c r="P23" s="10"/>
    </row>
    <row r="24" spans="1:16" ht="15">
      <c r="A24" s="12"/>
      <c r="B24" s="23">
        <v>341.9</v>
      </c>
      <c r="C24" s="19" t="s">
        <v>32</v>
      </c>
      <c r="D24" s="43">
        <v>355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7" ref="N24:N32">SUM(D24:M24)</f>
        <v>355</v>
      </c>
      <c r="O24" s="44">
        <f t="shared" si="1"/>
        <v>0.4771505376344086</v>
      </c>
      <c r="P24" s="9"/>
    </row>
    <row r="25" spans="1:16" ht="15">
      <c r="A25" s="12"/>
      <c r="B25" s="23">
        <v>342.9</v>
      </c>
      <c r="C25" s="19" t="s">
        <v>33</v>
      </c>
      <c r="D25" s="43">
        <v>140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140</v>
      </c>
      <c r="O25" s="44">
        <f t="shared" si="1"/>
        <v>0.1881720430107527</v>
      </c>
      <c r="P25" s="9"/>
    </row>
    <row r="26" spans="1:16" ht="15">
      <c r="A26" s="12"/>
      <c r="B26" s="23">
        <v>343.3</v>
      </c>
      <c r="C26" s="19" t="s">
        <v>69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78342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78342</v>
      </c>
      <c r="O26" s="44">
        <f t="shared" si="1"/>
        <v>105.29838709677419</v>
      </c>
      <c r="P26" s="9"/>
    </row>
    <row r="27" spans="1:16" ht="15">
      <c r="A27" s="12"/>
      <c r="B27" s="23">
        <v>343.4</v>
      </c>
      <c r="C27" s="19" t="s">
        <v>70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39292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39292</v>
      </c>
      <c r="O27" s="44">
        <f t="shared" si="1"/>
        <v>52.81182795698925</v>
      </c>
      <c r="P27" s="9"/>
    </row>
    <row r="28" spans="1:16" ht="15">
      <c r="A28" s="12"/>
      <c r="B28" s="23">
        <v>343.5</v>
      </c>
      <c r="C28" s="19" t="s">
        <v>71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97357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97357</v>
      </c>
      <c r="O28" s="44">
        <f t="shared" si="1"/>
        <v>130.8561827956989</v>
      </c>
      <c r="P28" s="9"/>
    </row>
    <row r="29" spans="1:16" ht="15">
      <c r="A29" s="12"/>
      <c r="B29" s="23">
        <v>343.6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5920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5920</v>
      </c>
      <c r="O29" s="44">
        <f t="shared" si="1"/>
        <v>7.956989247311828</v>
      </c>
      <c r="P29" s="9"/>
    </row>
    <row r="30" spans="1:16" ht="15">
      <c r="A30" s="12"/>
      <c r="B30" s="23">
        <v>343.9</v>
      </c>
      <c r="C30" s="19" t="s">
        <v>72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13827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13827</v>
      </c>
      <c r="O30" s="44">
        <f t="shared" si="1"/>
        <v>18.58467741935484</v>
      </c>
      <c r="P30" s="9"/>
    </row>
    <row r="31" spans="1:16" ht="15">
      <c r="A31" s="12"/>
      <c r="B31" s="23">
        <v>347.2</v>
      </c>
      <c r="C31" s="19" t="s">
        <v>35</v>
      </c>
      <c r="D31" s="43">
        <v>25951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25951</v>
      </c>
      <c r="O31" s="44">
        <f t="shared" si="1"/>
        <v>34.880376344086024</v>
      </c>
      <c r="P31" s="9"/>
    </row>
    <row r="32" spans="1:16" ht="15">
      <c r="A32" s="12"/>
      <c r="B32" s="23">
        <v>347.5</v>
      </c>
      <c r="C32" s="19" t="s">
        <v>53</v>
      </c>
      <c r="D32" s="43">
        <v>300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300</v>
      </c>
      <c r="O32" s="44">
        <f t="shared" si="1"/>
        <v>0.4032258064516129</v>
      </c>
      <c r="P32" s="9"/>
    </row>
    <row r="33" spans="1:16" ht="15.75">
      <c r="A33" s="27" t="s">
        <v>2</v>
      </c>
      <c r="B33" s="28"/>
      <c r="C33" s="29"/>
      <c r="D33" s="30">
        <f aca="true" t="shared" si="8" ref="D33:M33">SUM(D34:D35)</f>
        <v>17595</v>
      </c>
      <c r="E33" s="30">
        <f t="shared" si="8"/>
        <v>0</v>
      </c>
      <c r="F33" s="30">
        <f t="shared" si="8"/>
        <v>0</v>
      </c>
      <c r="G33" s="30">
        <f t="shared" si="8"/>
        <v>159327</v>
      </c>
      <c r="H33" s="30">
        <f t="shared" si="8"/>
        <v>0</v>
      </c>
      <c r="I33" s="30">
        <f t="shared" si="8"/>
        <v>1213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aca="true" t="shared" si="9" ref="N33:N39">SUM(D33:M33)</f>
        <v>178135</v>
      </c>
      <c r="O33" s="42">
        <f t="shared" si="1"/>
        <v>239.42876344086022</v>
      </c>
      <c r="P33" s="10"/>
    </row>
    <row r="34" spans="1:16" ht="15">
      <c r="A34" s="12"/>
      <c r="B34" s="23">
        <v>361.1</v>
      </c>
      <c r="C34" s="19" t="s">
        <v>38</v>
      </c>
      <c r="D34" s="43">
        <v>1733</v>
      </c>
      <c r="E34" s="43">
        <v>0</v>
      </c>
      <c r="F34" s="43">
        <v>0</v>
      </c>
      <c r="G34" s="43">
        <v>0</v>
      </c>
      <c r="H34" s="43">
        <v>0</v>
      </c>
      <c r="I34" s="43">
        <v>1213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2946</v>
      </c>
      <c r="O34" s="44">
        <f t="shared" si="1"/>
        <v>3.9596774193548385</v>
      </c>
      <c r="P34" s="9"/>
    </row>
    <row r="35" spans="1:16" ht="15">
      <c r="A35" s="12"/>
      <c r="B35" s="23">
        <v>369.9</v>
      </c>
      <c r="C35" s="19" t="s">
        <v>39</v>
      </c>
      <c r="D35" s="43">
        <v>15862</v>
      </c>
      <c r="E35" s="43">
        <v>0</v>
      </c>
      <c r="F35" s="43">
        <v>0</v>
      </c>
      <c r="G35" s="43">
        <v>159327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175189</v>
      </c>
      <c r="O35" s="44">
        <f t="shared" si="1"/>
        <v>235.46908602150538</v>
      </c>
      <c r="P35" s="9"/>
    </row>
    <row r="36" spans="1:16" ht="15.75">
      <c r="A36" s="27" t="s">
        <v>31</v>
      </c>
      <c r="B36" s="28"/>
      <c r="C36" s="29"/>
      <c r="D36" s="30">
        <f aca="true" t="shared" si="10" ref="D36:M36">SUM(D37:D38)</f>
        <v>0</v>
      </c>
      <c r="E36" s="30">
        <f t="shared" si="10"/>
        <v>0</v>
      </c>
      <c r="F36" s="30">
        <f t="shared" si="10"/>
        <v>12212</v>
      </c>
      <c r="G36" s="30">
        <f t="shared" si="10"/>
        <v>12900</v>
      </c>
      <c r="H36" s="30">
        <f t="shared" si="10"/>
        <v>0</v>
      </c>
      <c r="I36" s="30">
        <f t="shared" si="10"/>
        <v>1545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9"/>
        <v>26657</v>
      </c>
      <c r="O36" s="42">
        <f t="shared" si="1"/>
        <v>35.829301075268816</v>
      </c>
      <c r="P36" s="9"/>
    </row>
    <row r="37" spans="1:16" ht="15">
      <c r="A37" s="12"/>
      <c r="B37" s="23">
        <v>381</v>
      </c>
      <c r="C37" s="19" t="s">
        <v>40</v>
      </c>
      <c r="D37" s="43">
        <v>0</v>
      </c>
      <c r="E37" s="43">
        <v>0</v>
      </c>
      <c r="F37" s="43">
        <v>12212</v>
      </c>
      <c r="G37" s="43">
        <v>0</v>
      </c>
      <c r="H37" s="43">
        <v>0</v>
      </c>
      <c r="I37" s="43">
        <v>1545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13757</v>
      </c>
      <c r="O37" s="44">
        <f t="shared" si="1"/>
        <v>18.490591397849464</v>
      </c>
      <c r="P37" s="9"/>
    </row>
    <row r="38" spans="1:16" ht="15.75" thickBot="1">
      <c r="A38" s="12"/>
      <c r="B38" s="23">
        <v>384</v>
      </c>
      <c r="C38" s="19" t="s">
        <v>41</v>
      </c>
      <c r="D38" s="43">
        <v>0</v>
      </c>
      <c r="E38" s="43">
        <v>0</v>
      </c>
      <c r="F38" s="43">
        <v>0</v>
      </c>
      <c r="G38" s="43">
        <v>12900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12900</v>
      </c>
      <c r="O38" s="44">
        <f t="shared" si="1"/>
        <v>17.338709677419356</v>
      </c>
      <c r="P38" s="9"/>
    </row>
    <row r="39" spans="1:119" ht="16.5" thickBot="1">
      <c r="A39" s="13" t="s">
        <v>36</v>
      </c>
      <c r="B39" s="21"/>
      <c r="C39" s="20"/>
      <c r="D39" s="14">
        <f>SUM(D5,D13,D16,D23,D33,D36)</f>
        <v>354302</v>
      </c>
      <c r="E39" s="14">
        <f aca="true" t="shared" si="11" ref="E39:M39">SUM(E5,E13,E16,E23,E33,E36)</f>
        <v>0</v>
      </c>
      <c r="F39" s="14">
        <f t="shared" si="11"/>
        <v>12212</v>
      </c>
      <c r="G39" s="14">
        <f t="shared" si="11"/>
        <v>172227</v>
      </c>
      <c r="H39" s="14">
        <f t="shared" si="11"/>
        <v>0</v>
      </c>
      <c r="I39" s="14">
        <f t="shared" si="11"/>
        <v>3056988</v>
      </c>
      <c r="J39" s="14">
        <f t="shared" si="11"/>
        <v>0</v>
      </c>
      <c r="K39" s="14">
        <f t="shared" si="11"/>
        <v>0</v>
      </c>
      <c r="L39" s="14">
        <f t="shared" si="11"/>
        <v>0</v>
      </c>
      <c r="M39" s="14">
        <f t="shared" si="11"/>
        <v>0</v>
      </c>
      <c r="N39" s="14">
        <f t="shared" si="9"/>
        <v>3595729</v>
      </c>
      <c r="O39" s="36">
        <f t="shared" si="1"/>
        <v>4832.969086021505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5" ht="15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51" t="s">
        <v>73</v>
      </c>
      <c r="M41" s="51"/>
      <c r="N41" s="51"/>
      <c r="O41" s="40">
        <v>744</v>
      </c>
    </row>
    <row r="42" spans="1:15" ht="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15.75" customHeight="1" thickBot="1">
      <c r="A43" s="55" t="s">
        <v>55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SUM(D6:D13)</f>
        <v>231135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6456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237591</v>
      </c>
      <c r="O5" s="31">
        <f aca="true" t="shared" si="1" ref="O5:O38">(N5/O$40)</f>
        <v>324.1350613915416</v>
      </c>
      <c r="P5" s="6"/>
    </row>
    <row r="6" spans="1:16" ht="15">
      <c r="A6" s="12"/>
      <c r="B6" s="23">
        <v>311</v>
      </c>
      <c r="C6" s="19" t="s">
        <v>1</v>
      </c>
      <c r="D6" s="43">
        <v>83320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83320</v>
      </c>
      <c r="O6" s="44">
        <f t="shared" si="1"/>
        <v>113.66984993178717</v>
      </c>
      <c r="P6" s="9"/>
    </row>
    <row r="7" spans="1:16" ht="15">
      <c r="A7" s="12"/>
      <c r="B7" s="23">
        <v>312.41</v>
      </c>
      <c r="C7" s="19" t="s">
        <v>95</v>
      </c>
      <c r="D7" s="43">
        <v>10541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10541</v>
      </c>
      <c r="O7" s="44">
        <f t="shared" si="1"/>
        <v>14.380627557980901</v>
      </c>
      <c r="P7" s="9"/>
    </row>
    <row r="8" spans="1:16" ht="15">
      <c r="A8" s="12"/>
      <c r="B8" s="23">
        <v>312.42</v>
      </c>
      <c r="C8" s="19" t="s">
        <v>96</v>
      </c>
      <c r="D8" s="43">
        <v>268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268</v>
      </c>
      <c r="O8" s="44">
        <f t="shared" si="1"/>
        <v>0.3656207366984993</v>
      </c>
      <c r="P8" s="9"/>
    </row>
    <row r="9" spans="1:16" ht="15">
      <c r="A9" s="12"/>
      <c r="B9" s="23">
        <v>312.6</v>
      </c>
      <c r="C9" s="19" t="s">
        <v>10</v>
      </c>
      <c r="D9" s="43">
        <v>62831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62831</v>
      </c>
      <c r="O9" s="44">
        <f t="shared" si="1"/>
        <v>85.71759890859481</v>
      </c>
      <c r="P9" s="9"/>
    </row>
    <row r="10" spans="1:16" ht="15">
      <c r="A10" s="12"/>
      <c r="B10" s="23">
        <v>314.1</v>
      </c>
      <c r="C10" s="19" t="s">
        <v>11</v>
      </c>
      <c r="D10" s="43">
        <v>54995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54995</v>
      </c>
      <c r="O10" s="44">
        <f t="shared" si="1"/>
        <v>75.02728512960437</v>
      </c>
      <c r="P10" s="9"/>
    </row>
    <row r="11" spans="1:16" ht="15">
      <c r="A11" s="12"/>
      <c r="B11" s="23">
        <v>314.3</v>
      </c>
      <c r="C11" s="19" t="s">
        <v>99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6456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6456</v>
      </c>
      <c r="O11" s="44">
        <f t="shared" si="1"/>
        <v>8.807639836289223</v>
      </c>
      <c r="P11" s="9"/>
    </row>
    <row r="12" spans="1:16" ht="15">
      <c r="A12" s="12"/>
      <c r="B12" s="23">
        <v>314.8</v>
      </c>
      <c r="C12" s="19" t="s">
        <v>101</v>
      </c>
      <c r="D12" s="43">
        <v>338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338</v>
      </c>
      <c r="O12" s="44">
        <f t="shared" si="1"/>
        <v>0.461118690313779</v>
      </c>
      <c r="P12" s="9"/>
    </row>
    <row r="13" spans="1:16" ht="15">
      <c r="A13" s="12"/>
      <c r="B13" s="23">
        <v>315</v>
      </c>
      <c r="C13" s="19" t="s">
        <v>75</v>
      </c>
      <c r="D13" s="43">
        <v>18842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18842</v>
      </c>
      <c r="O13" s="44">
        <f t="shared" si="1"/>
        <v>25.705320600272852</v>
      </c>
      <c r="P13" s="9"/>
    </row>
    <row r="14" spans="1:16" ht="15.75">
      <c r="A14" s="27" t="s">
        <v>15</v>
      </c>
      <c r="B14" s="28"/>
      <c r="C14" s="29"/>
      <c r="D14" s="30">
        <f aca="true" t="shared" si="3" ref="D14:M14">SUM(D15:D15)</f>
        <v>69509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4">SUM(D14:M14)</f>
        <v>69509</v>
      </c>
      <c r="O14" s="42">
        <f t="shared" si="1"/>
        <v>94.8281036834925</v>
      </c>
      <c r="P14" s="10"/>
    </row>
    <row r="15" spans="1:16" ht="15">
      <c r="A15" s="12"/>
      <c r="B15" s="23">
        <v>323.1</v>
      </c>
      <c r="C15" s="19" t="s">
        <v>16</v>
      </c>
      <c r="D15" s="43">
        <v>69509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69509</v>
      </c>
      <c r="O15" s="44">
        <f t="shared" si="1"/>
        <v>94.8281036834925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SUM(D17:D23)</f>
        <v>200900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200900</v>
      </c>
      <c r="O16" s="42">
        <f t="shared" si="1"/>
        <v>274.07912687585264</v>
      </c>
      <c r="P16" s="10"/>
    </row>
    <row r="17" spans="1:16" ht="15">
      <c r="A17" s="12"/>
      <c r="B17" s="23">
        <v>331.62</v>
      </c>
      <c r="C17" s="19" t="s">
        <v>137</v>
      </c>
      <c r="D17" s="43">
        <v>119400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119400</v>
      </c>
      <c r="O17" s="44">
        <f t="shared" si="1"/>
        <v>162.89222373806277</v>
      </c>
      <c r="P17" s="9"/>
    </row>
    <row r="18" spans="1:16" ht="15">
      <c r="A18" s="12"/>
      <c r="B18" s="23">
        <v>334.2</v>
      </c>
      <c r="C18" s="19" t="s">
        <v>148</v>
      </c>
      <c r="D18" s="43">
        <v>5461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5461</v>
      </c>
      <c r="O18" s="44">
        <f t="shared" si="1"/>
        <v>7.450204638472033</v>
      </c>
      <c r="P18" s="9"/>
    </row>
    <row r="19" spans="1:16" ht="15">
      <c r="A19" s="12"/>
      <c r="B19" s="23">
        <v>335.12</v>
      </c>
      <c r="C19" s="19" t="s">
        <v>76</v>
      </c>
      <c r="D19" s="43">
        <v>24457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24457</v>
      </c>
      <c r="O19" s="44">
        <f t="shared" si="1"/>
        <v>33.365620736698496</v>
      </c>
      <c r="P19" s="9"/>
    </row>
    <row r="20" spans="1:16" ht="15">
      <c r="A20" s="12"/>
      <c r="B20" s="23">
        <v>335.14</v>
      </c>
      <c r="C20" s="19" t="s">
        <v>77</v>
      </c>
      <c r="D20" s="43">
        <v>502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502</v>
      </c>
      <c r="O20" s="44">
        <f t="shared" si="1"/>
        <v>0.684856753069577</v>
      </c>
      <c r="P20" s="9"/>
    </row>
    <row r="21" spans="1:16" ht="15">
      <c r="A21" s="12"/>
      <c r="B21" s="23">
        <v>335.15</v>
      </c>
      <c r="C21" s="19" t="s">
        <v>78</v>
      </c>
      <c r="D21" s="43">
        <v>84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</v>
      </c>
      <c r="O21" s="44">
        <f t="shared" si="1"/>
        <v>0.1145975443383356</v>
      </c>
      <c r="P21" s="9"/>
    </row>
    <row r="22" spans="1:16" ht="15">
      <c r="A22" s="12"/>
      <c r="B22" s="23">
        <v>335.18</v>
      </c>
      <c r="C22" s="19" t="s">
        <v>79</v>
      </c>
      <c r="D22" s="43">
        <v>17491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17491</v>
      </c>
      <c r="O22" s="44">
        <f t="shared" si="1"/>
        <v>23.862210095497954</v>
      </c>
      <c r="P22" s="9"/>
    </row>
    <row r="23" spans="1:16" ht="15">
      <c r="A23" s="12"/>
      <c r="B23" s="23">
        <v>337.2</v>
      </c>
      <c r="C23" s="19" t="s">
        <v>25</v>
      </c>
      <c r="D23" s="43">
        <v>33505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33505</v>
      </c>
      <c r="O23" s="44">
        <f t="shared" si="1"/>
        <v>45.70941336971351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SUM(D25:D31)</f>
        <v>13179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426869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440048</v>
      </c>
      <c r="O24" s="42">
        <f t="shared" si="1"/>
        <v>600.3383356070941</v>
      </c>
      <c r="P24" s="10"/>
    </row>
    <row r="25" spans="1:16" ht="15">
      <c r="A25" s="12"/>
      <c r="B25" s="23">
        <v>343.3</v>
      </c>
      <c r="C25" s="19" t="s">
        <v>69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110664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7" ref="N25:N31">SUM(D25:M25)</f>
        <v>110664</v>
      </c>
      <c r="O25" s="44">
        <f t="shared" si="1"/>
        <v>150.97407912687586</v>
      </c>
      <c r="P25" s="9"/>
    </row>
    <row r="26" spans="1:16" ht="15">
      <c r="A26" s="12"/>
      <c r="B26" s="23">
        <v>343.4</v>
      </c>
      <c r="C26" s="19" t="s">
        <v>70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123295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123295</v>
      </c>
      <c r="O26" s="44">
        <f t="shared" si="1"/>
        <v>168.20600272851297</v>
      </c>
      <c r="P26" s="9"/>
    </row>
    <row r="27" spans="1:16" ht="15">
      <c r="A27" s="12"/>
      <c r="B27" s="23">
        <v>343.5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179472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179472</v>
      </c>
      <c r="O27" s="44">
        <f t="shared" si="1"/>
        <v>244.84583901773533</v>
      </c>
      <c r="P27" s="9"/>
    </row>
    <row r="28" spans="1:16" ht="15">
      <c r="A28" s="12"/>
      <c r="B28" s="23">
        <v>346.4</v>
      </c>
      <c r="C28" s="19" t="s">
        <v>232</v>
      </c>
      <c r="D28" s="43">
        <v>190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190</v>
      </c>
      <c r="O28" s="44">
        <f t="shared" si="1"/>
        <v>0.2592087312414734</v>
      </c>
      <c r="P28" s="9"/>
    </row>
    <row r="29" spans="1:16" ht="15">
      <c r="A29" s="12"/>
      <c r="B29" s="23">
        <v>347.2</v>
      </c>
      <c r="C29" s="19" t="s">
        <v>35</v>
      </c>
      <c r="D29" s="43">
        <v>1972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1972</v>
      </c>
      <c r="O29" s="44">
        <f t="shared" si="1"/>
        <v>2.69031377899045</v>
      </c>
      <c r="P29" s="9"/>
    </row>
    <row r="30" spans="1:16" ht="15">
      <c r="A30" s="12"/>
      <c r="B30" s="23">
        <v>347.9</v>
      </c>
      <c r="C30" s="19" t="s">
        <v>237</v>
      </c>
      <c r="D30" s="43">
        <v>11017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11017</v>
      </c>
      <c r="O30" s="44">
        <f t="shared" si="1"/>
        <v>15.030013642564802</v>
      </c>
      <c r="P30" s="9"/>
    </row>
    <row r="31" spans="1:16" ht="15">
      <c r="A31" s="12"/>
      <c r="B31" s="23">
        <v>349</v>
      </c>
      <c r="C31" s="19" t="s">
        <v>281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13438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13438</v>
      </c>
      <c r="O31" s="44">
        <f t="shared" si="1"/>
        <v>18.33287858117326</v>
      </c>
      <c r="P31" s="9"/>
    </row>
    <row r="32" spans="1:16" ht="15.75">
      <c r="A32" s="27" t="s">
        <v>282</v>
      </c>
      <c r="B32" s="28"/>
      <c r="C32" s="29"/>
      <c r="D32" s="30">
        <f aca="true" t="shared" si="8" ref="D32:M32">SUM(D33:D33)</f>
        <v>718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aca="true" t="shared" si="9" ref="N32:N38">SUM(D32:M32)</f>
        <v>718</v>
      </c>
      <c r="O32" s="42">
        <f t="shared" si="1"/>
        <v>0.9795361527967258</v>
      </c>
      <c r="P32" s="10"/>
    </row>
    <row r="33" spans="1:16" ht="15">
      <c r="A33" s="48"/>
      <c r="B33" s="49">
        <v>351.9</v>
      </c>
      <c r="C33" s="50" t="s">
        <v>291</v>
      </c>
      <c r="D33" s="43">
        <v>718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718</v>
      </c>
      <c r="O33" s="44">
        <f t="shared" si="1"/>
        <v>0.9795361527967258</v>
      </c>
      <c r="P33" s="9"/>
    </row>
    <row r="34" spans="1:16" ht="15.75">
      <c r="A34" s="27" t="s">
        <v>2</v>
      </c>
      <c r="B34" s="28"/>
      <c r="C34" s="29"/>
      <c r="D34" s="30">
        <f aca="true" t="shared" si="10" ref="D34:M34">SUM(D35:D37)</f>
        <v>53198</v>
      </c>
      <c r="E34" s="30">
        <f t="shared" si="10"/>
        <v>8402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61600</v>
      </c>
      <c r="O34" s="42">
        <f t="shared" si="1"/>
        <v>84.03819918144612</v>
      </c>
      <c r="P34" s="10"/>
    </row>
    <row r="35" spans="1:16" ht="15">
      <c r="A35" s="12"/>
      <c r="B35" s="23">
        <v>362</v>
      </c>
      <c r="C35" s="19" t="s">
        <v>302</v>
      </c>
      <c r="D35" s="43">
        <v>0</v>
      </c>
      <c r="E35" s="43">
        <v>8402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8402</v>
      </c>
      <c r="O35" s="44">
        <f t="shared" si="1"/>
        <v>11.462482946793997</v>
      </c>
      <c r="P35" s="9"/>
    </row>
    <row r="36" spans="1:16" ht="15">
      <c r="A36" s="12"/>
      <c r="B36" s="23">
        <v>369.3</v>
      </c>
      <c r="C36" s="19" t="s">
        <v>306</v>
      </c>
      <c r="D36" s="43">
        <v>51527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51527</v>
      </c>
      <c r="O36" s="44">
        <f t="shared" si="1"/>
        <v>70.29604365620737</v>
      </c>
      <c r="P36" s="9"/>
    </row>
    <row r="37" spans="1:16" ht="15.75" thickBot="1">
      <c r="A37" s="12"/>
      <c r="B37" s="23">
        <v>369.9</v>
      </c>
      <c r="C37" s="19" t="s">
        <v>39</v>
      </c>
      <c r="D37" s="43">
        <v>1671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1671</v>
      </c>
      <c r="O37" s="44">
        <f t="shared" si="1"/>
        <v>2.279672578444748</v>
      </c>
      <c r="P37" s="9"/>
    </row>
    <row r="38" spans="1:119" ht="16.5" thickBot="1">
      <c r="A38" s="13" t="s">
        <v>36</v>
      </c>
      <c r="B38" s="21"/>
      <c r="C38" s="20"/>
      <c r="D38" s="14">
        <f>SUM(D5,D14,D16,D24,D32,D34)</f>
        <v>568639</v>
      </c>
      <c r="E38" s="14">
        <f aca="true" t="shared" si="11" ref="E38:M38">SUM(E5,E14,E16,E24,E32,E34)</f>
        <v>8402</v>
      </c>
      <c r="F38" s="14">
        <f t="shared" si="11"/>
        <v>0</v>
      </c>
      <c r="G38" s="14">
        <f t="shared" si="11"/>
        <v>0</v>
      </c>
      <c r="H38" s="14">
        <f t="shared" si="11"/>
        <v>0</v>
      </c>
      <c r="I38" s="14">
        <f t="shared" si="11"/>
        <v>433325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9"/>
        <v>1010366</v>
      </c>
      <c r="O38" s="36">
        <f t="shared" si="1"/>
        <v>1378.3983628922238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 ht="15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51" t="s">
        <v>332</v>
      </c>
      <c r="M40" s="51"/>
      <c r="N40" s="51"/>
      <c r="O40" s="40">
        <v>733</v>
      </c>
    </row>
    <row r="41" spans="1:15" ht="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ht="15.75" customHeight="1" thickBot="1">
      <c r="A42" s="55" t="s">
        <v>55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SUM(D6:D13)</f>
        <v>231636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6573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238209</v>
      </c>
      <c r="O5" s="31">
        <f aca="true" t="shared" si="1" ref="O5:O41">(N5/O$43)</f>
        <v>321.90405405405403</v>
      </c>
      <c r="P5" s="6"/>
    </row>
    <row r="6" spans="1:16" ht="15">
      <c r="A6" s="12"/>
      <c r="B6" s="23">
        <v>311</v>
      </c>
      <c r="C6" s="19" t="s">
        <v>1</v>
      </c>
      <c r="D6" s="43">
        <v>79824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79824</v>
      </c>
      <c r="O6" s="44">
        <f t="shared" si="1"/>
        <v>107.87027027027027</v>
      </c>
      <c r="P6" s="9"/>
    </row>
    <row r="7" spans="1:16" ht="15">
      <c r="A7" s="12"/>
      <c r="B7" s="23">
        <v>312.41</v>
      </c>
      <c r="C7" s="19" t="s">
        <v>95</v>
      </c>
      <c r="D7" s="43">
        <v>11639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11639</v>
      </c>
      <c r="O7" s="44">
        <f t="shared" si="1"/>
        <v>15.728378378378379</v>
      </c>
      <c r="P7" s="9"/>
    </row>
    <row r="8" spans="1:16" ht="15">
      <c r="A8" s="12"/>
      <c r="B8" s="23">
        <v>312.42</v>
      </c>
      <c r="C8" s="19" t="s">
        <v>96</v>
      </c>
      <c r="D8" s="43">
        <v>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319</v>
      </c>
      <c r="O8" s="44">
        <f t="shared" si="1"/>
        <v>0.43108108108108106</v>
      </c>
      <c r="P8" s="9"/>
    </row>
    <row r="9" spans="1:16" ht="15">
      <c r="A9" s="12"/>
      <c r="B9" s="23">
        <v>312.6</v>
      </c>
      <c r="C9" s="19" t="s">
        <v>10</v>
      </c>
      <c r="D9" s="43">
        <v>69685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69685</v>
      </c>
      <c r="O9" s="44">
        <f t="shared" si="1"/>
        <v>94.16891891891892</v>
      </c>
      <c r="P9" s="9"/>
    </row>
    <row r="10" spans="1:16" ht="15">
      <c r="A10" s="12"/>
      <c r="B10" s="23">
        <v>314.1</v>
      </c>
      <c r="C10" s="19" t="s">
        <v>11</v>
      </c>
      <c r="D10" s="43">
        <v>51366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51366</v>
      </c>
      <c r="O10" s="44">
        <f t="shared" si="1"/>
        <v>69.41351351351351</v>
      </c>
      <c r="P10" s="9"/>
    </row>
    <row r="11" spans="1:16" ht="15">
      <c r="A11" s="12"/>
      <c r="B11" s="23">
        <v>314.3</v>
      </c>
      <c r="C11" s="19" t="s">
        <v>99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6573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6573</v>
      </c>
      <c r="O11" s="44">
        <f t="shared" si="1"/>
        <v>8.882432432432433</v>
      </c>
      <c r="P11" s="9"/>
    </row>
    <row r="12" spans="1:16" ht="15">
      <c r="A12" s="12"/>
      <c r="B12" s="23">
        <v>314.8</v>
      </c>
      <c r="C12" s="19" t="s">
        <v>101</v>
      </c>
      <c r="D12" s="43">
        <v>428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428</v>
      </c>
      <c r="O12" s="44">
        <f t="shared" si="1"/>
        <v>0.5783783783783784</v>
      </c>
      <c r="P12" s="9"/>
    </row>
    <row r="13" spans="1:16" ht="15">
      <c r="A13" s="12"/>
      <c r="B13" s="23">
        <v>315</v>
      </c>
      <c r="C13" s="19" t="s">
        <v>75</v>
      </c>
      <c r="D13" s="43">
        <v>18375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18375</v>
      </c>
      <c r="O13" s="44">
        <f t="shared" si="1"/>
        <v>24.83108108108108</v>
      </c>
      <c r="P13" s="9"/>
    </row>
    <row r="14" spans="1:16" ht="15.75">
      <c r="A14" s="27" t="s">
        <v>15</v>
      </c>
      <c r="B14" s="28"/>
      <c r="C14" s="29"/>
      <c r="D14" s="30">
        <f aca="true" t="shared" si="3" ref="D14:M14">SUM(D15:D15)</f>
        <v>67798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0</v>
      </c>
      <c r="N14" s="41">
        <f aca="true" t="shared" si="4" ref="N14:N24">SUM(D14:M14)</f>
        <v>67798</v>
      </c>
      <c r="O14" s="42">
        <f t="shared" si="1"/>
        <v>91.61891891891892</v>
      </c>
      <c r="P14" s="10"/>
    </row>
    <row r="15" spans="1:16" ht="15">
      <c r="A15" s="12"/>
      <c r="B15" s="23">
        <v>323.1</v>
      </c>
      <c r="C15" s="19" t="s">
        <v>16</v>
      </c>
      <c r="D15" s="43">
        <v>67798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67798</v>
      </c>
      <c r="O15" s="44">
        <f t="shared" si="1"/>
        <v>91.61891891891892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SUM(D17:D23)</f>
        <v>85193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119795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204988</v>
      </c>
      <c r="O16" s="42">
        <f t="shared" si="1"/>
        <v>277.0108108108108</v>
      </c>
      <c r="P16" s="10"/>
    </row>
    <row r="17" spans="1:16" ht="15">
      <c r="A17" s="12"/>
      <c r="B17" s="23">
        <v>334.31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59898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59898</v>
      </c>
      <c r="O17" s="44">
        <f t="shared" si="1"/>
        <v>80.94324324324324</v>
      </c>
      <c r="P17" s="9"/>
    </row>
    <row r="18" spans="1:16" ht="15">
      <c r="A18" s="12"/>
      <c r="B18" s="23">
        <v>334.35</v>
      </c>
      <c r="C18" s="19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59897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59897</v>
      </c>
      <c r="O18" s="44">
        <f t="shared" si="1"/>
        <v>80.94189189189188</v>
      </c>
      <c r="P18" s="9"/>
    </row>
    <row r="19" spans="1:16" ht="15">
      <c r="A19" s="12"/>
      <c r="B19" s="23">
        <v>335.12</v>
      </c>
      <c r="C19" s="19" t="s">
        <v>76</v>
      </c>
      <c r="D19" s="43">
        <v>31160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31160</v>
      </c>
      <c r="O19" s="44">
        <f t="shared" si="1"/>
        <v>42.108108108108105</v>
      </c>
      <c r="P19" s="9"/>
    </row>
    <row r="20" spans="1:16" ht="15">
      <c r="A20" s="12"/>
      <c r="B20" s="23">
        <v>335.14</v>
      </c>
      <c r="C20" s="19" t="s">
        <v>77</v>
      </c>
      <c r="D20" s="43">
        <v>205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205</v>
      </c>
      <c r="O20" s="44">
        <f t="shared" si="1"/>
        <v>0.27702702702702703</v>
      </c>
      <c r="P20" s="9"/>
    </row>
    <row r="21" spans="1:16" ht="15">
      <c r="A21" s="12"/>
      <c r="B21" s="23">
        <v>335.15</v>
      </c>
      <c r="C21" s="19" t="s">
        <v>78</v>
      </c>
      <c r="D21" s="43">
        <v>105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105</v>
      </c>
      <c r="O21" s="44">
        <f t="shared" si="1"/>
        <v>0.14189189189189189</v>
      </c>
      <c r="P21" s="9"/>
    </row>
    <row r="22" spans="1:16" ht="15">
      <c r="A22" s="12"/>
      <c r="B22" s="23">
        <v>335.18</v>
      </c>
      <c r="C22" s="19" t="s">
        <v>79</v>
      </c>
      <c r="D22" s="43">
        <v>12753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12753</v>
      </c>
      <c r="O22" s="44">
        <f t="shared" si="1"/>
        <v>17.233783783783785</v>
      </c>
      <c r="P22" s="9"/>
    </row>
    <row r="23" spans="1:16" ht="15">
      <c r="A23" s="12"/>
      <c r="B23" s="23">
        <v>337.2</v>
      </c>
      <c r="C23" s="19" t="s">
        <v>25</v>
      </c>
      <c r="D23" s="43">
        <v>40970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40970</v>
      </c>
      <c r="O23" s="44">
        <f t="shared" si="1"/>
        <v>55.36486486486486</v>
      </c>
      <c r="P23" s="9"/>
    </row>
    <row r="24" spans="1:16" ht="15.75">
      <c r="A24" s="27" t="s">
        <v>30</v>
      </c>
      <c r="B24" s="28"/>
      <c r="C24" s="29"/>
      <c r="D24" s="30">
        <f aca="true" t="shared" si="6" ref="D24:M24">SUM(D25:D31)</f>
        <v>25078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430117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455195</v>
      </c>
      <c r="O24" s="42">
        <f t="shared" si="1"/>
        <v>615.1283783783783</v>
      </c>
      <c r="P24" s="10"/>
    </row>
    <row r="25" spans="1:16" ht="15">
      <c r="A25" s="12"/>
      <c r="B25" s="23">
        <v>343.3</v>
      </c>
      <c r="C25" s="19" t="s">
        <v>69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118461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7" ref="N25:N31">SUM(D25:M25)</f>
        <v>118461</v>
      </c>
      <c r="O25" s="44">
        <f t="shared" si="1"/>
        <v>160.08243243243243</v>
      </c>
      <c r="P25" s="9"/>
    </row>
    <row r="26" spans="1:16" ht="15">
      <c r="A26" s="12"/>
      <c r="B26" s="23">
        <v>343.4</v>
      </c>
      <c r="C26" s="19" t="s">
        <v>70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120191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120191</v>
      </c>
      <c r="O26" s="44">
        <f t="shared" si="1"/>
        <v>162.42027027027027</v>
      </c>
      <c r="P26" s="9"/>
    </row>
    <row r="27" spans="1:16" ht="15">
      <c r="A27" s="12"/>
      <c r="B27" s="23">
        <v>343.5</v>
      </c>
      <c r="C27" s="19" t="s">
        <v>71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184208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184208</v>
      </c>
      <c r="O27" s="44">
        <f t="shared" si="1"/>
        <v>248.92972972972973</v>
      </c>
      <c r="P27" s="9"/>
    </row>
    <row r="28" spans="1:16" ht="15">
      <c r="A28" s="12"/>
      <c r="B28" s="23">
        <v>346.4</v>
      </c>
      <c r="C28" s="19" t="s">
        <v>232</v>
      </c>
      <c r="D28" s="43">
        <v>130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130</v>
      </c>
      <c r="O28" s="44">
        <f t="shared" si="1"/>
        <v>0.17567567567567569</v>
      </c>
      <c r="P28" s="9"/>
    </row>
    <row r="29" spans="1:16" ht="15">
      <c r="A29" s="12"/>
      <c r="B29" s="23">
        <v>347.2</v>
      </c>
      <c r="C29" s="19" t="s">
        <v>35</v>
      </c>
      <c r="D29" s="43">
        <v>4336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4336</v>
      </c>
      <c r="O29" s="44">
        <f t="shared" si="1"/>
        <v>5.859459459459459</v>
      </c>
      <c r="P29" s="9"/>
    </row>
    <row r="30" spans="1:16" ht="15">
      <c r="A30" s="12"/>
      <c r="B30" s="23">
        <v>347.9</v>
      </c>
      <c r="C30" s="19" t="s">
        <v>237</v>
      </c>
      <c r="D30" s="43">
        <v>20612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20612</v>
      </c>
      <c r="O30" s="44">
        <f t="shared" si="1"/>
        <v>27.854054054054053</v>
      </c>
      <c r="P30" s="9"/>
    </row>
    <row r="31" spans="1:16" ht="15">
      <c r="A31" s="12"/>
      <c r="B31" s="23">
        <v>349</v>
      </c>
      <c r="C31" s="19" t="s">
        <v>281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7257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7257</v>
      </c>
      <c r="O31" s="44">
        <f t="shared" si="1"/>
        <v>9.806756756756757</v>
      </c>
      <c r="P31" s="9"/>
    </row>
    <row r="32" spans="1:16" ht="15.75">
      <c r="A32" s="27" t="s">
        <v>282</v>
      </c>
      <c r="B32" s="28"/>
      <c r="C32" s="29"/>
      <c r="D32" s="30">
        <f aca="true" t="shared" si="8" ref="D32:M32">SUM(D33:D33)</f>
        <v>855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aca="true" t="shared" si="9" ref="N32:N41">SUM(D32:M32)</f>
        <v>855</v>
      </c>
      <c r="O32" s="42">
        <f t="shared" si="1"/>
        <v>1.1554054054054055</v>
      </c>
      <c r="P32" s="10"/>
    </row>
    <row r="33" spans="1:16" ht="15">
      <c r="A33" s="48"/>
      <c r="B33" s="49">
        <v>351.9</v>
      </c>
      <c r="C33" s="50" t="s">
        <v>291</v>
      </c>
      <c r="D33" s="43">
        <v>855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855</v>
      </c>
      <c r="O33" s="44">
        <f t="shared" si="1"/>
        <v>1.1554054054054055</v>
      </c>
      <c r="P33" s="9"/>
    </row>
    <row r="34" spans="1:16" ht="15.75">
      <c r="A34" s="27" t="s">
        <v>2</v>
      </c>
      <c r="B34" s="28"/>
      <c r="C34" s="29"/>
      <c r="D34" s="30">
        <f aca="true" t="shared" si="10" ref="D34:M34">SUM(D35:D38)</f>
        <v>115652</v>
      </c>
      <c r="E34" s="30">
        <f t="shared" si="10"/>
        <v>44004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360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160016</v>
      </c>
      <c r="O34" s="42">
        <f t="shared" si="1"/>
        <v>216.23783783783784</v>
      </c>
      <c r="P34" s="10"/>
    </row>
    <row r="35" spans="1:16" ht="15">
      <c r="A35" s="12"/>
      <c r="B35" s="23">
        <v>361.1</v>
      </c>
      <c r="C35" s="19" t="s">
        <v>38</v>
      </c>
      <c r="D35" s="43">
        <v>77</v>
      </c>
      <c r="E35" s="43">
        <v>0</v>
      </c>
      <c r="F35" s="43">
        <v>0</v>
      </c>
      <c r="G35" s="43">
        <v>0</v>
      </c>
      <c r="H35" s="43">
        <v>0</v>
      </c>
      <c r="I35" s="43">
        <v>360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437</v>
      </c>
      <c r="O35" s="44">
        <f t="shared" si="1"/>
        <v>0.5905405405405405</v>
      </c>
      <c r="P35" s="9"/>
    </row>
    <row r="36" spans="1:16" ht="15">
      <c r="A36" s="12"/>
      <c r="B36" s="23">
        <v>362</v>
      </c>
      <c r="C36" s="19" t="s">
        <v>302</v>
      </c>
      <c r="D36" s="43">
        <v>0</v>
      </c>
      <c r="E36" s="43">
        <v>9098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9098</v>
      </c>
      <c r="O36" s="44">
        <f t="shared" si="1"/>
        <v>12.294594594594594</v>
      </c>
      <c r="P36" s="9"/>
    </row>
    <row r="37" spans="1:16" ht="15">
      <c r="A37" s="12"/>
      <c r="B37" s="23">
        <v>369.3</v>
      </c>
      <c r="C37" s="19" t="s">
        <v>306</v>
      </c>
      <c r="D37" s="43">
        <v>113428</v>
      </c>
      <c r="E37" s="43">
        <v>34906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148334</v>
      </c>
      <c r="O37" s="44">
        <f t="shared" si="1"/>
        <v>200.45135135135135</v>
      </c>
      <c r="P37" s="9"/>
    </row>
    <row r="38" spans="1:16" ht="15">
      <c r="A38" s="12"/>
      <c r="B38" s="23">
        <v>369.9</v>
      </c>
      <c r="C38" s="19" t="s">
        <v>39</v>
      </c>
      <c r="D38" s="43">
        <v>2147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2147</v>
      </c>
      <c r="O38" s="44">
        <f t="shared" si="1"/>
        <v>2.901351351351351</v>
      </c>
      <c r="P38" s="9"/>
    </row>
    <row r="39" spans="1:16" ht="15.75">
      <c r="A39" s="27" t="s">
        <v>31</v>
      </c>
      <c r="B39" s="28"/>
      <c r="C39" s="29"/>
      <c r="D39" s="30">
        <f aca="true" t="shared" si="11" ref="D39:M39">SUM(D40:D40)</f>
        <v>15044</v>
      </c>
      <c r="E39" s="30">
        <f t="shared" si="11"/>
        <v>0</v>
      </c>
      <c r="F39" s="30">
        <f t="shared" si="11"/>
        <v>0</v>
      </c>
      <c r="G39" s="30">
        <f t="shared" si="11"/>
        <v>0</v>
      </c>
      <c r="H39" s="30">
        <f t="shared" si="11"/>
        <v>0</v>
      </c>
      <c r="I39" s="30">
        <f t="shared" si="11"/>
        <v>83925</v>
      </c>
      <c r="J39" s="30">
        <f t="shared" si="11"/>
        <v>0</v>
      </c>
      <c r="K39" s="30">
        <f t="shared" si="11"/>
        <v>0</v>
      </c>
      <c r="L39" s="30">
        <f t="shared" si="11"/>
        <v>0</v>
      </c>
      <c r="M39" s="30">
        <f t="shared" si="11"/>
        <v>0</v>
      </c>
      <c r="N39" s="30">
        <f t="shared" si="9"/>
        <v>98969</v>
      </c>
      <c r="O39" s="42">
        <f t="shared" si="1"/>
        <v>133.7418918918919</v>
      </c>
      <c r="P39" s="9"/>
    </row>
    <row r="40" spans="1:16" ht="15.75" thickBot="1">
      <c r="A40" s="12"/>
      <c r="B40" s="23">
        <v>381</v>
      </c>
      <c r="C40" s="19" t="s">
        <v>40</v>
      </c>
      <c r="D40" s="43">
        <v>15044</v>
      </c>
      <c r="E40" s="43">
        <v>0</v>
      </c>
      <c r="F40" s="43">
        <v>0</v>
      </c>
      <c r="G40" s="43">
        <v>0</v>
      </c>
      <c r="H40" s="43">
        <v>0</v>
      </c>
      <c r="I40" s="43">
        <v>83925</v>
      </c>
      <c r="J40" s="43">
        <v>0</v>
      </c>
      <c r="K40" s="43">
        <v>0</v>
      </c>
      <c r="L40" s="43">
        <v>0</v>
      </c>
      <c r="M40" s="43">
        <v>0</v>
      </c>
      <c r="N40" s="43">
        <f t="shared" si="9"/>
        <v>98969</v>
      </c>
      <c r="O40" s="44">
        <f t="shared" si="1"/>
        <v>133.7418918918919</v>
      </c>
      <c r="P40" s="9"/>
    </row>
    <row r="41" spans="1:119" ht="16.5" thickBot="1">
      <c r="A41" s="13" t="s">
        <v>36</v>
      </c>
      <c r="B41" s="21"/>
      <c r="C41" s="20"/>
      <c r="D41" s="14">
        <f aca="true" t="shared" si="12" ref="D41:M41">SUM(D5,D14,D16,D24,D32,D34,D39)</f>
        <v>541256</v>
      </c>
      <c r="E41" s="14">
        <f t="shared" si="12"/>
        <v>44004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640770</v>
      </c>
      <c r="J41" s="14">
        <f t="shared" si="12"/>
        <v>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9"/>
        <v>1226030</v>
      </c>
      <c r="O41" s="36">
        <f t="shared" si="1"/>
        <v>1656.7972972972973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 ht="15">
      <c r="A43" s="37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51" t="s">
        <v>330</v>
      </c>
      <c r="M43" s="51"/>
      <c r="N43" s="51"/>
      <c r="O43" s="40">
        <v>740</v>
      </c>
    </row>
    <row r="44" spans="1:15" ht="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5" ht="15.75" customHeight="1" thickBot="1">
      <c r="A45" s="55" t="s">
        <v>55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aca="true" t="shared" si="1" ref="O5:O68">(N5/O$285)</f>
        <v>0</v>
      </c>
      <c r="P5" s="6"/>
    </row>
    <row r="6" spans="1:16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23">
        <v>312.1</v>
      </c>
      <c r="C7" s="19" t="s">
        <v>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22">SUM(D7:M7)</f>
        <v>0</v>
      </c>
      <c r="O7" s="44">
        <f t="shared" si="1"/>
        <v>0</v>
      </c>
      <c r="P7" s="9"/>
    </row>
    <row r="8" spans="1:16" ht="15">
      <c r="A8" s="12"/>
      <c r="B8" s="23">
        <v>312.3</v>
      </c>
      <c r="C8" s="19" t="s">
        <v>94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23">
        <v>312.41</v>
      </c>
      <c r="C9" s="19" t="s">
        <v>95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23">
        <v>312.42</v>
      </c>
      <c r="C10" s="19" t="s">
        <v>96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23">
        <v>312.51</v>
      </c>
      <c r="C11" s="19" t="s">
        <v>97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6" ht="15">
      <c r="A12" s="12"/>
      <c r="B12" s="23">
        <v>312.52</v>
      </c>
      <c r="C12" s="19" t="s">
        <v>98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6" ht="15">
      <c r="A13" s="12"/>
      <c r="B13" s="23">
        <v>312.6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23">
        <v>314.1</v>
      </c>
      <c r="C14" s="19" t="s">
        <v>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">
      <c r="A15" s="12"/>
      <c r="B15" s="23">
        <v>314.3</v>
      </c>
      <c r="C15" s="19" t="s">
        <v>99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6" ht="15">
      <c r="A16" s="12"/>
      <c r="B16" s="23">
        <v>314.4</v>
      </c>
      <c r="C16" s="19" t="s">
        <v>12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 ht="15">
      <c r="A17" s="12"/>
      <c r="B17" s="23">
        <v>314.7</v>
      </c>
      <c r="C17" s="19" t="s">
        <v>100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 ht="15">
      <c r="A18" s="12"/>
      <c r="B18" s="23">
        <v>314.8</v>
      </c>
      <c r="C18" s="19" t="s">
        <v>101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 ht="15">
      <c r="A19" s="12"/>
      <c r="B19" s="23">
        <v>314.9</v>
      </c>
      <c r="C19" s="19" t="s">
        <v>102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 ht="15">
      <c r="A20" s="12"/>
      <c r="B20" s="23">
        <v>315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 ht="15">
      <c r="A21" s="12"/>
      <c r="B21" s="23">
        <v>316</v>
      </c>
      <c r="C21" s="19" t="s">
        <v>103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 ht="15">
      <c r="A22" s="12"/>
      <c r="B22" s="23">
        <v>319</v>
      </c>
      <c r="C22" s="19" t="s">
        <v>14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15</v>
      </c>
      <c r="B23" s="28"/>
      <c r="C23" s="29"/>
      <c r="D23" s="30">
        <f aca="true" t="shared" si="3" ref="D23:M2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 ht="15">
      <c r="A24" s="12"/>
      <c r="B24" s="23">
        <v>322</v>
      </c>
      <c r="C24" s="19" t="s">
        <v>104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 ht="15">
      <c r="A25" s="12"/>
      <c r="B25" s="23">
        <v>323.1</v>
      </c>
      <c r="C25" s="19" t="s">
        <v>16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4" ref="N25:N48">SUM(D25:M25)</f>
        <v>0</v>
      </c>
      <c r="O25" s="44">
        <f t="shared" si="1"/>
        <v>0</v>
      </c>
      <c r="P25" s="9"/>
    </row>
    <row r="26" spans="1:16" ht="15">
      <c r="A26" s="12"/>
      <c r="B26" s="23">
        <v>323.2</v>
      </c>
      <c r="C26" s="19" t="s">
        <v>105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 ht="15">
      <c r="A27" s="12"/>
      <c r="B27" s="23">
        <v>323.3</v>
      </c>
      <c r="C27" s="19" t="s">
        <v>106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 ht="15">
      <c r="A28" s="12"/>
      <c r="B28" s="23">
        <v>323.4</v>
      </c>
      <c r="C28" s="19" t="s">
        <v>107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 ht="15">
      <c r="A29" s="12"/>
      <c r="B29" s="23">
        <v>323.5</v>
      </c>
      <c r="C29" s="19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 ht="15">
      <c r="A30" s="12"/>
      <c r="B30" s="23">
        <v>323.6</v>
      </c>
      <c r="C30" s="19" t="s">
        <v>109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 ht="15">
      <c r="A31" s="12"/>
      <c r="B31" s="23">
        <v>323.7</v>
      </c>
      <c r="C31" s="19" t="s">
        <v>110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 ht="15">
      <c r="A32" s="12"/>
      <c r="B32" s="23">
        <v>323.9</v>
      </c>
      <c r="C32" s="19" t="s">
        <v>111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 ht="15">
      <c r="A33" s="12"/>
      <c r="B33" s="23">
        <v>324.11</v>
      </c>
      <c r="C33" s="19" t="s">
        <v>112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 ht="15">
      <c r="A34" s="12"/>
      <c r="B34" s="23">
        <v>324.12</v>
      </c>
      <c r="C34" s="19" t="s">
        <v>113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 ht="15">
      <c r="A35" s="12"/>
      <c r="B35" s="23">
        <v>324.21</v>
      </c>
      <c r="C35" s="19" t="s">
        <v>114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 ht="15">
      <c r="A36" s="12"/>
      <c r="B36" s="23">
        <v>324.22</v>
      </c>
      <c r="C36" s="19" t="s">
        <v>115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 ht="15">
      <c r="A37" s="12"/>
      <c r="B37" s="23">
        <v>324.31</v>
      </c>
      <c r="C37" s="19" t="s">
        <v>116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 ht="15">
      <c r="A38" s="12"/>
      <c r="B38" s="23">
        <v>324.32</v>
      </c>
      <c r="C38" s="19" t="s">
        <v>117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 ht="15">
      <c r="A39" s="12"/>
      <c r="B39" s="23">
        <v>324.41</v>
      </c>
      <c r="C39" s="19" t="s">
        <v>118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 ht="15">
      <c r="A40" s="12"/>
      <c r="B40" s="23">
        <v>324.42</v>
      </c>
      <c r="C40" s="19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 ht="15">
      <c r="A41" s="12"/>
      <c r="B41" s="23">
        <v>324.51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 ht="15">
      <c r="A42" s="12"/>
      <c r="B42" s="23">
        <v>324.52</v>
      </c>
      <c r="C42" s="19" t="s">
        <v>121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 ht="15">
      <c r="A43" s="12"/>
      <c r="B43" s="23">
        <v>324.61</v>
      </c>
      <c r="C43" s="19" t="s">
        <v>122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 ht="15">
      <c r="A44" s="12"/>
      <c r="B44" s="23">
        <v>324.62</v>
      </c>
      <c r="C44" s="19" t="s">
        <v>123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 ht="15">
      <c r="A45" s="12"/>
      <c r="B45" s="23">
        <v>324.71</v>
      </c>
      <c r="C45" s="19" t="s">
        <v>124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 ht="15">
      <c r="A46" s="12"/>
      <c r="B46" s="23">
        <v>324.72</v>
      </c>
      <c r="C46" s="19" t="s">
        <v>125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 ht="15">
      <c r="A47" s="12"/>
      <c r="B47" s="23">
        <v>325.1</v>
      </c>
      <c r="C47" s="19" t="s">
        <v>126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 ht="15">
      <c r="A48" s="12"/>
      <c r="B48" s="23">
        <v>325.2</v>
      </c>
      <c r="C48" s="19" t="s">
        <v>127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 ht="15">
      <c r="A49" s="12"/>
      <c r="B49" s="23">
        <v>329</v>
      </c>
      <c r="C49" s="19" t="s">
        <v>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 ht="15">
      <c r="A50" s="12"/>
      <c r="B50" s="23">
        <v>367</v>
      </c>
      <c r="C50" s="19" t="s">
        <v>128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18</v>
      </c>
      <c r="B51" s="28"/>
      <c r="C51" s="29"/>
      <c r="D51" s="30">
        <f>SUM(D52:D135)</f>
        <v>0</v>
      </c>
      <c r="E51" s="30">
        <f aca="true" t="shared" si="5" ref="E51:M51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 ht="15">
      <c r="A52" s="12"/>
      <c r="B52" s="23">
        <v>331.1</v>
      </c>
      <c r="C52" s="19" t="s">
        <v>63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 ht="15">
      <c r="A53" s="12"/>
      <c r="B53" s="23">
        <v>331.2</v>
      </c>
      <c r="C53" s="19" t="s">
        <v>57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 ht="15">
      <c r="A54" s="12"/>
      <c r="B54" s="23">
        <v>331.31</v>
      </c>
      <c r="C54" s="19" t="s">
        <v>52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aca="true" t="shared" si="6" ref="N54:N78">SUM(D54:M54)</f>
        <v>0</v>
      </c>
      <c r="O54" s="44">
        <f t="shared" si="1"/>
        <v>0</v>
      </c>
      <c r="P54" s="9"/>
    </row>
    <row r="55" spans="1:16" ht="15">
      <c r="A55" s="12"/>
      <c r="B55" s="23">
        <v>331.32</v>
      </c>
      <c r="C55" s="19" t="s">
        <v>129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 ht="15">
      <c r="A56" s="12"/>
      <c r="B56" s="23">
        <v>331.33</v>
      </c>
      <c r="C56" s="19" t="s">
        <v>130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 ht="15">
      <c r="A57" s="12"/>
      <c r="B57" s="23">
        <v>331.34</v>
      </c>
      <c r="C57" s="19" t="s">
        <v>131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 ht="15">
      <c r="A58" s="12"/>
      <c r="B58" s="23">
        <v>331.35</v>
      </c>
      <c r="C58" s="19" t="s">
        <v>58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 ht="15">
      <c r="A59" s="12"/>
      <c r="B59" s="23">
        <v>331.39</v>
      </c>
      <c r="C59" s="19" t="s">
        <v>132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 ht="15">
      <c r="A60" s="12"/>
      <c r="B60" s="23">
        <v>331.41</v>
      </c>
      <c r="C60" s="19" t="s">
        <v>133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 ht="15">
      <c r="A61" s="12"/>
      <c r="B61" s="23">
        <v>331.42</v>
      </c>
      <c r="C61" s="19" t="s">
        <v>134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 ht="15">
      <c r="A62" s="12"/>
      <c r="B62" s="23">
        <v>331.49</v>
      </c>
      <c r="C62" s="19" t="s">
        <v>135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 ht="15">
      <c r="A63" s="12"/>
      <c r="B63" s="23">
        <v>331.5</v>
      </c>
      <c r="C63" s="19" t="s">
        <v>85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 ht="15">
      <c r="A64" s="12"/>
      <c r="B64" s="23">
        <v>331.61</v>
      </c>
      <c r="C64" s="19" t="s">
        <v>136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 ht="15">
      <c r="A65" s="12"/>
      <c r="B65" s="23">
        <v>331.62</v>
      </c>
      <c r="C65" s="19" t="s">
        <v>137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 ht="15">
      <c r="A66" s="12"/>
      <c r="B66" s="23">
        <v>331.65</v>
      </c>
      <c r="C66" s="19" t="s">
        <v>138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 ht="15">
      <c r="A67" s="12"/>
      <c r="B67" s="23">
        <v>331.69</v>
      </c>
      <c r="C67" s="19" t="s">
        <v>139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 ht="15">
      <c r="A68" s="12"/>
      <c r="B68" s="23">
        <v>331.7</v>
      </c>
      <c r="C68" s="19" t="s">
        <v>140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 ht="15">
      <c r="A69" s="12"/>
      <c r="B69" s="23">
        <v>331.81</v>
      </c>
      <c r="C69" s="19" t="s">
        <v>141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aca="true" t="shared" si="7" ref="O69:O132">(N69/O$285)</f>
        <v>0</v>
      </c>
      <c r="P69" s="9"/>
    </row>
    <row r="70" spans="1:16" ht="15">
      <c r="A70" s="12"/>
      <c r="B70" s="23">
        <v>331.82</v>
      </c>
      <c r="C70" s="19" t="s">
        <v>142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 ht="15">
      <c r="A71" s="12"/>
      <c r="B71" s="23">
        <v>331.83</v>
      </c>
      <c r="C71" s="19" t="s">
        <v>143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 ht="15">
      <c r="A72" s="12"/>
      <c r="B72" s="23">
        <v>331.89</v>
      </c>
      <c r="C72" s="19" t="s">
        <v>144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 ht="15">
      <c r="A73" s="12"/>
      <c r="B73" s="23">
        <v>331.9</v>
      </c>
      <c r="C73" s="19" t="s">
        <v>145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 ht="15">
      <c r="A74" s="12"/>
      <c r="B74" s="23">
        <v>333</v>
      </c>
      <c r="C74" s="19" t="s">
        <v>146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 ht="15">
      <c r="A75" s="12"/>
      <c r="B75" s="23">
        <v>334.1</v>
      </c>
      <c r="C75" s="19" t="s">
        <v>147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 ht="15">
      <c r="A76" s="12"/>
      <c r="B76" s="23">
        <v>334.2</v>
      </c>
      <c r="C76" s="19" t="s">
        <v>148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 ht="15">
      <c r="A77" s="12"/>
      <c r="B77" s="23">
        <v>334.31</v>
      </c>
      <c r="C77" s="19" t="s">
        <v>59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 ht="15">
      <c r="A78" s="12"/>
      <c r="B78" s="23">
        <v>334.32</v>
      </c>
      <c r="C78" s="19" t="s">
        <v>149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 ht="15">
      <c r="A79" s="12"/>
      <c r="B79" s="23">
        <v>334.33</v>
      </c>
      <c r="C79" s="19" t="s">
        <v>150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 ht="15">
      <c r="A80" s="12"/>
      <c r="B80" s="23">
        <v>334.34</v>
      </c>
      <c r="C80" s="19" t="s">
        <v>151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 ht="15">
      <c r="A81" s="12"/>
      <c r="B81" s="23">
        <v>334.35</v>
      </c>
      <c r="C81" s="19" t="s">
        <v>19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 ht="15">
      <c r="A82" s="12"/>
      <c r="B82" s="23">
        <v>334.36</v>
      </c>
      <c r="C82" s="19" t="s">
        <v>152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aca="true" t="shared" si="8" ref="N82:N125">SUM(D82:M82)</f>
        <v>0</v>
      </c>
      <c r="O82" s="44">
        <f t="shared" si="7"/>
        <v>0</v>
      </c>
      <c r="P82" s="9"/>
    </row>
    <row r="83" spans="1:16" ht="15">
      <c r="A83" s="12"/>
      <c r="B83" s="23">
        <v>334.39</v>
      </c>
      <c r="C83" s="19" t="s">
        <v>153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 ht="15">
      <c r="A84" s="12"/>
      <c r="B84" s="23">
        <v>334.41</v>
      </c>
      <c r="C84" s="19" t="s">
        <v>154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 ht="15">
      <c r="A85" s="12"/>
      <c r="B85" s="23">
        <v>334.42</v>
      </c>
      <c r="C85" s="19" t="s">
        <v>155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 ht="15">
      <c r="A86" s="12"/>
      <c r="B86" s="23">
        <v>334.49</v>
      </c>
      <c r="C86" s="19" t="s">
        <v>86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 ht="15">
      <c r="A87" s="12"/>
      <c r="B87" s="23">
        <v>334.5</v>
      </c>
      <c r="C87" s="19" t="s">
        <v>156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 ht="15">
      <c r="A88" s="12"/>
      <c r="B88" s="23">
        <v>334.61</v>
      </c>
      <c r="C88" s="19" t="s">
        <v>157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 ht="15">
      <c r="A89" s="12"/>
      <c r="B89" s="23">
        <v>334.62</v>
      </c>
      <c r="C89" s="19" t="s">
        <v>158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 ht="15">
      <c r="A90" s="12"/>
      <c r="B90" s="23">
        <v>334.69</v>
      </c>
      <c r="C90" s="19" t="s">
        <v>159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 ht="15">
      <c r="A91" s="12"/>
      <c r="B91" s="23">
        <v>334.7</v>
      </c>
      <c r="C91" s="19" t="s">
        <v>20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 ht="15">
      <c r="A92" s="12"/>
      <c r="B92" s="23">
        <v>334.81</v>
      </c>
      <c r="C92" s="19" t="s">
        <v>160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 ht="15">
      <c r="A93" s="12"/>
      <c r="B93" s="23">
        <v>334.82</v>
      </c>
      <c r="C93" s="19" t="s">
        <v>161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 ht="15">
      <c r="A94" s="12"/>
      <c r="B94" s="23">
        <v>334.83</v>
      </c>
      <c r="C94" s="19" t="s">
        <v>162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 ht="15">
      <c r="A95" s="12"/>
      <c r="B95" s="23">
        <v>334.89</v>
      </c>
      <c r="C95" s="19" t="s">
        <v>163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 ht="15">
      <c r="A96" s="12"/>
      <c r="B96" s="23">
        <v>334.9</v>
      </c>
      <c r="C96" s="19" t="s">
        <v>164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 ht="15">
      <c r="A97" s="12"/>
      <c r="B97" s="23">
        <v>335.12</v>
      </c>
      <c r="C97" s="19" t="s">
        <v>76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 ht="15">
      <c r="A98" s="12"/>
      <c r="B98" s="23">
        <v>335.13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 ht="15">
      <c r="A99" s="12"/>
      <c r="B99" s="23">
        <v>335.14</v>
      </c>
      <c r="C99" s="19" t="s">
        <v>77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 ht="15">
      <c r="A100" s="12"/>
      <c r="B100" s="23">
        <v>335.15</v>
      </c>
      <c r="C100" s="19" t="s">
        <v>78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 ht="15">
      <c r="A101" s="12"/>
      <c r="B101" s="23">
        <v>335.16</v>
      </c>
      <c r="C101" s="19" t="s">
        <v>166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 ht="15">
      <c r="A102" s="12"/>
      <c r="B102" s="23">
        <v>335.17</v>
      </c>
      <c r="C102" s="19" t="s">
        <v>167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 ht="15">
      <c r="A103" s="12"/>
      <c r="B103" s="23">
        <v>335.18</v>
      </c>
      <c r="C103" s="19" t="s">
        <v>79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 ht="15">
      <c r="A104" s="12"/>
      <c r="B104" s="23">
        <v>335.19</v>
      </c>
      <c r="C104" s="19" t="s">
        <v>168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 ht="15">
      <c r="A105" s="12"/>
      <c r="B105" s="23">
        <v>335.21</v>
      </c>
      <c r="C105" s="19" t="s">
        <v>169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 ht="15">
      <c r="A106" s="12"/>
      <c r="B106" s="23">
        <v>335.22</v>
      </c>
      <c r="C106" s="19" t="s">
        <v>170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 ht="15">
      <c r="A107" s="12"/>
      <c r="B107" s="23">
        <v>335.23</v>
      </c>
      <c r="C107" s="19" t="s">
        <v>171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 ht="15">
      <c r="A108" s="12"/>
      <c r="B108" s="23">
        <v>335.29</v>
      </c>
      <c r="C108" s="19" t="s">
        <v>172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 ht="15">
      <c r="A109" s="12"/>
      <c r="B109" s="23">
        <v>335.31</v>
      </c>
      <c r="C109" s="19" t="s">
        <v>173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 ht="15">
      <c r="A110" s="12"/>
      <c r="B110" s="23">
        <v>335.32</v>
      </c>
      <c r="C110" s="19" t="s">
        <v>174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 ht="15">
      <c r="A111" s="12"/>
      <c r="B111" s="23">
        <v>335.33</v>
      </c>
      <c r="C111" s="19" t="s">
        <v>175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 ht="15">
      <c r="A112" s="12"/>
      <c r="B112" s="23">
        <v>335.34</v>
      </c>
      <c r="C112" s="19" t="s">
        <v>176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 ht="15">
      <c r="A113" s="12"/>
      <c r="B113" s="23">
        <v>335.35</v>
      </c>
      <c r="C113" s="19" t="s">
        <v>177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 ht="15">
      <c r="A114" s="12"/>
      <c r="B114" s="23">
        <v>335.39</v>
      </c>
      <c r="C114" s="19" t="s">
        <v>178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 ht="15">
      <c r="A115" s="12"/>
      <c r="B115" s="23">
        <v>335.41</v>
      </c>
      <c r="C115" s="19" t="s">
        <v>179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 ht="15">
      <c r="A116" s="12"/>
      <c r="B116" s="23">
        <v>335.42</v>
      </c>
      <c r="C116" s="19" t="s">
        <v>180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 ht="15">
      <c r="A117" s="12"/>
      <c r="B117" s="23">
        <v>335.49</v>
      </c>
      <c r="C117" s="19" t="s">
        <v>181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 ht="15">
      <c r="A118" s="12"/>
      <c r="B118" s="23">
        <v>335.5</v>
      </c>
      <c r="C118" s="19" t="s">
        <v>182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 ht="15">
      <c r="A119" s="12"/>
      <c r="B119" s="23">
        <v>335.61</v>
      </c>
      <c r="C119" s="19" t="s">
        <v>183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 ht="15">
      <c r="A120" s="12"/>
      <c r="B120" s="23">
        <v>335.62</v>
      </c>
      <c r="C120" s="19" t="s">
        <v>184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 ht="15">
      <c r="A121" s="12"/>
      <c r="B121" s="23">
        <v>335.69</v>
      </c>
      <c r="C121" s="19" t="s">
        <v>185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 ht="15">
      <c r="A122" s="12"/>
      <c r="B122" s="23">
        <v>335.7</v>
      </c>
      <c r="C122" s="19" t="s">
        <v>186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 ht="15">
      <c r="A123" s="12"/>
      <c r="B123" s="23">
        <v>335.8</v>
      </c>
      <c r="C123" s="19" t="s">
        <v>187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 ht="15">
      <c r="A124" s="12"/>
      <c r="B124" s="23">
        <v>335.9</v>
      </c>
      <c r="C124" s="19" t="s">
        <v>188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 ht="15">
      <c r="A125" s="12"/>
      <c r="B125" s="23">
        <v>336</v>
      </c>
      <c r="C125" s="19" t="s">
        <v>189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 ht="15">
      <c r="A126" s="12"/>
      <c r="B126" s="23">
        <v>337.1</v>
      </c>
      <c r="C126" s="19" t="s">
        <v>190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 ht="15">
      <c r="A127" s="12"/>
      <c r="B127" s="23">
        <v>337.2</v>
      </c>
      <c r="C127" s="19" t="s">
        <v>25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 ht="15">
      <c r="A128" s="12"/>
      <c r="B128" s="23">
        <v>337.3</v>
      </c>
      <c r="C128" s="19" t="s">
        <v>191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 ht="15">
      <c r="A129" s="12"/>
      <c r="B129" s="23">
        <v>337.4</v>
      </c>
      <c r="C129" s="19" t="s">
        <v>192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 ht="15">
      <c r="A130" s="12"/>
      <c r="B130" s="23">
        <v>337.5</v>
      </c>
      <c r="C130" s="19" t="s">
        <v>193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aca="true" t="shared" si="9" ref="N130:N135">SUM(D130:M130)</f>
        <v>0</v>
      </c>
      <c r="O130" s="44">
        <f t="shared" si="7"/>
        <v>0</v>
      </c>
      <c r="P130" s="9"/>
    </row>
    <row r="131" spans="1:16" ht="15">
      <c r="A131" s="12"/>
      <c r="B131" s="23">
        <v>337.6</v>
      </c>
      <c r="C131" s="19" t="s">
        <v>194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 ht="15">
      <c r="A132" s="12"/>
      <c r="B132" s="23">
        <v>337.7</v>
      </c>
      <c r="C132" s="19" t="s">
        <v>195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 ht="15">
      <c r="A133" s="12"/>
      <c r="B133" s="23">
        <v>337.9</v>
      </c>
      <c r="C133" s="19" t="s">
        <v>196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aca="true" t="shared" si="10" ref="O133:O196">(N133/O$285)</f>
        <v>0</v>
      </c>
      <c r="P133" s="9"/>
    </row>
    <row r="134" spans="1:16" ht="15">
      <c r="A134" s="12"/>
      <c r="B134" s="23">
        <v>338</v>
      </c>
      <c r="C134" s="19" t="s">
        <v>197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 ht="15">
      <c r="A135" s="12"/>
      <c r="B135" s="23">
        <v>339</v>
      </c>
      <c r="C135" s="19" t="s">
        <v>198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30</v>
      </c>
      <c r="B136" s="28"/>
      <c r="C136" s="29"/>
      <c r="D136" s="30">
        <f aca="true" t="shared" si="11" ref="D136:M136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 ht="15">
      <c r="A137" s="12"/>
      <c r="B137" s="23">
        <v>341.1</v>
      </c>
      <c r="C137" s="19" t="s">
        <v>199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 ht="15">
      <c r="A138" s="12"/>
      <c r="B138" s="23">
        <v>341.15</v>
      </c>
      <c r="C138" s="19" t="s">
        <v>200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aca="true" t="shared" si="12" ref="N138:N230">SUM(D138:M138)</f>
        <v>0</v>
      </c>
      <c r="O138" s="44">
        <f t="shared" si="10"/>
        <v>0</v>
      </c>
      <c r="P138" s="9"/>
    </row>
    <row r="139" spans="1:16" ht="15">
      <c r="A139" s="12"/>
      <c r="B139" s="23">
        <v>341.16</v>
      </c>
      <c r="C139" s="19" t="s">
        <v>201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 ht="15">
      <c r="A140" s="12"/>
      <c r="B140" s="23">
        <v>341.2</v>
      </c>
      <c r="C140" s="19" t="s">
        <v>202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 ht="15">
      <c r="A141" s="12"/>
      <c r="B141" s="23">
        <v>341.3</v>
      </c>
      <c r="C141" s="19" t="s">
        <v>203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 ht="15">
      <c r="A142" s="12"/>
      <c r="B142" s="23">
        <v>341.51</v>
      </c>
      <c r="C142" s="19" t="s">
        <v>204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 ht="15">
      <c r="A143" s="12"/>
      <c r="B143" s="23">
        <v>341.52</v>
      </c>
      <c r="C143" s="19" t="s">
        <v>205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 ht="15">
      <c r="A144" s="12"/>
      <c r="B144" s="23">
        <v>341.53</v>
      </c>
      <c r="C144" s="19" t="s">
        <v>206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 ht="15">
      <c r="A145" s="12"/>
      <c r="B145" s="23">
        <v>341.54</v>
      </c>
      <c r="C145" s="19" t="s">
        <v>207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 ht="15">
      <c r="A146" s="12"/>
      <c r="B146" s="23">
        <v>341.55</v>
      </c>
      <c r="C146" s="19" t="s">
        <v>208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 ht="15">
      <c r="A147" s="12"/>
      <c r="B147" s="23">
        <v>341.56</v>
      </c>
      <c r="C147" s="19" t="s">
        <v>209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 ht="15">
      <c r="A148" s="12"/>
      <c r="B148" s="23">
        <v>341.8</v>
      </c>
      <c r="C148" s="19" t="s">
        <v>210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 ht="15">
      <c r="A149" s="12"/>
      <c r="B149" s="23">
        <v>341.9</v>
      </c>
      <c r="C149" s="19" t="s">
        <v>80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 ht="15">
      <c r="A150" s="12"/>
      <c r="B150" s="23">
        <v>342.1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 ht="15">
      <c r="A151" s="12"/>
      <c r="B151" s="23">
        <v>342.2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 ht="15">
      <c r="A152" s="12"/>
      <c r="B152" s="23">
        <v>342.3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 ht="15">
      <c r="A153" s="12"/>
      <c r="B153" s="23">
        <v>342.4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 ht="15">
      <c r="A154" s="12"/>
      <c r="B154" s="23">
        <v>342.5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 ht="15">
      <c r="A155" s="12"/>
      <c r="B155" s="23">
        <v>342.6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 ht="15">
      <c r="A156" s="12"/>
      <c r="B156" s="23">
        <v>342.9</v>
      </c>
      <c r="C156" s="19" t="s">
        <v>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 ht="15">
      <c r="A157" s="12"/>
      <c r="B157" s="23">
        <v>343.1</v>
      </c>
      <c r="C157" s="19" t="s">
        <v>217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 ht="15">
      <c r="A158" s="12"/>
      <c r="B158" s="23">
        <v>343.2</v>
      </c>
      <c r="C158" s="19" t="s">
        <v>218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 ht="15">
      <c r="A159" s="12"/>
      <c r="B159" s="23">
        <v>343.3</v>
      </c>
      <c r="C159" s="19" t="s">
        <v>69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 ht="15">
      <c r="A160" s="12"/>
      <c r="B160" s="23">
        <v>343.4</v>
      </c>
      <c r="C160" s="19" t="s">
        <v>70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 ht="15">
      <c r="A161" s="12"/>
      <c r="B161" s="23">
        <v>343.5</v>
      </c>
      <c r="C161" s="19" t="s">
        <v>71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 ht="15">
      <c r="A162" s="12"/>
      <c r="B162" s="23">
        <v>343.6</v>
      </c>
      <c r="C162" s="19" t="s">
        <v>34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 ht="15">
      <c r="A163" s="12"/>
      <c r="B163" s="23">
        <v>343.7</v>
      </c>
      <c r="C163" s="19" t="s">
        <v>219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 ht="15">
      <c r="A164" s="12"/>
      <c r="B164" s="23">
        <v>343.8</v>
      </c>
      <c r="C164" s="19" t="s">
        <v>220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 ht="15">
      <c r="A165" s="12"/>
      <c r="B165" s="23">
        <v>343.9</v>
      </c>
      <c r="C165" s="19" t="s">
        <v>72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 ht="15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 ht="15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 ht="15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 ht="15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 ht="15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 ht="15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 ht="15">
      <c r="A172" s="12"/>
      <c r="B172" s="23">
        <v>344.9</v>
      </c>
      <c r="C172" s="19" t="s">
        <v>81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 ht="15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 ht="15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 ht="15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 ht="15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 ht="15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 ht="15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 ht="15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 ht="15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 ht="15">
      <c r="A181" s="12"/>
      <c r="B181" s="23">
        <v>347.2</v>
      </c>
      <c r="C181" s="19" t="s">
        <v>35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 ht="15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 ht="15">
      <c r="A183" s="12"/>
      <c r="B183" s="23">
        <v>347.4</v>
      </c>
      <c r="C183" s="19" t="s">
        <v>60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 ht="15">
      <c r="A184" s="12"/>
      <c r="B184" s="23">
        <v>347.5</v>
      </c>
      <c r="C184" s="19" t="s">
        <v>53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 ht="15">
      <c r="A185" s="12"/>
      <c r="B185" s="23">
        <v>347.8</v>
      </c>
      <c r="C185" s="19" t="s">
        <v>236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 ht="15">
      <c r="A186" s="12"/>
      <c r="B186" s="23">
        <v>347.9</v>
      </c>
      <c r="C186" s="19" t="s">
        <v>237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 ht="15">
      <c r="A187" s="12"/>
      <c r="B187" s="23">
        <v>348.11</v>
      </c>
      <c r="C187" s="19" t="s">
        <v>238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 ht="15">
      <c r="A188" s="12"/>
      <c r="B188" s="23">
        <v>348.12</v>
      </c>
      <c r="C188" s="19" t="s">
        <v>239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aca="true" t="shared" si="13" ref="N188:N215">SUM(D188:M188)</f>
        <v>0</v>
      </c>
      <c r="O188" s="44">
        <f t="shared" si="10"/>
        <v>0</v>
      </c>
      <c r="P188" s="9"/>
    </row>
    <row r="189" spans="1:16" ht="15">
      <c r="A189" s="12"/>
      <c r="B189" s="23">
        <v>348.13</v>
      </c>
      <c r="C189" s="19" t="s">
        <v>240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 ht="15">
      <c r="A190" s="12"/>
      <c r="B190" s="23">
        <v>348.14</v>
      </c>
      <c r="C190" s="19" t="s">
        <v>241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 ht="15">
      <c r="A191" s="12"/>
      <c r="B191" s="23">
        <v>348.21</v>
      </c>
      <c r="C191" s="19" t="s">
        <v>242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 ht="15">
      <c r="A192" s="12"/>
      <c r="B192" s="23">
        <v>348.22</v>
      </c>
      <c r="C192" s="19" t="s">
        <v>243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 ht="15">
      <c r="A193" s="12"/>
      <c r="B193" s="23">
        <v>348.23</v>
      </c>
      <c r="C193" s="19" t="s">
        <v>244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 ht="15">
      <c r="A194" s="12"/>
      <c r="B194" s="23">
        <v>348.24</v>
      </c>
      <c r="C194" s="19" t="s">
        <v>245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 ht="15">
      <c r="A195" s="12"/>
      <c r="B195" s="23">
        <v>348.31</v>
      </c>
      <c r="C195" s="19" t="s">
        <v>246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 ht="15">
      <c r="A196" s="12"/>
      <c r="B196" s="23">
        <v>348.32</v>
      </c>
      <c r="C196" s="19" t="s">
        <v>247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 ht="15">
      <c r="A197" s="12"/>
      <c r="B197" s="23">
        <v>348.33</v>
      </c>
      <c r="C197" s="19" t="s">
        <v>248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aca="true" t="shared" si="14" ref="O197:O260">(N197/O$285)</f>
        <v>0</v>
      </c>
      <c r="P197" s="9"/>
    </row>
    <row r="198" spans="1:16" ht="15">
      <c r="A198" s="12"/>
      <c r="B198" s="23">
        <v>348.34</v>
      </c>
      <c r="C198" s="19" t="s">
        <v>249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 ht="15">
      <c r="A199" s="12"/>
      <c r="B199" s="23">
        <v>348.41</v>
      </c>
      <c r="C199" s="19" t="s">
        <v>250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 ht="15">
      <c r="A200" s="12"/>
      <c r="B200" s="23">
        <v>348.42</v>
      </c>
      <c r="C200" s="19" t="s">
        <v>251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 ht="15">
      <c r="A201" s="12"/>
      <c r="B201" s="23">
        <v>348.43</v>
      </c>
      <c r="C201" s="19" t="s">
        <v>252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 ht="15">
      <c r="A202" s="12"/>
      <c r="B202" s="23">
        <v>348.44</v>
      </c>
      <c r="C202" s="19" t="s">
        <v>253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 ht="15">
      <c r="A203" s="12"/>
      <c r="B203" s="23">
        <v>348.48</v>
      </c>
      <c r="C203" s="19" t="s">
        <v>254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 ht="15">
      <c r="A204" s="12"/>
      <c r="B204" s="23">
        <v>348.51</v>
      </c>
      <c r="C204" s="19" t="s">
        <v>255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 ht="15">
      <c r="A205" s="12"/>
      <c r="B205" s="23">
        <v>348.52</v>
      </c>
      <c r="C205" s="19" t="s">
        <v>256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 ht="15">
      <c r="A206" s="12"/>
      <c r="B206" s="23">
        <v>348.53</v>
      </c>
      <c r="C206" s="19" t="s">
        <v>257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 ht="15">
      <c r="A207" s="12"/>
      <c r="B207" s="23">
        <v>348.54</v>
      </c>
      <c r="C207" s="19" t="s">
        <v>258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 ht="15">
      <c r="A208" s="12"/>
      <c r="B208" s="23">
        <v>348.61</v>
      </c>
      <c r="C208" s="19" t="s">
        <v>259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 ht="15">
      <c r="A209" s="12"/>
      <c r="B209" s="23">
        <v>348.62</v>
      </c>
      <c r="C209" s="19" t="s">
        <v>260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 ht="15">
      <c r="A210" s="12"/>
      <c r="B210" s="23">
        <v>348.63</v>
      </c>
      <c r="C210" s="19" t="s">
        <v>261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 ht="15">
      <c r="A211" s="12"/>
      <c r="B211" s="23">
        <v>348.64</v>
      </c>
      <c r="C211" s="19" t="s">
        <v>262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 ht="15">
      <c r="A212" s="12"/>
      <c r="B212" s="23">
        <v>348.71</v>
      </c>
      <c r="C212" s="19" t="s">
        <v>263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 ht="15">
      <c r="A213" s="12"/>
      <c r="B213" s="23">
        <v>348.72</v>
      </c>
      <c r="C213" s="19" t="s">
        <v>264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 ht="15">
      <c r="A214" s="12"/>
      <c r="B214" s="23">
        <v>348.73</v>
      </c>
      <c r="C214" s="19" t="s">
        <v>265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 ht="15">
      <c r="A215" s="12"/>
      <c r="B215" s="23">
        <v>348.74</v>
      </c>
      <c r="C215" s="19" t="s">
        <v>266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 ht="15">
      <c r="A216" s="12"/>
      <c r="B216" s="23">
        <v>348.82</v>
      </c>
      <c r="C216" s="19" t="s">
        <v>267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 ht="15">
      <c r="A217" s="12"/>
      <c r="B217" s="23">
        <v>348.85</v>
      </c>
      <c r="C217" s="19" t="s">
        <v>268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 ht="15">
      <c r="A218" s="12"/>
      <c r="B218" s="23">
        <v>348.86</v>
      </c>
      <c r="C218" s="19" t="s">
        <v>269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 ht="15">
      <c r="A219" s="12"/>
      <c r="B219" s="23">
        <v>348.87</v>
      </c>
      <c r="C219" s="19" t="s">
        <v>270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 ht="15">
      <c r="A220" s="12"/>
      <c r="B220" s="23">
        <v>348.88</v>
      </c>
      <c r="C220" s="19" t="s">
        <v>271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 ht="15">
      <c r="A221" s="12"/>
      <c r="B221" s="23">
        <v>348.921</v>
      </c>
      <c r="C221" s="19" t="s">
        <v>272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 ht="15">
      <c r="A222" s="12"/>
      <c r="B222" s="23">
        <v>348.922</v>
      </c>
      <c r="C222" s="19" t="s">
        <v>273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 ht="15">
      <c r="A223" s="12"/>
      <c r="B223" s="23">
        <v>348.923</v>
      </c>
      <c r="C223" s="19" t="s">
        <v>274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 ht="15">
      <c r="A224" s="12"/>
      <c r="B224" s="23">
        <v>348.924</v>
      </c>
      <c r="C224" s="19" t="s">
        <v>275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 ht="15">
      <c r="A225" s="12"/>
      <c r="B225" s="23">
        <v>348.93</v>
      </c>
      <c r="C225" s="19" t="s">
        <v>276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 ht="15">
      <c r="A226" s="12"/>
      <c r="B226" s="23">
        <v>348.931</v>
      </c>
      <c r="C226" s="19" t="s">
        <v>277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 ht="15">
      <c r="A227" s="12"/>
      <c r="B227" s="23">
        <v>348.932</v>
      </c>
      <c r="C227" s="19" t="s">
        <v>278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 ht="15">
      <c r="A228" s="12"/>
      <c r="B228" s="23">
        <v>348.933</v>
      </c>
      <c r="C228" s="19" t="s">
        <v>279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 ht="15">
      <c r="A229" s="12"/>
      <c r="B229" s="23">
        <v>348.99</v>
      </c>
      <c r="C229" s="19" t="s">
        <v>280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 ht="15">
      <c r="A230" s="12"/>
      <c r="B230" s="23">
        <v>349</v>
      </c>
      <c r="C230" s="19" t="s">
        <v>281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aca="true" t="shared" si="15" ref="E231:M231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 ht="15">
      <c r="A232" s="48"/>
      <c r="B232" s="49">
        <v>351.1</v>
      </c>
      <c r="C232" s="50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 ht="15">
      <c r="A233" s="48"/>
      <c r="B233" s="49">
        <v>351.2</v>
      </c>
      <c r="C233" s="50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aca="true" t="shared" si="16" ref="N233:N248">SUM(D233:M233)</f>
        <v>0</v>
      </c>
      <c r="O233" s="44">
        <f t="shared" si="14"/>
        <v>0</v>
      </c>
      <c r="P233" s="9"/>
    </row>
    <row r="234" spans="1:16" ht="15">
      <c r="A234" s="48"/>
      <c r="B234" s="49">
        <v>351.3</v>
      </c>
      <c r="C234" s="50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 ht="15">
      <c r="A235" s="48"/>
      <c r="B235" s="49">
        <v>351.4</v>
      </c>
      <c r="C235" s="50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 ht="15">
      <c r="A236" s="48"/>
      <c r="B236" s="49">
        <v>351.5</v>
      </c>
      <c r="C236" s="50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 ht="15">
      <c r="A237" s="48"/>
      <c r="B237" s="49">
        <v>351.6</v>
      </c>
      <c r="C237" s="50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 ht="15">
      <c r="A238" s="48"/>
      <c r="B238" s="49">
        <v>351.7</v>
      </c>
      <c r="C238" s="50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 ht="15">
      <c r="A239" s="48"/>
      <c r="B239" s="49">
        <v>351.8</v>
      </c>
      <c r="C239" s="50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 ht="15">
      <c r="A240" s="48"/>
      <c r="B240" s="49">
        <v>351.9</v>
      </c>
      <c r="C240" s="50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 ht="15">
      <c r="A241" s="48"/>
      <c r="B241" s="49">
        <v>352</v>
      </c>
      <c r="C241" s="50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 ht="15">
      <c r="A242" s="48"/>
      <c r="B242" s="49">
        <v>353</v>
      </c>
      <c r="C242" s="50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 ht="15">
      <c r="A243" s="48"/>
      <c r="B243" s="49">
        <v>354</v>
      </c>
      <c r="C243" s="50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 ht="15">
      <c r="A244" s="48"/>
      <c r="B244" s="49">
        <v>355</v>
      </c>
      <c r="C244" s="50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 ht="15">
      <c r="A245" s="48"/>
      <c r="B245" s="49">
        <v>356</v>
      </c>
      <c r="C245" s="50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 ht="15">
      <c r="A246" s="48"/>
      <c r="B246" s="49">
        <v>358.1</v>
      </c>
      <c r="C246" s="50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 ht="15">
      <c r="A247" s="48"/>
      <c r="B247" s="49">
        <v>358.2</v>
      </c>
      <c r="C247" s="50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 ht="15">
      <c r="A248" s="48"/>
      <c r="B248" s="49">
        <v>359</v>
      </c>
      <c r="C248" s="50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aca="true" t="shared" si="17" ref="E249:M249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 ht="15">
      <c r="A250" s="12"/>
      <c r="B250" s="23">
        <v>361.1</v>
      </c>
      <c r="C250" s="19" t="s">
        <v>38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 ht="15">
      <c r="A251" s="12"/>
      <c r="B251" s="23">
        <v>361.2</v>
      </c>
      <c r="C251" s="19" t="s">
        <v>87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aca="true" t="shared" si="18" ref="N251:N262">SUM(D251:M251)</f>
        <v>0</v>
      </c>
      <c r="O251" s="44">
        <f t="shared" si="14"/>
        <v>0</v>
      </c>
      <c r="P251" s="9"/>
    </row>
    <row r="252" spans="1:16" ht="15">
      <c r="A252" s="12"/>
      <c r="B252" s="23">
        <v>361.3</v>
      </c>
      <c r="C252" s="19" t="s">
        <v>300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 ht="15">
      <c r="A253" s="12"/>
      <c r="B253" s="23">
        <v>361.4</v>
      </c>
      <c r="C253" s="19" t="s">
        <v>301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 ht="15">
      <c r="A254" s="12"/>
      <c r="B254" s="23">
        <v>362</v>
      </c>
      <c r="C254" s="19" t="s">
        <v>302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 ht="15">
      <c r="A255" s="12"/>
      <c r="B255" s="23">
        <v>364</v>
      </c>
      <c r="C255" s="19" t="s">
        <v>82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 ht="15">
      <c r="A256" s="12"/>
      <c r="B256" s="23">
        <v>365</v>
      </c>
      <c r="C256" s="19" t="s">
        <v>303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 ht="15">
      <c r="A257" s="12"/>
      <c r="B257" s="23">
        <v>366</v>
      </c>
      <c r="C257" s="19" t="s">
        <v>304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 ht="15">
      <c r="A258" s="12"/>
      <c r="B258" s="23">
        <v>368</v>
      </c>
      <c r="C258" s="19" t="s">
        <v>305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 ht="15">
      <c r="A259" s="12"/>
      <c r="B259" s="23">
        <v>369.3</v>
      </c>
      <c r="C259" s="19" t="s">
        <v>306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 ht="15">
      <c r="A260" s="12"/>
      <c r="B260" s="23">
        <v>369.4</v>
      </c>
      <c r="C260" s="19" t="s">
        <v>307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 ht="15">
      <c r="A261" s="12"/>
      <c r="B261" s="23">
        <v>369.7</v>
      </c>
      <c r="C261" s="19" t="s">
        <v>308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aca="true" t="shared" si="19" ref="O261:O283">(N261/O$285)</f>
        <v>0</v>
      </c>
      <c r="P261" s="9"/>
    </row>
    <row r="262" spans="1:16" ht="15">
      <c r="A262" s="12"/>
      <c r="B262" s="23">
        <v>369.9</v>
      </c>
      <c r="C262" s="19" t="s">
        <v>39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31</v>
      </c>
      <c r="B263" s="28"/>
      <c r="C263" s="29"/>
      <c r="D263" s="30">
        <f aca="true" t="shared" si="20" ref="D263:M263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 ht="15">
      <c r="A264" s="12"/>
      <c r="B264" s="23">
        <v>381</v>
      </c>
      <c r="C264" s="19" t="s">
        <v>40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 ht="15">
      <c r="A265" s="12"/>
      <c r="B265" s="23">
        <v>382</v>
      </c>
      <c r="C265" s="19" t="s">
        <v>309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 ht="15">
      <c r="A266" s="12"/>
      <c r="B266" s="23">
        <v>383</v>
      </c>
      <c r="C266" s="19" t="s">
        <v>310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aca="true" t="shared" si="21" ref="N266:N282">SUM(D266:M266)</f>
        <v>0</v>
      </c>
      <c r="O266" s="44">
        <f t="shared" si="19"/>
        <v>0</v>
      </c>
      <c r="P266" s="9"/>
    </row>
    <row r="267" spans="1:16" ht="15">
      <c r="A267" s="12"/>
      <c r="B267" s="23">
        <v>384</v>
      </c>
      <c r="C267" s="19" t="s">
        <v>41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 ht="15">
      <c r="A268" s="12"/>
      <c r="B268" s="23">
        <v>385</v>
      </c>
      <c r="C268" s="19" t="s">
        <v>311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 ht="15">
      <c r="A269" s="12"/>
      <c r="B269" s="23">
        <v>387.2</v>
      </c>
      <c r="C269" s="19" t="s">
        <v>312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 ht="15">
      <c r="A270" s="12"/>
      <c r="B270" s="23">
        <v>388.1</v>
      </c>
      <c r="C270" s="19" t="s">
        <v>313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 ht="15">
      <c r="A271" s="12"/>
      <c r="B271" s="23">
        <v>388.2</v>
      </c>
      <c r="C271" s="19" t="s">
        <v>88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 ht="15">
      <c r="A272" s="12"/>
      <c r="B272" s="23">
        <v>389.1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6" ht="15">
      <c r="A273" s="12"/>
      <c r="B273" s="23">
        <v>389.2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6" ht="15">
      <c r="A274" s="12"/>
      <c r="B274" s="23">
        <v>389.3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6" ht="15">
      <c r="A275" s="12"/>
      <c r="B275" s="23">
        <v>389.4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6" ht="15">
      <c r="A276" s="12"/>
      <c r="B276" s="23">
        <v>389.5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6" ht="15">
      <c r="A277" s="12"/>
      <c r="B277" s="23">
        <v>389.6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6" ht="15">
      <c r="A278" s="12"/>
      <c r="B278" s="23">
        <v>389.7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6" ht="15">
      <c r="A279" s="12"/>
      <c r="B279" s="23">
        <v>389.8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6" ht="15">
      <c r="A280" s="12"/>
      <c r="B280" s="23">
        <v>389.9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6" ht="15">
      <c r="A281" s="45"/>
      <c r="B281" s="46">
        <v>392</v>
      </c>
      <c r="C281" s="47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6" ht="15.75" thickBot="1">
      <c r="A282" s="45"/>
      <c r="B282" s="46">
        <v>393</v>
      </c>
      <c r="C282" s="47" t="s">
        <v>91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36</v>
      </c>
      <c r="B283" s="21"/>
      <c r="C283" s="20"/>
      <c r="D283" s="14">
        <f aca="true" t="shared" si="22" ref="D283:M283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5" ht="15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328</v>
      </c>
      <c r="M285" s="51"/>
      <c r="N285" s="51"/>
      <c r="O285" s="40">
        <v>751</v>
      </c>
    </row>
    <row r="286" spans="1:15" ht="1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5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325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aca="true" t="shared" si="1" ref="O5:O68">(N5/O$285)</f>
        <v>0</v>
      </c>
      <c r="P5" s="6"/>
    </row>
    <row r="6" spans="1:16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23">
        <v>312.1</v>
      </c>
      <c r="C7" s="19" t="s">
        <v>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22">SUM(D7:M7)</f>
        <v>0</v>
      </c>
      <c r="O7" s="44">
        <f t="shared" si="1"/>
        <v>0</v>
      </c>
      <c r="P7" s="9"/>
    </row>
    <row r="8" spans="1:16" ht="15">
      <c r="A8" s="12"/>
      <c r="B8" s="23">
        <v>312.3</v>
      </c>
      <c r="C8" s="19" t="s">
        <v>94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23">
        <v>312.41</v>
      </c>
      <c r="C9" s="19" t="s">
        <v>95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23">
        <v>312.42</v>
      </c>
      <c r="C10" s="19" t="s">
        <v>96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23">
        <v>312.51</v>
      </c>
      <c r="C11" s="19" t="s">
        <v>97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6" ht="15">
      <c r="A12" s="12"/>
      <c r="B12" s="23">
        <v>312.52</v>
      </c>
      <c r="C12" s="19" t="s">
        <v>98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6" ht="15">
      <c r="A13" s="12"/>
      <c r="B13" s="23">
        <v>312.6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23">
        <v>314.1</v>
      </c>
      <c r="C14" s="19" t="s">
        <v>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">
      <c r="A15" s="12"/>
      <c r="B15" s="23">
        <v>314.3</v>
      </c>
      <c r="C15" s="19" t="s">
        <v>99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6" ht="15">
      <c r="A16" s="12"/>
      <c r="B16" s="23">
        <v>314.4</v>
      </c>
      <c r="C16" s="19" t="s">
        <v>12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 ht="15">
      <c r="A17" s="12"/>
      <c r="B17" s="23">
        <v>314.7</v>
      </c>
      <c r="C17" s="19" t="s">
        <v>100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 ht="15">
      <c r="A18" s="12"/>
      <c r="B18" s="23">
        <v>314.8</v>
      </c>
      <c r="C18" s="19" t="s">
        <v>101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 ht="15">
      <c r="A19" s="12"/>
      <c r="B19" s="23">
        <v>314.9</v>
      </c>
      <c r="C19" s="19" t="s">
        <v>102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 ht="15">
      <c r="A20" s="12"/>
      <c r="B20" s="23">
        <v>315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 ht="15">
      <c r="A21" s="12"/>
      <c r="B21" s="23">
        <v>316</v>
      </c>
      <c r="C21" s="19" t="s">
        <v>103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 ht="15">
      <c r="A22" s="12"/>
      <c r="B22" s="23">
        <v>319</v>
      </c>
      <c r="C22" s="19" t="s">
        <v>14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15</v>
      </c>
      <c r="B23" s="28"/>
      <c r="C23" s="29"/>
      <c r="D23" s="30">
        <f aca="true" t="shared" si="3" ref="D23:M2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 ht="15">
      <c r="A24" s="12"/>
      <c r="B24" s="23">
        <v>322</v>
      </c>
      <c r="C24" s="19" t="s">
        <v>104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 ht="15">
      <c r="A25" s="12"/>
      <c r="B25" s="23">
        <v>323.1</v>
      </c>
      <c r="C25" s="19" t="s">
        <v>16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4" ref="N25:N48">SUM(D25:M25)</f>
        <v>0</v>
      </c>
      <c r="O25" s="44">
        <f t="shared" si="1"/>
        <v>0</v>
      </c>
      <c r="P25" s="9"/>
    </row>
    <row r="26" spans="1:16" ht="15">
      <c r="A26" s="12"/>
      <c r="B26" s="23">
        <v>323.2</v>
      </c>
      <c r="C26" s="19" t="s">
        <v>105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 ht="15">
      <c r="A27" s="12"/>
      <c r="B27" s="23">
        <v>323.3</v>
      </c>
      <c r="C27" s="19" t="s">
        <v>106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 ht="15">
      <c r="A28" s="12"/>
      <c r="B28" s="23">
        <v>323.4</v>
      </c>
      <c r="C28" s="19" t="s">
        <v>107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 ht="15">
      <c r="A29" s="12"/>
      <c r="B29" s="23">
        <v>323.5</v>
      </c>
      <c r="C29" s="19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 ht="15">
      <c r="A30" s="12"/>
      <c r="B30" s="23">
        <v>323.6</v>
      </c>
      <c r="C30" s="19" t="s">
        <v>109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 ht="15">
      <c r="A31" s="12"/>
      <c r="B31" s="23">
        <v>323.7</v>
      </c>
      <c r="C31" s="19" t="s">
        <v>110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 ht="15">
      <c r="A32" s="12"/>
      <c r="B32" s="23">
        <v>323.9</v>
      </c>
      <c r="C32" s="19" t="s">
        <v>111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 ht="15">
      <c r="A33" s="12"/>
      <c r="B33" s="23">
        <v>324.11</v>
      </c>
      <c r="C33" s="19" t="s">
        <v>112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 ht="15">
      <c r="A34" s="12"/>
      <c r="B34" s="23">
        <v>324.12</v>
      </c>
      <c r="C34" s="19" t="s">
        <v>113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 ht="15">
      <c r="A35" s="12"/>
      <c r="B35" s="23">
        <v>324.21</v>
      </c>
      <c r="C35" s="19" t="s">
        <v>114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 ht="15">
      <c r="A36" s="12"/>
      <c r="B36" s="23">
        <v>324.22</v>
      </c>
      <c r="C36" s="19" t="s">
        <v>115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 ht="15">
      <c r="A37" s="12"/>
      <c r="B37" s="23">
        <v>324.31</v>
      </c>
      <c r="C37" s="19" t="s">
        <v>116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 ht="15">
      <c r="A38" s="12"/>
      <c r="B38" s="23">
        <v>324.32</v>
      </c>
      <c r="C38" s="19" t="s">
        <v>117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 ht="15">
      <c r="A39" s="12"/>
      <c r="B39" s="23">
        <v>324.41</v>
      </c>
      <c r="C39" s="19" t="s">
        <v>118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 ht="15">
      <c r="A40" s="12"/>
      <c r="B40" s="23">
        <v>324.42</v>
      </c>
      <c r="C40" s="19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 ht="15">
      <c r="A41" s="12"/>
      <c r="B41" s="23">
        <v>324.51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 ht="15">
      <c r="A42" s="12"/>
      <c r="B42" s="23">
        <v>324.52</v>
      </c>
      <c r="C42" s="19" t="s">
        <v>121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 ht="15">
      <c r="A43" s="12"/>
      <c r="B43" s="23">
        <v>324.61</v>
      </c>
      <c r="C43" s="19" t="s">
        <v>122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 ht="15">
      <c r="A44" s="12"/>
      <c r="B44" s="23">
        <v>324.62</v>
      </c>
      <c r="C44" s="19" t="s">
        <v>123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 ht="15">
      <c r="A45" s="12"/>
      <c r="B45" s="23">
        <v>324.71</v>
      </c>
      <c r="C45" s="19" t="s">
        <v>124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 ht="15">
      <c r="A46" s="12"/>
      <c r="B46" s="23">
        <v>324.72</v>
      </c>
      <c r="C46" s="19" t="s">
        <v>125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 ht="15">
      <c r="A47" s="12"/>
      <c r="B47" s="23">
        <v>325.1</v>
      </c>
      <c r="C47" s="19" t="s">
        <v>126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 ht="15">
      <c r="A48" s="12"/>
      <c r="B48" s="23">
        <v>325.2</v>
      </c>
      <c r="C48" s="19" t="s">
        <v>127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 ht="15">
      <c r="A49" s="12"/>
      <c r="B49" s="23">
        <v>329</v>
      </c>
      <c r="C49" s="19" t="s">
        <v>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 ht="15">
      <c r="A50" s="12"/>
      <c r="B50" s="23">
        <v>367</v>
      </c>
      <c r="C50" s="19" t="s">
        <v>128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18</v>
      </c>
      <c r="B51" s="28"/>
      <c r="C51" s="29"/>
      <c r="D51" s="30">
        <f>SUM(D52:D135)</f>
        <v>0</v>
      </c>
      <c r="E51" s="30">
        <f aca="true" t="shared" si="5" ref="E51:M51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 ht="15">
      <c r="A52" s="12"/>
      <c r="B52" s="23">
        <v>331.1</v>
      </c>
      <c r="C52" s="19" t="s">
        <v>63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 ht="15">
      <c r="A53" s="12"/>
      <c r="B53" s="23">
        <v>331.2</v>
      </c>
      <c r="C53" s="19" t="s">
        <v>57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 ht="15">
      <c r="A54" s="12"/>
      <c r="B54" s="23">
        <v>331.31</v>
      </c>
      <c r="C54" s="19" t="s">
        <v>52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aca="true" t="shared" si="6" ref="N54:N78">SUM(D54:M54)</f>
        <v>0</v>
      </c>
      <c r="O54" s="44">
        <f t="shared" si="1"/>
        <v>0</v>
      </c>
      <c r="P54" s="9"/>
    </row>
    <row r="55" spans="1:16" ht="15">
      <c r="A55" s="12"/>
      <c r="B55" s="23">
        <v>331.32</v>
      </c>
      <c r="C55" s="19" t="s">
        <v>129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 ht="15">
      <c r="A56" s="12"/>
      <c r="B56" s="23">
        <v>331.33</v>
      </c>
      <c r="C56" s="19" t="s">
        <v>130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 ht="15">
      <c r="A57" s="12"/>
      <c r="B57" s="23">
        <v>331.34</v>
      </c>
      <c r="C57" s="19" t="s">
        <v>131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 ht="15">
      <c r="A58" s="12"/>
      <c r="B58" s="23">
        <v>331.35</v>
      </c>
      <c r="C58" s="19" t="s">
        <v>58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 ht="15">
      <c r="A59" s="12"/>
      <c r="B59" s="23">
        <v>331.39</v>
      </c>
      <c r="C59" s="19" t="s">
        <v>132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 ht="15">
      <c r="A60" s="12"/>
      <c r="B60" s="23">
        <v>331.41</v>
      </c>
      <c r="C60" s="19" t="s">
        <v>133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 ht="15">
      <c r="A61" s="12"/>
      <c r="B61" s="23">
        <v>331.42</v>
      </c>
      <c r="C61" s="19" t="s">
        <v>134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 ht="15">
      <c r="A62" s="12"/>
      <c r="B62" s="23">
        <v>331.49</v>
      </c>
      <c r="C62" s="19" t="s">
        <v>135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 ht="15">
      <c r="A63" s="12"/>
      <c r="B63" s="23">
        <v>331.5</v>
      </c>
      <c r="C63" s="19" t="s">
        <v>85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 ht="15">
      <c r="A64" s="12"/>
      <c r="B64" s="23">
        <v>331.61</v>
      </c>
      <c r="C64" s="19" t="s">
        <v>136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 ht="15">
      <c r="A65" s="12"/>
      <c r="B65" s="23">
        <v>331.62</v>
      </c>
      <c r="C65" s="19" t="s">
        <v>137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 ht="15">
      <c r="A66" s="12"/>
      <c r="B66" s="23">
        <v>331.65</v>
      </c>
      <c r="C66" s="19" t="s">
        <v>138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 ht="15">
      <c r="A67" s="12"/>
      <c r="B67" s="23">
        <v>331.69</v>
      </c>
      <c r="C67" s="19" t="s">
        <v>139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 ht="15">
      <c r="A68" s="12"/>
      <c r="B68" s="23">
        <v>331.7</v>
      </c>
      <c r="C68" s="19" t="s">
        <v>140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 ht="15">
      <c r="A69" s="12"/>
      <c r="B69" s="23">
        <v>331.81</v>
      </c>
      <c r="C69" s="19" t="s">
        <v>141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aca="true" t="shared" si="7" ref="O69:O132">(N69/O$285)</f>
        <v>0</v>
      </c>
      <c r="P69" s="9"/>
    </row>
    <row r="70" spans="1:16" ht="15">
      <c r="A70" s="12"/>
      <c r="B70" s="23">
        <v>331.82</v>
      </c>
      <c r="C70" s="19" t="s">
        <v>142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 ht="15">
      <c r="A71" s="12"/>
      <c r="B71" s="23">
        <v>331.83</v>
      </c>
      <c r="C71" s="19" t="s">
        <v>143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 ht="15">
      <c r="A72" s="12"/>
      <c r="B72" s="23">
        <v>331.89</v>
      </c>
      <c r="C72" s="19" t="s">
        <v>144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 ht="15">
      <c r="A73" s="12"/>
      <c r="B73" s="23">
        <v>331.9</v>
      </c>
      <c r="C73" s="19" t="s">
        <v>145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 ht="15">
      <c r="A74" s="12"/>
      <c r="B74" s="23">
        <v>333</v>
      </c>
      <c r="C74" s="19" t="s">
        <v>146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 ht="15">
      <c r="A75" s="12"/>
      <c r="B75" s="23">
        <v>334.1</v>
      </c>
      <c r="C75" s="19" t="s">
        <v>147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 ht="15">
      <c r="A76" s="12"/>
      <c r="B76" s="23">
        <v>334.2</v>
      </c>
      <c r="C76" s="19" t="s">
        <v>148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 ht="15">
      <c r="A77" s="12"/>
      <c r="B77" s="23">
        <v>334.31</v>
      </c>
      <c r="C77" s="19" t="s">
        <v>59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 ht="15">
      <c r="A78" s="12"/>
      <c r="B78" s="23">
        <v>334.32</v>
      </c>
      <c r="C78" s="19" t="s">
        <v>149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 ht="15">
      <c r="A79" s="12"/>
      <c r="B79" s="23">
        <v>334.33</v>
      </c>
      <c r="C79" s="19" t="s">
        <v>150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 ht="15">
      <c r="A80" s="12"/>
      <c r="B80" s="23">
        <v>334.34</v>
      </c>
      <c r="C80" s="19" t="s">
        <v>151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 ht="15">
      <c r="A81" s="12"/>
      <c r="B81" s="23">
        <v>334.35</v>
      </c>
      <c r="C81" s="19" t="s">
        <v>19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 ht="15">
      <c r="A82" s="12"/>
      <c r="B82" s="23">
        <v>334.36</v>
      </c>
      <c r="C82" s="19" t="s">
        <v>152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aca="true" t="shared" si="8" ref="N82:N125">SUM(D82:M82)</f>
        <v>0</v>
      </c>
      <c r="O82" s="44">
        <f t="shared" si="7"/>
        <v>0</v>
      </c>
      <c r="P82" s="9"/>
    </row>
    <row r="83" spans="1:16" ht="15">
      <c r="A83" s="12"/>
      <c r="B83" s="23">
        <v>334.39</v>
      </c>
      <c r="C83" s="19" t="s">
        <v>153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 ht="15">
      <c r="A84" s="12"/>
      <c r="B84" s="23">
        <v>334.41</v>
      </c>
      <c r="C84" s="19" t="s">
        <v>154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 ht="15">
      <c r="A85" s="12"/>
      <c r="B85" s="23">
        <v>334.42</v>
      </c>
      <c r="C85" s="19" t="s">
        <v>155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 ht="15">
      <c r="A86" s="12"/>
      <c r="B86" s="23">
        <v>334.49</v>
      </c>
      <c r="C86" s="19" t="s">
        <v>86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 ht="15">
      <c r="A87" s="12"/>
      <c r="B87" s="23">
        <v>334.5</v>
      </c>
      <c r="C87" s="19" t="s">
        <v>156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 ht="15">
      <c r="A88" s="12"/>
      <c r="B88" s="23">
        <v>334.61</v>
      </c>
      <c r="C88" s="19" t="s">
        <v>157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 ht="15">
      <c r="A89" s="12"/>
      <c r="B89" s="23">
        <v>334.62</v>
      </c>
      <c r="C89" s="19" t="s">
        <v>158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 ht="15">
      <c r="A90" s="12"/>
      <c r="B90" s="23">
        <v>334.69</v>
      </c>
      <c r="C90" s="19" t="s">
        <v>159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 ht="15">
      <c r="A91" s="12"/>
      <c r="B91" s="23">
        <v>334.7</v>
      </c>
      <c r="C91" s="19" t="s">
        <v>20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 ht="15">
      <c r="A92" s="12"/>
      <c r="B92" s="23">
        <v>334.81</v>
      </c>
      <c r="C92" s="19" t="s">
        <v>160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 ht="15">
      <c r="A93" s="12"/>
      <c r="B93" s="23">
        <v>334.82</v>
      </c>
      <c r="C93" s="19" t="s">
        <v>161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 ht="15">
      <c r="A94" s="12"/>
      <c r="B94" s="23">
        <v>334.83</v>
      </c>
      <c r="C94" s="19" t="s">
        <v>162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 ht="15">
      <c r="A95" s="12"/>
      <c r="B95" s="23">
        <v>334.89</v>
      </c>
      <c r="C95" s="19" t="s">
        <v>163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 ht="15">
      <c r="A96" s="12"/>
      <c r="B96" s="23">
        <v>334.9</v>
      </c>
      <c r="C96" s="19" t="s">
        <v>164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 ht="15">
      <c r="A97" s="12"/>
      <c r="B97" s="23">
        <v>335.12</v>
      </c>
      <c r="C97" s="19" t="s">
        <v>76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 ht="15">
      <c r="A98" s="12"/>
      <c r="B98" s="23">
        <v>335.13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 ht="15">
      <c r="A99" s="12"/>
      <c r="B99" s="23">
        <v>335.14</v>
      </c>
      <c r="C99" s="19" t="s">
        <v>77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 ht="15">
      <c r="A100" s="12"/>
      <c r="B100" s="23">
        <v>335.15</v>
      </c>
      <c r="C100" s="19" t="s">
        <v>78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 ht="15">
      <c r="A101" s="12"/>
      <c r="B101" s="23">
        <v>335.16</v>
      </c>
      <c r="C101" s="19" t="s">
        <v>166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 ht="15">
      <c r="A102" s="12"/>
      <c r="B102" s="23">
        <v>335.17</v>
      </c>
      <c r="C102" s="19" t="s">
        <v>167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 ht="15">
      <c r="A103" s="12"/>
      <c r="B103" s="23">
        <v>335.18</v>
      </c>
      <c r="C103" s="19" t="s">
        <v>79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 ht="15">
      <c r="A104" s="12"/>
      <c r="B104" s="23">
        <v>335.19</v>
      </c>
      <c r="C104" s="19" t="s">
        <v>168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 ht="15">
      <c r="A105" s="12"/>
      <c r="B105" s="23">
        <v>335.21</v>
      </c>
      <c r="C105" s="19" t="s">
        <v>169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 ht="15">
      <c r="A106" s="12"/>
      <c r="B106" s="23">
        <v>335.22</v>
      </c>
      <c r="C106" s="19" t="s">
        <v>170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 ht="15">
      <c r="A107" s="12"/>
      <c r="B107" s="23">
        <v>335.23</v>
      </c>
      <c r="C107" s="19" t="s">
        <v>171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 ht="15">
      <c r="A108" s="12"/>
      <c r="B108" s="23">
        <v>335.29</v>
      </c>
      <c r="C108" s="19" t="s">
        <v>172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 ht="15">
      <c r="A109" s="12"/>
      <c r="B109" s="23">
        <v>335.31</v>
      </c>
      <c r="C109" s="19" t="s">
        <v>173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 ht="15">
      <c r="A110" s="12"/>
      <c r="B110" s="23">
        <v>335.32</v>
      </c>
      <c r="C110" s="19" t="s">
        <v>174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 ht="15">
      <c r="A111" s="12"/>
      <c r="B111" s="23">
        <v>335.33</v>
      </c>
      <c r="C111" s="19" t="s">
        <v>175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 ht="15">
      <c r="A112" s="12"/>
      <c r="B112" s="23">
        <v>335.34</v>
      </c>
      <c r="C112" s="19" t="s">
        <v>176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 ht="15">
      <c r="A113" s="12"/>
      <c r="B113" s="23">
        <v>335.35</v>
      </c>
      <c r="C113" s="19" t="s">
        <v>177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 ht="15">
      <c r="A114" s="12"/>
      <c r="B114" s="23">
        <v>335.39</v>
      </c>
      <c r="C114" s="19" t="s">
        <v>178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 ht="15">
      <c r="A115" s="12"/>
      <c r="B115" s="23">
        <v>335.41</v>
      </c>
      <c r="C115" s="19" t="s">
        <v>179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 ht="15">
      <c r="A116" s="12"/>
      <c r="B116" s="23">
        <v>335.42</v>
      </c>
      <c r="C116" s="19" t="s">
        <v>180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 ht="15">
      <c r="A117" s="12"/>
      <c r="B117" s="23">
        <v>335.49</v>
      </c>
      <c r="C117" s="19" t="s">
        <v>181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 ht="15">
      <c r="A118" s="12"/>
      <c r="B118" s="23">
        <v>335.5</v>
      </c>
      <c r="C118" s="19" t="s">
        <v>182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 ht="15">
      <c r="A119" s="12"/>
      <c r="B119" s="23">
        <v>335.61</v>
      </c>
      <c r="C119" s="19" t="s">
        <v>183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 ht="15">
      <c r="A120" s="12"/>
      <c r="B120" s="23">
        <v>335.62</v>
      </c>
      <c r="C120" s="19" t="s">
        <v>184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 ht="15">
      <c r="A121" s="12"/>
      <c r="B121" s="23">
        <v>335.69</v>
      </c>
      <c r="C121" s="19" t="s">
        <v>185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 ht="15">
      <c r="A122" s="12"/>
      <c r="B122" s="23">
        <v>335.7</v>
      </c>
      <c r="C122" s="19" t="s">
        <v>186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 ht="15">
      <c r="A123" s="12"/>
      <c r="B123" s="23">
        <v>335.8</v>
      </c>
      <c r="C123" s="19" t="s">
        <v>187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 ht="15">
      <c r="A124" s="12"/>
      <c r="B124" s="23">
        <v>335.9</v>
      </c>
      <c r="C124" s="19" t="s">
        <v>188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 ht="15">
      <c r="A125" s="12"/>
      <c r="B125" s="23">
        <v>336</v>
      </c>
      <c r="C125" s="19" t="s">
        <v>189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 ht="15">
      <c r="A126" s="12"/>
      <c r="B126" s="23">
        <v>337.1</v>
      </c>
      <c r="C126" s="19" t="s">
        <v>190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 ht="15">
      <c r="A127" s="12"/>
      <c r="B127" s="23">
        <v>337.2</v>
      </c>
      <c r="C127" s="19" t="s">
        <v>25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 ht="15">
      <c r="A128" s="12"/>
      <c r="B128" s="23">
        <v>337.3</v>
      </c>
      <c r="C128" s="19" t="s">
        <v>191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 ht="15">
      <c r="A129" s="12"/>
      <c r="B129" s="23">
        <v>337.4</v>
      </c>
      <c r="C129" s="19" t="s">
        <v>192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 ht="15">
      <c r="A130" s="12"/>
      <c r="B130" s="23">
        <v>337.5</v>
      </c>
      <c r="C130" s="19" t="s">
        <v>193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aca="true" t="shared" si="9" ref="N130:N135">SUM(D130:M130)</f>
        <v>0</v>
      </c>
      <c r="O130" s="44">
        <f t="shared" si="7"/>
        <v>0</v>
      </c>
      <c r="P130" s="9"/>
    </row>
    <row r="131" spans="1:16" ht="15">
      <c r="A131" s="12"/>
      <c r="B131" s="23">
        <v>337.6</v>
      </c>
      <c r="C131" s="19" t="s">
        <v>194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 ht="15">
      <c r="A132" s="12"/>
      <c r="B132" s="23">
        <v>337.7</v>
      </c>
      <c r="C132" s="19" t="s">
        <v>195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 ht="15">
      <c r="A133" s="12"/>
      <c r="B133" s="23">
        <v>337.9</v>
      </c>
      <c r="C133" s="19" t="s">
        <v>196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aca="true" t="shared" si="10" ref="O133:O196">(N133/O$285)</f>
        <v>0</v>
      </c>
      <c r="P133" s="9"/>
    </row>
    <row r="134" spans="1:16" ht="15">
      <c r="A134" s="12"/>
      <c r="B134" s="23">
        <v>338</v>
      </c>
      <c r="C134" s="19" t="s">
        <v>197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 ht="15">
      <c r="A135" s="12"/>
      <c r="B135" s="23">
        <v>339</v>
      </c>
      <c r="C135" s="19" t="s">
        <v>198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30</v>
      </c>
      <c r="B136" s="28"/>
      <c r="C136" s="29"/>
      <c r="D136" s="30">
        <f aca="true" t="shared" si="11" ref="D136:M136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 ht="15">
      <c r="A137" s="12"/>
      <c r="B137" s="23">
        <v>341.1</v>
      </c>
      <c r="C137" s="19" t="s">
        <v>199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 ht="15">
      <c r="A138" s="12"/>
      <c r="B138" s="23">
        <v>341.15</v>
      </c>
      <c r="C138" s="19" t="s">
        <v>200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aca="true" t="shared" si="12" ref="N138:N230">SUM(D138:M138)</f>
        <v>0</v>
      </c>
      <c r="O138" s="44">
        <f t="shared" si="10"/>
        <v>0</v>
      </c>
      <c r="P138" s="9"/>
    </row>
    <row r="139" spans="1:16" ht="15">
      <c r="A139" s="12"/>
      <c r="B139" s="23">
        <v>341.16</v>
      </c>
      <c r="C139" s="19" t="s">
        <v>201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 ht="15">
      <c r="A140" s="12"/>
      <c r="B140" s="23">
        <v>341.2</v>
      </c>
      <c r="C140" s="19" t="s">
        <v>202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 ht="15">
      <c r="A141" s="12"/>
      <c r="B141" s="23">
        <v>341.3</v>
      </c>
      <c r="C141" s="19" t="s">
        <v>203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 ht="15">
      <c r="A142" s="12"/>
      <c r="B142" s="23">
        <v>341.51</v>
      </c>
      <c r="C142" s="19" t="s">
        <v>204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 ht="15">
      <c r="A143" s="12"/>
      <c r="B143" s="23">
        <v>341.52</v>
      </c>
      <c r="C143" s="19" t="s">
        <v>205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 ht="15">
      <c r="A144" s="12"/>
      <c r="B144" s="23">
        <v>341.53</v>
      </c>
      <c r="C144" s="19" t="s">
        <v>206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 ht="15">
      <c r="A145" s="12"/>
      <c r="B145" s="23">
        <v>341.54</v>
      </c>
      <c r="C145" s="19" t="s">
        <v>207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 ht="15">
      <c r="A146" s="12"/>
      <c r="B146" s="23">
        <v>341.55</v>
      </c>
      <c r="C146" s="19" t="s">
        <v>208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 ht="15">
      <c r="A147" s="12"/>
      <c r="B147" s="23">
        <v>341.56</v>
      </c>
      <c r="C147" s="19" t="s">
        <v>209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 ht="15">
      <c r="A148" s="12"/>
      <c r="B148" s="23">
        <v>341.8</v>
      </c>
      <c r="C148" s="19" t="s">
        <v>210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 ht="15">
      <c r="A149" s="12"/>
      <c r="B149" s="23">
        <v>341.9</v>
      </c>
      <c r="C149" s="19" t="s">
        <v>80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 ht="15">
      <c r="A150" s="12"/>
      <c r="B150" s="23">
        <v>342.1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 ht="15">
      <c r="A151" s="12"/>
      <c r="B151" s="23">
        <v>342.2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 ht="15">
      <c r="A152" s="12"/>
      <c r="B152" s="23">
        <v>342.3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 ht="15">
      <c r="A153" s="12"/>
      <c r="B153" s="23">
        <v>342.4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 ht="15">
      <c r="A154" s="12"/>
      <c r="B154" s="23">
        <v>342.5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 ht="15">
      <c r="A155" s="12"/>
      <c r="B155" s="23">
        <v>342.6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 ht="15">
      <c r="A156" s="12"/>
      <c r="B156" s="23">
        <v>342.9</v>
      </c>
      <c r="C156" s="19" t="s">
        <v>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 ht="15">
      <c r="A157" s="12"/>
      <c r="B157" s="23">
        <v>343.1</v>
      </c>
      <c r="C157" s="19" t="s">
        <v>217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 ht="15">
      <c r="A158" s="12"/>
      <c r="B158" s="23">
        <v>343.2</v>
      </c>
      <c r="C158" s="19" t="s">
        <v>218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 ht="15">
      <c r="A159" s="12"/>
      <c r="B159" s="23">
        <v>343.3</v>
      </c>
      <c r="C159" s="19" t="s">
        <v>69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 ht="15">
      <c r="A160" s="12"/>
      <c r="B160" s="23">
        <v>343.4</v>
      </c>
      <c r="C160" s="19" t="s">
        <v>70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 ht="15">
      <c r="A161" s="12"/>
      <c r="B161" s="23">
        <v>343.5</v>
      </c>
      <c r="C161" s="19" t="s">
        <v>71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 ht="15">
      <c r="A162" s="12"/>
      <c r="B162" s="23">
        <v>343.6</v>
      </c>
      <c r="C162" s="19" t="s">
        <v>34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 ht="15">
      <c r="A163" s="12"/>
      <c r="B163" s="23">
        <v>343.7</v>
      </c>
      <c r="C163" s="19" t="s">
        <v>219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 ht="15">
      <c r="A164" s="12"/>
      <c r="B164" s="23">
        <v>343.8</v>
      </c>
      <c r="C164" s="19" t="s">
        <v>220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 ht="15">
      <c r="A165" s="12"/>
      <c r="B165" s="23">
        <v>343.9</v>
      </c>
      <c r="C165" s="19" t="s">
        <v>72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 ht="15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 ht="15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 ht="15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 ht="15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 ht="15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 ht="15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 ht="15">
      <c r="A172" s="12"/>
      <c r="B172" s="23">
        <v>344.9</v>
      </c>
      <c r="C172" s="19" t="s">
        <v>81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 ht="15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 ht="15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 ht="15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 ht="15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 ht="15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 ht="15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 ht="15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 ht="15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 ht="15">
      <c r="A181" s="12"/>
      <c r="B181" s="23">
        <v>347.2</v>
      </c>
      <c r="C181" s="19" t="s">
        <v>35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 ht="15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 ht="15">
      <c r="A183" s="12"/>
      <c r="B183" s="23">
        <v>347.4</v>
      </c>
      <c r="C183" s="19" t="s">
        <v>60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 ht="15">
      <c r="A184" s="12"/>
      <c r="B184" s="23">
        <v>347.5</v>
      </c>
      <c r="C184" s="19" t="s">
        <v>53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 ht="15">
      <c r="A185" s="12"/>
      <c r="B185" s="23">
        <v>347.8</v>
      </c>
      <c r="C185" s="19" t="s">
        <v>236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 ht="15">
      <c r="A186" s="12"/>
      <c r="B186" s="23">
        <v>347.9</v>
      </c>
      <c r="C186" s="19" t="s">
        <v>237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 ht="15">
      <c r="A187" s="12"/>
      <c r="B187" s="23">
        <v>348.11</v>
      </c>
      <c r="C187" s="19" t="s">
        <v>238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 ht="15">
      <c r="A188" s="12"/>
      <c r="B188" s="23">
        <v>348.12</v>
      </c>
      <c r="C188" s="19" t="s">
        <v>239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aca="true" t="shared" si="13" ref="N188:N215">SUM(D188:M188)</f>
        <v>0</v>
      </c>
      <c r="O188" s="44">
        <f t="shared" si="10"/>
        <v>0</v>
      </c>
      <c r="P188" s="9"/>
    </row>
    <row r="189" spans="1:16" ht="15">
      <c r="A189" s="12"/>
      <c r="B189" s="23">
        <v>348.13</v>
      </c>
      <c r="C189" s="19" t="s">
        <v>240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 ht="15">
      <c r="A190" s="12"/>
      <c r="B190" s="23">
        <v>348.14</v>
      </c>
      <c r="C190" s="19" t="s">
        <v>241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 ht="15">
      <c r="A191" s="12"/>
      <c r="B191" s="23">
        <v>348.21</v>
      </c>
      <c r="C191" s="19" t="s">
        <v>242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 ht="15">
      <c r="A192" s="12"/>
      <c r="B192" s="23">
        <v>348.22</v>
      </c>
      <c r="C192" s="19" t="s">
        <v>243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 ht="15">
      <c r="A193" s="12"/>
      <c r="B193" s="23">
        <v>348.23</v>
      </c>
      <c r="C193" s="19" t="s">
        <v>244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 ht="15">
      <c r="A194" s="12"/>
      <c r="B194" s="23">
        <v>348.24</v>
      </c>
      <c r="C194" s="19" t="s">
        <v>245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 ht="15">
      <c r="A195" s="12"/>
      <c r="B195" s="23">
        <v>348.31</v>
      </c>
      <c r="C195" s="19" t="s">
        <v>246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 ht="15">
      <c r="A196" s="12"/>
      <c r="B196" s="23">
        <v>348.32</v>
      </c>
      <c r="C196" s="19" t="s">
        <v>247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 ht="15">
      <c r="A197" s="12"/>
      <c r="B197" s="23">
        <v>348.33</v>
      </c>
      <c r="C197" s="19" t="s">
        <v>248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aca="true" t="shared" si="14" ref="O197:O260">(N197/O$285)</f>
        <v>0</v>
      </c>
      <c r="P197" s="9"/>
    </row>
    <row r="198" spans="1:16" ht="15">
      <c r="A198" s="12"/>
      <c r="B198" s="23">
        <v>348.34</v>
      </c>
      <c r="C198" s="19" t="s">
        <v>249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 ht="15">
      <c r="A199" s="12"/>
      <c r="B199" s="23">
        <v>348.41</v>
      </c>
      <c r="C199" s="19" t="s">
        <v>250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 ht="15">
      <c r="A200" s="12"/>
      <c r="B200" s="23">
        <v>348.42</v>
      </c>
      <c r="C200" s="19" t="s">
        <v>251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 ht="15">
      <c r="A201" s="12"/>
      <c r="B201" s="23">
        <v>348.43</v>
      </c>
      <c r="C201" s="19" t="s">
        <v>252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 ht="15">
      <c r="A202" s="12"/>
      <c r="B202" s="23">
        <v>348.44</v>
      </c>
      <c r="C202" s="19" t="s">
        <v>253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 ht="15">
      <c r="A203" s="12"/>
      <c r="B203" s="23">
        <v>348.48</v>
      </c>
      <c r="C203" s="19" t="s">
        <v>254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 ht="15">
      <c r="A204" s="12"/>
      <c r="B204" s="23">
        <v>348.51</v>
      </c>
      <c r="C204" s="19" t="s">
        <v>255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 ht="15">
      <c r="A205" s="12"/>
      <c r="B205" s="23">
        <v>348.52</v>
      </c>
      <c r="C205" s="19" t="s">
        <v>256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 ht="15">
      <c r="A206" s="12"/>
      <c r="B206" s="23">
        <v>348.53</v>
      </c>
      <c r="C206" s="19" t="s">
        <v>257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 ht="15">
      <c r="A207" s="12"/>
      <c r="B207" s="23">
        <v>348.54</v>
      </c>
      <c r="C207" s="19" t="s">
        <v>258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 ht="15">
      <c r="A208" s="12"/>
      <c r="B208" s="23">
        <v>348.61</v>
      </c>
      <c r="C208" s="19" t="s">
        <v>259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 ht="15">
      <c r="A209" s="12"/>
      <c r="B209" s="23">
        <v>348.62</v>
      </c>
      <c r="C209" s="19" t="s">
        <v>260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 ht="15">
      <c r="A210" s="12"/>
      <c r="B210" s="23">
        <v>348.63</v>
      </c>
      <c r="C210" s="19" t="s">
        <v>261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 ht="15">
      <c r="A211" s="12"/>
      <c r="B211" s="23">
        <v>348.64</v>
      </c>
      <c r="C211" s="19" t="s">
        <v>262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 ht="15">
      <c r="A212" s="12"/>
      <c r="B212" s="23">
        <v>348.71</v>
      </c>
      <c r="C212" s="19" t="s">
        <v>263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 ht="15">
      <c r="A213" s="12"/>
      <c r="B213" s="23">
        <v>348.72</v>
      </c>
      <c r="C213" s="19" t="s">
        <v>264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 ht="15">
      <c r="A214" s="12"/>
      <c r="B214" s="23">
        <v>348.73</v>
      </c>
      <c r="C214" s="19" t="s">
        <v>265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 ht="15">
      <c r="A215" s="12"/>
      <c r="B215" s="23">
        <v>348.74</v>
      </c>
      <c r="C215" s="19" t="s">
        <v>266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 ht="15">
      <c r="A216" s="12"/>
      <c r="B216" s="23">
        <v>348.82</v>
      </c>
      <c r="C216" s="19" t="s">
        <v>267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 ht="15">
      <c r="A217" s="12"/>
      <c r="B217" s="23">
        <v>348.85</v>
      </c>
      <c r="C217" s="19" t="s">
        <v>268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 ht="15">
      <c r="A218" s="12"/>
      <c r="B218" s="23">
        <v>348.86</v>
      </c>
      <c r="C218" s="19" t="s">
        <v>269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 ht="15">
      <c r="A219" s="12"/>
      <c r="B219" s="23">
        <v>348.87</v>
      </c>
      <c r="C219" s="19" t="s">
        <v>270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 ht="15">
      <c r="A220" s="12"/>
      <c r="B220" s="23">
        <v>348.88</v>
      </c>
      <c r="C220" s="19" t="s">
        <v>271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 ht="15">
      <c r="A221" s="12"/>
      <c r="B221" s="23">
        <v>348.921</v>
      </c>
      <c r="C221" s="19" t="s">
        <v>272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 ht="15">
      <c r="A222" s="12"/>
      <c r="B222" s="23">
        <v>348.922</v>
      </c>
      <c r="C222" s="19" t="s">
        <v>273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 ht="15">
      <c r="A223" s="12"/>
      <c r="B223" s="23">
        <v>348.923</v>
      </c>
      <c r="C223" s="19" t="s">
        <v>274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 ht="15">
      <c r="A224" s="12"/>
      <c r="B224" s="23">
        <v>348.924</v>
      </c>
      <c r="C224" s="19" t="s">
        <v>275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 ht="15">
      <c r="A225" s="12"/>
      <c r="B225" s="23">
        <v>348.93</v>
      </c>
      <c r="C225" s="19" t="s">
        <v>276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 ht="15">
      <c r="A226" s="12"/>
      <c r="B226" s="23">
        <v>348.931</v>
      </c>
      <c r="C226" s="19" t="s">
        <v>277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 ht="15">
      <c r="A227" s="12"/>
      <c r="B227" s="23">
        <v>348.932</v>
      </c>
      <c r="C227" s="19" t="s">
        <v>278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 ht="15">
      <c r="A228" s="12"/>
      <c r="B228" s="23">
        <v>348.933</v>
      </c>
      <c r="C228" s="19" t="s">
        <v>279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 ht="15">
      <c r="A229" s="12"/>
      <c r="B229" s="23">
        <v>348.99</v>
      </c>
      <c r="C229" s="19" t="s">
        <v>280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 ht="15">
      <c r="A230" s="12"/>
      <c r="B230" s="23">
        <v>349</v>
      </c>
      <c r="C230" s="19" t="s">
        <v>281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aca="true" t="shared" si="15" ref="E231:M231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 ht="15">
      <c r="A232" s="48"/>
      <c r="B232" s="49">
        <v>351.1</v>
      </c>
      <c r="C232" s="50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 ht="15">
      <c r="A233" s="48"/>
      <c r="B233" s="49">
        <v>351.2</v>
      </c>
      <c r="C233" s="50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aca="true" t="shared" si="16" ref="N233:N248">SUM(D233:M233)</f>
        <v>0</v>
      </c>
      <c r="O233" s="44">
        <f t="shared" si="14"/>
        <v>0</v>
      </c>
      <c r="P233" s="9"/>
    </row>
    <row r="234" spans="1:16" ht="15">
      <c r="A234" s="48"/>
      <c r="B234" s="49">
        <v>351.3</v>
      </c>
      <c r="C234" s="50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 ht="15">
      <c r="A235" s="48"/>
      <c r="B235" s="49">
        <v>351.4</v>
      </c>
      <c r="C235" s="50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 ht="15">
      <c r="A236" s="48"/>
      <c r="B236" s="49">
        <v>351.5</v>
      </c>
      <c r="C236" s="50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 ht="15">
      <c r="A237" s="48"/>
      <c r="B237" s="49">
        <v>351.6</v>
      </c>
      <c r="C237" s="50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 ht="15">
      <c r="A238" s="48"/>
      <c r="B238" s="49">
        <v>351.7</v>
      </c>
      <c r="C238" s="50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 ht="15">
      <c r="A239" s="48"/>
      <c r="B239" s="49">
        <v>351.8</v>
      </c>
      <c r="C239" s="50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 ht="15">
      <c r="A240" s="48"/>
      <c r="B240" s="49">
        <v>351.9</v>
      </c>
      <c r="C240" s="50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 ht="15">
      <c r="A241" s="48"/>
      <c r="B241" s="49">
        <v>352</v>
      </c>
      <c r="C241" s="50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 ht="15">
      <c r="A242" s="48"/>
      <c r="B242" s="49">
        <v>353</v>
      </c>
      <c r="C242" s="50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 ht="15">
      <c r="A243" s="48"/>
      <c r="B243" s="49">
        <v>354</v>
      </c>
      <c r="C243" s="50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 ht="15">
      <c r="A244" s="48"/>
      <c r="B244" s="49">
        <v>355</v>
      </c>
      <c r="C244" s="50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 ht="15">
      <c r="A245" s="48"/>
      <c r="B245" s="49">
        <v>356</v>
      </c>
      <c r="C245" s="50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 ht="15">
      <c r="A246" s="48"/>
      <c r="B246" s="49">
        <v>358.1</v>
      </c>
      <c r="C246" s="50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 ht="15">
      <c r="A247" s="48"/>
      <c r="B247" s="49">
        <v>358.2</v>
      </c>
      <c r="C247" s="50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 ht="15">
      <c r="A248" s="48"/>
      <c r="B248" s="49">
        <v>359</v>
      </c>
      <c r="C248" s="50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aca="true" t="shared" si="17" ref="E249:M249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 ht="15">
      <c r="A250" s="12"/>
      <c r="B250" s="23">
        <v>361.1</v>
      </c>
      <c r="C250" s="19" t="s">
        <v>38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 ht="15">
      <c r="A251" s="12"/>
      <c r="B251" s="23">
        <v>361.2</v>
      </c>
      <c r="C251" s="19" t="s">
        <v>87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aca="true" t="shared" si="18" ref="N251:N262">SUM(D251:M251)</f>
        <v>0</v>
      </c>
      <c r="O251" s="44">
        <f t="shared" si="14"/>
        <v>0</v>
      </c>
      <c r="P251" s="9"/>
    </row>
    <row r="252" spans="1:16" ht="15">
      <c r="A252" s="12"/>
      <c r="B252" s="23">
        <v>361.3</v>
      </c>
      <c r="C252" s="19" t="s">
        <v>300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 ht="15">
      <c r="A253" s="12"/>
      <c r="B253" s="23">
        <v>361.4</v>
      </c>
      <c r="C253" s="19" t="s">
        <v>301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 ht="15">
      <c r="A254" s="12"/>
      <c r="B254" s="23">
        <v>362</v>
      </c>
      <c r="C254" s="19" t="s">
        <v>302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 ht="15">
      <c r="A255" s="12"/>
      <c r="B255" s="23">
        <v>364</v>
      </c>
      <c r="C255" s="19" t="s">
        <v>82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 ht="15">
      <c r="A256" s="12"/>
      <c r="B256" s="23">
        <v>365</v>
      </c>
      <c r="C256" s="19" t="s">
        <v>303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 ht="15">
      <c r="A257" s="12"/>
      <c r="B257" s="23">
        <v>366</v>
      </c>
      <c r="C257" s="19" t="s">
        <v>304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 ht="15">
      <c r="A258" s="12"/>
      <c r="B258" s="23">
        <v>368</v>
      </c>
      <c r="C258" s="19" t="s">
        <v>305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 ht="15">
      <c r="A259" s="12"/>
      <c r="B259" s="23">
        <v>369.3</v>
      </c>
      <c r="C259" s="19" t="s">
        <v>306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 ht="15">
      <c r="A260" s="12"/>
      <c r="B260" s="23">
        <v>369.4</v>
      </c>
      <c r="C260" s="19" t="s">
        <v>307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 ht="15">
      <c r="A261" s="12"/>
      <c r="B261" s="23">
        <v>369.7</v>
      </c>
      <c r="C261" s="19" t="s">
        <v>308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aca="true" t="shared" si="19" ref="O261:O283">(N261/O$285)</f>
        <v>0</v>
      </c>
      <c r="P261" s="9"/>
    </row>
    <row r="262" spans="1:16" ht="15">
      <c r="A262" s="12"/>
      <c r="B262" s="23">
        <v>369.9</v>
      </c>
      <c r="C262" s="19" t="s">
        <v>39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31</v>
      </c>
      <c r="B263" s="28"/>
      <c r="C263" s="29"/>
      <c r="D263" s="30">
        <f aca="true" t="shared" si="20" ref="D263:M263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 ht="15">
      <c r="A264" s="12"/>
      <c r="B264" s="23">
        <v>381</v>
      </c>
      <c r="C264" s="19" t="s">
        <v>40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 ht="15">
      <c r="A265" s="12"/>
      <c r="B265" s="23">
        <v>382</v>
      </c>
      <c r="C265" s="19" t="s">
        <v>309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 ht="15">
      <c r="A266" s="12"/>
      <c r="B266" s="23">
        <v>383</v>
      </c>
      <c r="C266" s="19" t="s">
        <v>310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aca="true" t="shared" si="21" ref="N266:N282">SUM(D266:M266)</f>
        <v>0</v>
      </c>
      <c r="O266" s="44">
        <f t="shared" si="19"/>
        <v>0</v>
      </c>
      <c r="P266" s="9"/>
    </row>
    <row r="267" spans="1:16" ht="15">
      <c r="A267" s="12"/>
      <c r="B267" s="23">
        <v>384</v>
      </c>
      <c r="C267" s="19" t="s">
        <v>41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 ht="15">
      <c r="A268" s="12"/>
      <c r="B268" s="23">
        <v>385</v>
      </c>
      <c r="C268" s="19" t="s">
        <v>311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 ht="15">
      <c r="A269" s="12"/>
      <c r="B269" s="23">
        <v>387.2</v>
      </c>
      <c r="C269" s="19" t="s">
        <v>312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 ht="15">
      <c r="A270" s="12"/>
      <c r="B270" s="23">
        <v>388.1</v>
      </c>
      <c r="C270" s="19" t="s">
        <v>313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 ht="15">
      <c r="A271" s="12"/>
      <c r="B271" s="23">
        <v>388.2</v>
      </c>
      <c r="C271" s="19" t="s">
        <v>88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 ht="15">
      <c r="A272" s="12"/>
      <c r="B272" s="23">
        <v>389.1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6" ht="15">
      <c r="A273" s="12"/>
      <c r="B273" s="23">
        <v>389.2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6" ht="15">
      <c r="A274" s="12"/>
      <c r="B274" s="23">
        <v>389.3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6" ht="15">
      <c r="A275" s="12"/>
      <c r="B275" s="23">
        <v>389.4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6" ht="15">
      <c r="A276" s="12"/>
      <c r="B276" s="23">
        <v>389.5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6" ht="15">
      <c r="A277" s="12"/>
      <c r="B277" s="23">
        <v>389.6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6" ht="15">
      <c r="A278" s="12"/>
      <c r="B278" s="23">
        <v>389.7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6" ht="15">
      <c r="A279" s="12"/>
      <c r="B279" s="23">
        <v>389.8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6" ht="15">
      <c r="A280" s="12"/>
      <c r="B280" s="23">
        <v>389.9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6" ht="15">
      <c r="A281" s="45"/>
      <c r="B281" s="46">
        <v>392</v>
      </c>
      <c r="C281" s="47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6" ht="15.75" thickBot="1">
      <c r="A282" s="45"/>
      <c r="B282" s="46">
        <v>393</v>
      </c>
      <c r="C282" s="47" t="s">
        <v>91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36</v>
      </c>
      <c r="B283" s="21"/>
      <c r="C283" s="20"/>
      <c r="D283" s="14">
        <f aca="true" t="shared" si="22" ref="D283:M283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5" ht="15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326</v>
      </c>
      <c r="M285" s="51"/>
      <c r="N285" s="51"/>
      <c r="O285" s="40">
        <v>744</v>
      </c>
    </row>
    <row r="286" spans="1:15" ht="1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5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aca="true" t="shared" si="1" ref="O5:O68">(N5/O$285)</f>
        <v>0</v>
      </c>
      <c r="P5" s="6"/>
    </row>
    <row r="6" spans="1:16" ht="15">
      <c r="A6" s="12"/>
      <c r="B6" s="23">
        <v>311</v>
      </c>
      <c r="C6" s="19" t="s">
        <v>1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6" ht="15">
      <c r="A7" s="12"/>
      <c r="B7" s="23">
        <v>312.1</v>
      </c>
      <c r="C7" s="19" t="s">
        <v>9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22">SUM(D7:M7)</f>
        <v>0</v>
      </c>
      <c r="O7" s="44">
        <f t="shared" si="1"/>
        <v>0</v>
      </c>
      <c r="P7" s="9"/>
    </row>
    <row r="8" spans="1:16" ht="15">
      <c r="A8" s="12"/>
      <c r="B8" s="23">
        <v>312.3</v>
      </c>
      <c r="C8" s="19" t="s">
        <v>94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6" ht="15">
      <c r="A9" s="12"/>
      <c r="B9" s="23">
        <v>312.41</v>
      </c>
      <c r="C9" s="19" t="s">
        <v>95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6" ht="15">
      <c r="A10" s="12"/>
      <c r="B10" s="23">
        <v>312.42</v>
      </c>
      <c r="C10" s="19" t="s">
        <v>96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6" ht="15">
      <c r="A11" s="12"/>
      <c r="B11" s="23">
        <v>312.51</v>
      </c>
      <c r="C11" s="19" t="s">
        <v>97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6" ht="15">
      <c r="A12" s="12"/>
      <c r="B12" s="23">
        <v>312.52</v>
      </c>
      <c r="C12" s="19" t="s">
        <v>98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6" ht="15">
      <c r="A13" s="12"/>
      <c r="B13" s="23">
        <v>312.6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6" ht="15">
      <c r="A14" s="12"/>
      <c r="B14" s="23">
        <v>314.1</v>
      </c>
      <c r="C14" s="19" t="s">
        <v>11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6" ht="15">
      <c r="A15" s="12"/>
      <c r="B15" s="23">
        <v>314.3</v>
      </c>
      <c r="C15" s="19" t="s">
        <v>99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6" ht="15">
      <c r="A16" s="12"/>
      <c r="B16" s="23">
        <v>314.4</v>
      </c>
      <c r="C16" s="19" t="s">
        <v>12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 ht="15">
      <c r="A17" s="12"/>
      <c r="B17" s="23">
        <v>314.7</v>
      </c>
      <c r="C17" s="19" t="s">
        <v>100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 ht="15">
      <c r="A18" s="12"/>
      <c r="B18" s="23">
        <v>314.8</v>
      </c>
      <c r="C18" s="19" t="s">
        <v>101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 ht="15">
      <c r="A19" s="12"/>
      <c r="B19" s="23">
        <v>314.9</v>
      </c>
      <c r="C19" s="19" t="s">
        <v>102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 ht="15">
      <c r="A20" s="12"/>
      <c r="B20" s="23">
        <v>315</v>
      </c>
      <c r="C20" s="19" t="s">
        <v>75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 ht="15">
      <c r="A21" s="12"/>
      <c r="B21" s="23">
        <v>316</v>
      </c>
      <c r="C21" s="19" t="s">
        <v>103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 ht="15">
      <c r="A22" s="12"/>
      <c r="B22" s="23">
        <v>319</v>
      </c>
      <c r="C22" s="19" t="s">
        <v>14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15</v>
      </c>
      <c r="B23" s="28"/>
      <c r="C23" s="29"/>
      <c r="D23" s="30">
        <f aca="true" t="shared" si="3" ref="D23:M2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 ht="15">
      <c r="A24" s="12"/>
      <c r="B24" s="23">
        <v>322</v>
      </c>
      <c r="C24" s="19" t="s">
        <v>104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 ht="15">
      <c r="A25" s="12"/>
      <c r="B25" s="23">
        <v>323.1</v>
      </c>
      <c r="C25" s="19" t="s">
        <v>16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aca="true" t="shared" si="4" ref="N25:N48">SUM(D25:M25)</f>
        <v>0</v>
      </c>
      <c r="O25" s="44">
        <f t="shared" si="1"/>
        <v>0</v>
      </c>
      <c r="P25" s="9"/>
    </row>
    <row r="26" spans="1:16" ht="15">
      <c r="A26" s="12"/>
      <c r="B26" s="23">
        <v>323.2</v>
      </c>
      <c r="C26" s="19" t="s">
        <v>105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 ht="15">
      <c r="A27" s="12"/>
      <c r="B27" s="23">
        <v>323.3</v>
      </c>
      <c r="C27" s="19" t="s">
        <v>106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 ht="15">
      <c r="A28" s="12"/>
      <c r="B28" s="23">
        <v>323.4</v>
      </c>
      <c r="C28" s="19" t="s">
        <v>107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 ht="15">
      <c r="A29" s="12"/>
      <c r="B29" s="23">
        <v>323.5</v>
      </c>
      <c r="C29" s="19" t="s">
        <v>108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 ht="15">
      <c r="A30" s="12"/>
      <c r="B30" s="23">
        <v>323.6</v>
      </c>
      <c r="C30" s="19" t="s">
        <v>109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 ht="15">
      <c r="A31" s="12"/>
      <c r="B31" s="23">
        <v>323.7</v>
      </c>
      <c r="C31" s="19" t="s">
        <v>110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 ht="15">
      <c r="A32" s="12"/>
      <c r="B32" s="23">
        <v>323.9</v>
      </c>
      <c r="C32" s="19" t="s">
        <v>111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 ht="15">
      <c r="A33" s="12"/>
      <c r="B33" s="23">
        <v>324.11</v>
      </c>
      <c r="C33" s="19" t="s">
        <v>112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 ht="15">
      <c r="A34" s="12"/>
      <c r="B34" s="23">
        <v>324.12</v>
      </c>
      <c r="C34" s="19" t="s">
        <v>113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 ht="15">
      <c r="A35" s="12"/>
      <c r="B35" s="23">
        <v>324.21</v>
      </c>
      <c r="C35" s="19" t="s">
        <v>114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 ht="15">
      <c r="A36" s="12"/>
      <c r="B36" s="23">
        <v>324.22</v>
      </c>
      <c r="C36" s="19" t="s">
        <v>115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 ht="15">
      <c r="A37" s="12"/>
      <c r="B37" s="23">
        <v>324.31</v>
      </c>
      <c r="C37" s="19" t="s">
        <v>116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 ht="15">
      <c r="A38" s="12"/>
      <c r="B38" s="23">
        <v>324.32</v>
      </c>
      <c r="C38" s="19" t="s">
        <v>117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 ht="15">
      <c r="A39" s="12"/>
      <c r="B39" s="23">
        <v>324.41</v>
      </c>
      <c r="C39" s="19" t="s">
        <v>118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 ht="15">
      <c r="A40" s="12"/>
      <c r="B40" s="23">
        <v>324.42</v>
      </c>
      <c r="C40" s="19" t="s">
        <v>119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 ht="15">
      <c r="A41" s="12"/>
      <c r="B41" s="23">
        <v>324.51</v>
      </c>
      <c r="C41" s="19" t="s">
        <v>120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 ht="15">
      <c r="A42" s="12"/>
      <c r="B42" s="23">
        <v>324.52</v>
      </c>
      <c r="C42" s="19" t="s">
        <v>121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 ht="15">
      <c r="A43" s="12"/>
      <c r="B43" s="23">
        <v>324.61</v>
      </c>
      <c r="C43" s="19" t="s">
        <v>122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 ht="15">
      <c r="A44" s="12"/>
      <c r="B44" s="23">
        <v>324.62</v>
      </c>
      <c r="C44" s="19" t="s">
        <v>123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 ht="15">
      <c r="A45" s="12"/>
      <c r="B45" s="23">
        <v>324.71</v>
      </c>
      <c r="C45" s="19" t="s">
        <v>124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 ht="15">
      <c r="A46" s="12"/>
      <c r="B46" s="23">
        <v>324.72</v>
      </c>
      <c r="C46" s="19" t="s">
        <v>125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 ht="15">
      <c r="A47" s="12"/>
      <c r="B47" s="23">
        <v>325.1</v>
      </c>
      <c r="C47" s="19" t="s">
        <v>126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 ht="15">
      <c r="A48" s="12"/>
      <c r="B48" s="23">
        <v>325.2</v>
      </c>
      <c r="C48" s="19" t="s">
        <v>127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 ht="15">
      <c r="A49" s="12"/>
      <c r="B49" s="23">
        <v>329</v>
      </c>
      <c r="C49" s="19" t="s">
        <v>17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 ht="15">
      <c r="A50" s="12"/>
      <c r="B50" s="23">
        <v>367</v>
      </c>
      <c r="C50" s="19" t="s">
        <v>128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18</v>
      </c>
      <c r="B51" s="28"/>
      <c r="C51" s="29"/>
      <c r="D51" s="30">
        <f>SUM(D52:D135)</f>
        <v>0</v>
      </c>
      <c r="E51" s="30">
        <f aca="true" t="shared" si="5" ref="E51:M51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 ht="15">
      <c r="A52" s="12"/>
      <c r="B52" s="23">
        <v>331.1</v>
      </c>
      <c r="C52" s="19" t="s">
        <v>63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 ht="15">
      <c r="A53" s="12"/>
      <c r="B53" s="23">
        <v>331.2</v>
      </c>
      <c r="C53" s="19" t="s">
        <v>57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 ht="15">
      <c r="A54" s="12"/>
      <c r="B54" s="23">
        <v>331.31</v>
      </c>
      <c r="C54" s="19" t="s">
        <v>52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aca="true" t="shared" si="6" ref="N54:N78">SUM(D54:M54)</f>
        <v>0</v>
      </c>
      <c r="O54" s="44">
        <f t="shared" si="1"/>
        <v>0</v>
      </c>
      <c r="P54" s="9"/>
    </row>
    <row r="55" spans="1:16" ht="15">
      <c r="A55" s="12"/>
      <c r="B55" s="23">
        <v>331.32</v>
      </c>
      <c r="C55" s="19" t="s">
        <v>129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 ht="15">
      <c r="A56" s="12"/>
      <c r="B56" s="23">
        <v>331.33</v>
      </c>
      <c r="C56" s="19" t="s">
        <v>130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 ht="15">
      <c r="A57" s="12"/>
      <c r="B57" s="23">
        <v>331.34</v>
      </c>
      <c r="C57" s="19" t="s">
        <v>131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 ht="15">
      <c r="A58" s="12"/>
      <c r="B58" s="23">
        <v>331.35</v>
      </c>
      <c r="C58" s="19" t="s">
        <v>58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 ht="15">
      <c r="A59" s="12"/>
      <c r="B59" s="23">
        <v>331.39</v>
      </c>
      <c r="C59" s="19" t="s">
        <v>132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 ht="15">
      <c r="A60" s="12"/>
      <c r="B60" s="23">
        <v>331.41</v>
      </c>
      <c r="C60" s="19" t="s">
        <v>133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 ht="15">
      <c r="A61" s="12"/>
      <c r="B61" s="23">
        <v>331.42</v>
      </c>
      <c r="C61" s="19" t="s">
        <v>134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 ht="15">
      <c r="A62" s="12"/>
      <c r="B62" s="23">
        <v>331.49</v>
      </c>
      <c r="C62" s="19" t="s">
        <v>135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 ht="15">
      <c r="A63" s="12"/>
      <c r="B63" s="23">
        <v>331.5</v>
      </c>
      <c r="C63" s="19" t="s">
        <v>85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 ht="15">
      <c r="A64" s="12"/>
      <c r="B64" s="23">
        <v>331.61</v>
      </c>
      <c r="C64" s="19" t="s">
        <v>136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 ht="15">
      <c r="A65" s="12"/>
      <c r="B65" s="23">
        <v>331.62</v>
      </c>
      <c r="C65" s="19" t="s">
        <v>137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 ht="15">
      <c r="A66" s="12"/>
      <c r="B66" s="23">
        <v>331.65</v>
      </c>
      <c r="C66" s="19" t="s">
        <v>138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 ht="15">
      <c r="A67" s="12"/>
      <c r="B67" s="23">
        <v>331.69</v>
      </c>
      <c r="C67" s="19" t="s">
        <v>139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 ht="15">
      <c r="A68" s="12"/>
      <c r="B68" s="23">
        <v>331.7</v>
      </c>
      <c r="C68" s="19" t="s">
        <v>140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 ht="15">
      <c r="A69" s="12"/>
      <c r="B69" s="23">
        <v>331.81</v>
      </c>
      <c r="C69" s="19" t="s">
        <v>141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aca="true" t="shared" si="7" ref="O69:O132">(N69/O$285)</f>
        <v>0</v>
      </c>
      <c r="P69" s="9"/>
    </row>
    <row r="70" spans="1:16" ht="15">
      <c r="A70" s="12"/>
      <c r="B70" s="23">
        <v>331.82</v>
      </c>
      <c r="C70" s="19" t="s">
        <v>142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 ht="15">
      <c r="A71" s="12"/>
      <c r="B71" s="23">
        <v>331.83</v>
      </c>
      <c r="C71" s="19" t="s">
        <v>143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 ht="15">
      <c r="A72" s="12"/>
      <c r="B72" s="23">
        <v>331.89</v>
      </c>
      <c r="C72" s="19" t="s">
        <v>144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 ht="15">
      <c r="A73" s="12"/>
      <c r="B73" s="23">
        <v>331.9</v>
      </c>
      <c r="C73" s="19" t="s">
        <v>145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 ht="15">
      <c r="A74" s="12"/>
      <c r="B74" s="23">
        <v>333</v>
      </c>
      <c r="C74" s="19" t="s">
        <v>146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 ht="15">
      <c r="A75" s="12"/>
      <c r="B75" s="23">
        <v>334.1</v>
      </c>
      <c r="C75" s="19" t="s">
        <v>147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 ht="15">
      <c r="A76" s="12"/>
      <c r="B76" s="23">
        <v>334.2</v>
      </c>
      <c r="C76" s="19" t="s">
        <v>148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 ht="15">
      <c r="A77" s="12"/>
      <c r="B77" s="23">
        <v>334.31</v>
      </c>
      <c r="C77" s="19" t="s">
        <v>59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 ht="15">
      <c r="A78" s="12"/>
      <c r="B78" s="23">
        <v>334.32</v>
      </c>
      <c r="C78" s="19" t="s">
        <v>149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 ht="15">
      <c r="A79" s="12"/>
      <c r="B79" s="23">
        <v>334.33</v>
      </c>
      <c r="C79" s="19" t="s">
        <v>150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 ht="15">
      <c r="A80" s="12"/>
      <c r="B80" s="23">
        <v>334.34</v>
      </c>
      <c r="C80" s="19" t="s">
        <v>151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 ht="15">
      <c r="A81" s="12"/>
      <c r="B81" s="23">
        <v>334.35</v>
      </c>
      <c r="C81" s="19" t="s">
        <v>19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 ht="15">
      <c r="A82" s="12"/>
      <c r="B82" s="23">
        <v>334.36</v>
      </c>
      <c r="C82" s="19" t="s">
        <v>152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aca="true" t="shared" si="8" ref="N82:N125">SUM(D82:M82)</f>
        <v>0</v>
      </c>
      <c r="O82" s="44">
        <f t="shared" si="7"/>
        <v>0</v>
      </c>
      <c r="P82" s="9"/>
    </row>
    <row r="83" spans="1:16" ht="15">
      <c r="A83" s="12"/>
      <c r="B83" s="23">
        <v>334.39</v>
      </c>
      <c r="C83" s="19" t="s">
        <v>153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 ht="15">
      <c r="A84" s="12"/>
      <c r="B84" s="23">
        <v>334.41</v>
      </c>
      <c r="C84" s="19" t="s">
        <v>154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 ht="15">
      <c r="A85" s="12"/>
      <c r="B85" s="23">
        <v>334.42</v>
      </c>
      <c r="C85" s="19" t="s">
        <v>155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 ht="15">
      <c r="A86" s="12"/>
      <c r="B86" s="23">
        <v>334.49</v>
      </c>
      <c r="C86" s="19" t="s">
        <v>86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 ht="15">
      <c r="A87" s="12"/>
      <c r="B87" s="23">
        <v>334.5</v>
      </c>
      <c r="C87" s="19" t="s">
        <v>156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 ht="15">
      <c r="A88" s="12"/>
      <c r="B88" s="23">
        <v>334.61</v>
      </c>
      <c r="C88" s="19" t="s">
        <v>157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 ht="15">
      <c r="A89" s="12"/>
      <c r="B89" s="23">
        <v>334.62</v>
      </c>
      <c r="C89" s="19" t="s">
        <v>158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 ht="15">
      <c r="A90" s="12"/>
      <c r="B90" s="23">
        <v>334.69</v>
      </c>
      <c r="C90" s="19" t="s">
        <v>159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 ht="15">
      <c r="A91" s="12"/>
      <c r="B91" s="23">
        <v>334.7</v>
      </c>
      <c r="C91" s="19" t="s">
        <v>20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 ht="15">
      <c r="A92" s="12"/>
      <c r="B92" s="23">
        <v>334.81</v>
      </c>
      <c r="C92" s="19" t="s">
        <v>160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 ht="15">
      <c r="A93" s="12"/>
      <c r="B93" s="23">
        <v>334.82</v>
      </c>
      <c r="C93" s="19" t="s">
        <v>161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 ht="15">
      <c r="A94" s="12"/>
      <c r="B94" s="23">
        <v>334.83</v>
      </c>
      <c r="C94" s="19" t="s">
        <v>162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 ht="15">
      <c r="A95" s="12"/>
      <c r="B95" s="23">
        <v>334.89</v>
      </c>
      <c r="C95" s="19" t="s">
        <v>163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 ht="15">
      <c r="A96" s="12"/>
      <c r="B96" s="23">
        <v>334.9</v>
      </c>
      <c r="C96" s="19" t="s">
        <v>164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 ht="15">
      <c r="A97" s="12"/>
      <c r="B97" s="23">
        <v>335.12</v>
      </c>
      <c r="C97" s="19" t="s">
        <v>76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 ht="15">
      <c r="A98" s="12"/>
      <c r="B98" s="23">
        <v>335.13</v>
      </c>
      <c r="C98" s="19" t="s">
        <v>165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 ht="15">
      <c r="A99" s="12"/>
      <c r="B99" s="23">
        <v>335.14</v>
      </c>
      <c r="C99" s="19" t="s">
        <v>77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 ht="15">
      <c r="A100" s="12"/>
      <c r="B100" s="23">
        <v>335.15</v>
      </c>
      <c r="C100" s="19" t="s">
        <v>78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 ht="15">
      <c r="A101" s="12"/>
      <c r="B101" s="23">
        <v>335.16</v>
      </c>
      <c r="C101" s="19" t="s">
        <v>166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 ht="15">
      <c r="A102" s="12"/>
      <c r="B102" s="23">
        <v>335.17</v>
      </c>
      <c r="C102" s="19" t="s">
        <v>167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 ht="15">
      <c r="A103" s="12"/>
      <c r="B103" s="23">
        <v>335.18</v>
      </c>
      <c r="C103" s="19" t="s">
        <v>79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 ht="15">
      <c r="A104" s="12"/>
      <c r="B104" s="23">
        <v>335.19</v>
      </c>
      <c r="C104" s="19" t="s">
        <v>168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 ht="15">
      <c r="A105" s="12"/>
      <c r="B105" s="23">
        <v>335.21</v>
      </c>
      <c r="C105" s="19" t="s">
        <v>169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 ht="15">
      <c r="A106" s="12"/>
      <c r="B106" s="23">
        <v>335.22</v>
      </c>
      <c r="C106" s="19" t="s">
        <v>170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 ht="15">
      <c r="A107" s="12"/>
      <c r="B107" s="23">
        <v>335.23</v>
      </c>
      <c r="C107" s="19" t="s">
        <v>171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 ht="15">
      <c r="A108" s="12"/>
      <c r="B108" s="23">
        <v>335.29</v>
      </c>
      <c r="C108" s="19" t="s">
        <v>172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 ht="15">
      <c r="A109" s="12"/>
      <c r="B109" s="23">
        <v>335.31</v>
      </c>
      <c r="C109" s="19" t="s">
        <v>173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 ht="15">
      <c r="A110" s="12"/>
      <c r="B110" s="23">
        <v>335.32</v>
      </c>
      <c r="C110" s="19" t="s">
        <v>174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 ht="15">
      <c r="A111" s="12"/>
      <c r="B111" s="23">
        <v>335.33</v>
      </c>
      <c r="C111" s="19" t="s">
        <v>175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 ht="15">
      <c r="A112" s="12"/>
      <c r="B112" s="23">
        <v>335.34</v>
      </c>
      <c r="C112" s="19" t="s">
        <v>176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 ht="15">
      <c r="A113" s="12"/>
      <c r="B113" s="23">
        <v>335.35</v>
      </c>
      <c r="C113" s="19" t="s">
        <v>177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 ht="15">
      <c r="A114" s="12"/>
      <c r="B114" s="23">
        <v>335.39</v>
      </c>
      <c r="C114" s="19" t="s">
        <v>178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 ht="15">
      <c r="A115" s="12"/>
      <c r="B115" s="23">
        <v>335.41</v>
      </c>
      <c r="C115" s="19" t="s">
        <v>179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 ht="15">
      <c r="A116" s="12"/>
      <c r="B116" s="23">
        <v>335.42</v>
      </c>
      <c r="C116" s="19" t="s">
        <v>180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 ht="15">
      <c r="A117" s="12"/>
      <c r="B117" s="23">
        <v>335.49</v>
      </c>
      <c r="C117" s="19" t="s">
        <v>181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 ht="15">
      <c r="A118" s="12"/>
      <c r="B118" s="23">
        <v>335.5</v>
      </c>
      <c r="C118" s="19" t="s">
        <v>182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 ht="15">
      <c r="A119" s="12"/>
      <c r="B119" s="23">
        <v>335.61</v>
      </c>
      <c r="C119" s="19" t="s">
        <v>183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 ht="15">
      <c r="A120" s="12"/>
      <c r="B120" s="23">
        <v>335.62</v>
      </c>
      <c r="C120" s="19" t="s">
        <v>184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 ht="15">
      <c r="A121" s="12"/>
      <c r="B121" s="23">
        <v>335.69</v>
      </c>
      <c r="C121" s="19" t="s">
        <v>185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 ht="15">
      <c r="A122" s="12"/>
      <c r="B122" s="23">
        <v>335.7</v>
      </c>
      <c r="C122" s="19" t="s">
        <v>186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 ht="15">
      <c r="A123" s="12"/>
      <c r="B123" s="23">
        <v>335.8</v>
      </c>
      <c r="C123" s="19" t="s">
        <v>187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 ht="15">
      <c r="A124" s="12"/>
      <c r="B124" s="23">
        <v>335.9</v>
      </c>
      <c r="C124" s="19" t="s">
        <v>188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 ht="15">
      <c r="A125" s="12"/>
      <c r="B125" s="23">
        <v>336</v>
      </c>
      <c r="C125" s="19" t="s">
        <v>189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 ht="15">
      <c r="A126" s="12"/>
      <c r="B126" s="23">
        <v>337.1</v>
      </c>
      <c r="C126" s="19" t="s">
        <v>190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 ht="15">
      <c r="A127" s="12"/>
      <c r="B127" s="23">
        <v>337.2</v>
      </c>
      <c r="C127" s="19" t="s">
        <v>25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 ht="15">
      <c r="A128" s="12"/>
      <c r="B128" s="23">
        <v>337.3</v>
      </c>
      <c r="C128" s="19" t="s">
        <v>191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 ht="15">
      <c r="A129" s="12"/>
      <c r="B129" s="23">
        <v>337.4</v>
      </c>
      <c r="C129" s="19" t="s">
        <v>192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 ht="15">
      <c r="A130" s="12"/>
      <c r="B130" s="23">
        <v>337.5</v>
      </c>
      <c r="C130" s="19" t="s">
        <v>193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aca="true" t="shared" si="9" ref="N130:N135">SUM(D130:M130)</f>
        <v>0</v>
      </c>
      <c r="O130" s="44">
        <f t="shared" si="7"/>
        <v>0</v>
      </c>
      <c r="P130" s="9"/>
    </row>
    <row r="131" spans="1:16" ht="15">
      <c r="A131" s="12"/>
      <c r="B131" s="23">
        <v>337.6</v>
      </c>
      <c r="C131" s="19" t="s">
        <v>194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 ht="15">
      <c r="A132" s="12"/>
      <c r="B132" s="23">
        <v>337.7</v>
      </c>
      <c r="C132" s="19" t="s">
        <v>195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 ht="15">
      <c r="A133" s="12"/>
      <c r="B133" s="23">
        <v>337.9</v>
      </c>
      <c r="C133" s="19" t="s">
        <v>196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aca="true" t="shared" si="10" ref="O133:O196">(N133/O$285)</f>
        <v>0</v>
      </c>
      <c r="P133" s="9"/>
    </row>
    <row r="134" spans="1:16" ht="15">
      <c r="A134" s="12"/>
      <c r="B134" s="23">
        <v>338</v>
      </c>
      <c r="C134" s="19" t="s">
        <v>197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 ht="15">
      <c r="A135" s="12"/>
      <c r="B135" s="23">
        <v>339</v>
      </c>
      <c r="C135" s="19" t="s">
        <v>198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30</v>
      </c>
      <c r="B136" s="28"/>
      <c r="C136" s="29"/>
      <c r="D136" s="30">
        <f aca="true" t="shared" si="11" ref="D136:M136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 ht="15">
      <c r="A137" s="12"/>
      <c r="B137" s="23">
        <v>341.1</v>
      </c>
      <c r="C137" s="19" t="s">
        <v>199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 ht="15">
      <c r="A138" s="12"/>
      <c r="B138" s="23">
        <v>341.15</v>
      </c>
      <c r="C138" s="19" t="s">
        <v>200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aca="true" t="shared" si="12" ref="N138:N230">SUM(D138:M138)</f>
        <v>0</v>
      </c>
      <c r="O138" s="44">
        <f t="shared" si="10"/>
        <v>0</v>
      </c>
      <c r="P138" s="9"/>
    </row>
    <row r="139" spans="1:16" ht="15">
      <c r="A139" s="12"/>
      <c r="B139" s="23">
        <v>341.16</v>
      </c>
      <c r="C139" s="19" t="s">
        <v>201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 ht="15">
      <c r="A140" s="12"/>
      <c r="B140" s="23">
        <v>341.2</v>
      </c>
      <c r="C140" s="19" t="s">
        <v>202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 ht="15">
      <c r="A141" s="12"/>
      <c r="B141" s="23">
        <v>341.3</v>
      </c>
      <c r="C141" s="19" t="s">
        <v>203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 ht="15">
      <c r="A142" s="12"/>
      <c r="B142" s="23">
        <v>341.51</v>
      </c>
      <c r="C142" s="19" t="s">
        <v>204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 ht="15">
      <c r="A143" s="12"/>
      <c r="B143" s="23">
        <v>341.52</v>
      </c>
      <c r="C143" s="19" t="s">
        <v>205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 ht="15">
      <c r="A144" s="12"/>
      <c r="B144" s="23">
        <v>341.53</v>
      </c>
      <c r="C144" s="19" t="s">
        <v>206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 ht="15">
      <c r="A145" s="12"/>
      <c r="B145" s="23">
        <v>341.54</v>
      </c>
      <c r="C145" s="19" t="s">
        <v>207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 ht="15">
      <c r="A146" s="12"/>
      <c r="B146" s="23">
        <v>341.55</v>
      </c>
      <c r="C146" s="19" t="s">
        <v>208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 ht="15">
      <c r="A147" s="12"/>
      <c r="B147" s="23">
        <v>341.56</v>
      </c>
      <c r="C147" s="19" t="s">
        <v>209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 ht="15">
      <c r="A148" s="12"/>
      <c r="B148" s="23">
        <v>341.8</v>
      </c>
      <c r="C148" s="19" t="s">
        <v>210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 ht="15">
      <c r="A149" s="12"/>
      <c r="B149" s="23">
        <v>341.9</v>
      </c>
      <c r="C149" s="19" t="s">
        <v>80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 ht="15">
      <c r="A150" s="12"/>
      <c r="B150" s="23">
        <v>342.1</v>
      </c>
      <c r="C150" s="19" t="s">
        <v>211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 ht="15">
      <c r="A151" s="12"/>
      <c r="B151" s="23">
        <v>342.2</v>
      </c>
      <c r="C151" s="19" t="s">
        <v>212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 ht="15">
      <c r="A152" s="12"/>
      <c r="B152" s="23">
        <v>342.3</v>
      </c>
      <c r="C152" s="19" t="s">
        <v>213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 ht="15">
      <c r="A153" s="12"/>
      <c r="B153" s="23">
        <v>342.4</v>
      </c>
      <c r="C153" s="19" t="s">
        <v>214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 ht="15">
      <c r="A154" s="12"/>
      <c r="B154" s="23">
        <v>342.5</v>
      </c>
      <c r="C154" s="19" t="s">
        <v>215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 ht="15">
      <c r="A155" s="12"/>
      <c r="B155" s="23">
        <v>342.6</v>
      </c>
      <c r="C155" s="19" t="s">
        <v>216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 ht="15">
      <c r="A156" s="12"/>
      <c r="B156" s="23">
        <v>342.9</v>
      </c>
      <c r="C156" s="19" t="s">
        <v>33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 ht="15">
      <c r="A157" s="12"/>
      <c r="B157" s="23">
        <v>343.1</v>
      </c>
      <c r="C157" s="19" t="s">
        <v>217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 ht="15">
      <c r="A158" s="12"/>
      <c r="B158" s="23">
        <v>343.2</v>
      </c>
      <c r="C158" s="19" t="s">
        <v>218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 ht="15">
      <c r="A159" s="12"/>
      <c r="B159" s="23">
        <v>343.3</v>
      </c>
      <c r="C159" s="19" t="s">
        <v>69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 ht="15">
      <c r="A160" s="12"/>
      <c r="B160" s="23">
        <v>343.4</v>
      </c>
      <c r="C160" s="19" t="s">
        <v>70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 ht="15">
      <c r="A161" s="12"/>
      <c r="B161" s="23">
        <v>343.5</v>
      </c>
      <c r="C161" s="19" t="s">
        <v>71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 ht="15">
      <c r="A162" s="12"/>
      <c r="B162" s="23">
        <v>343.6</v>
      </c>
      <c r="C162" s="19" t="s">
        <v>34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 ht="15">
      <c r="A163" s="12"/>
      <c r="B163" s="23">
        <v>343.7</v>
      </c>
      <c r="C163" s="19" t="s">
        <v>219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 ht="15">
      <c r="A164" s="12"/>
      <c r="B164" s="23">
        <v>343.8</v>
      </c>
      <c r="C164" s="19" t="s">
        <v>220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 ht="15">
      <c r="A165" s="12"/>
      <c r="B165" s="23">
        <v>343.9</v>
      </c>
      <c r="C165" s="19" t="s">
        <v>72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 ht="15">
      <c r="A166" s="12"/>
      <c r="B166" s="23">
        <v>344.1</v>
      </c>
      <c r="C166" s="19" t="s">
        <v>221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 ht="15">
      <c r="A167" s="12"/>
      <c r="B167" s="23">
        <v>344.2</v>
      </c>
      <c r="C167" s="19" t="s">
        <v>222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 ht="15">
      <c r="A168" s="12"/>
      <c r="B168" s="23">
        <v>344.3</v>
      </c>
      <c r="C168" s="19" t="s">
        <v>223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 ht="15">
      <c r="A169" s="12"/>
      <c r="B169" s="23">
        <v>344.4</v>
      </c>
      <c r="C169" s="19" t="s">
        <v>224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 ht="15">
      <c r="A170" s="12"/>
      <c r="B170" s="23">
        <v>344.5</v>
      </c>
      <c r="C170" s="19" t="s">
        <v>225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 ht="15">
      <c r="A171" s="12"/>
      <c r="B171" s="23">
        <v>344.6</v>
      </c>
      <c r="C171" s="19" t="s">
        <v>226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 ht="15">
      <c r="A172" s="12"/>
      <c r="B172" s="23">
        <v>344.9</v>
      </c>
      <c r="C172" s="19" t="s">
        <v>81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 ht="15">
      <c r="A173" s="12"/>
      <c r="B173" s="23">
        <v>345.1</v>
      </c>
      <c r="C173" s="19" t="s">
        <v>227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 ht="15">
      <c r="A174" s="12"/>
      <c r="B174" s="23">
        <v>345.9</v>
      </c>
      <c r="C174" s="19" t="s">
        <v>228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 ht="15">
      <c r="A175" s="12"/>
      <c r="B175" s="23">
        <v>346.1</v>
      </c>
      <c r="C175" s="19" t="s">
        <v>229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 ht="15">
      <c r="A176" s="12"/>
      <c r="B176" s="23">
        <v>346.2</v>
      </c>
      <c r="C176" s="19" t="s">
        <v>230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 ht="15">
      <c r="A177" s="12"/>
      <c r="B177" s="23">
        <v>346.3</v>
      </c>
      <c r="C177" s="19" t="s">
        <v>231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 ht="15">
      <c r="A178" s="12"/>
      <c r="B178" s="23">
        <v>346.4</v>
      </c>
      <c r="C178" s="19" t="s">
        <v>232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 ht="15">
      <c r="A179" s="12"/>
      <c r="B179" s="23">
        <v>346.9</v>
      </c>
      <c r="C179" s="19" t="s">
        <v>233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 ht="15">
      <c r="A180" s="12"/>
      <c r="B180" s="23">
        <v>347.1</v>
      </c>
      <c r="C180" s="19" t="s">
        <v>234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 ht="15">
      <c r="A181" s="12"/>
      <c r="B181" s="23">
        <v>347.2</v>
      </c>
      <c r="C181" s="19" t="s">
        <v>35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 ht="15">
      <c r="A182" s="12"/>
      <c r="B182" s="23">
        <v>347.3</v>
      </c>
      <c r="C182" s="19" t="s">
        <v>235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 ht="15">
      <c r="A183" s="12"/>
      <c r="B183" s="23">
        <v>347.4</v>
      </c>
      <c r="C183" s="19" t="s">
        <v>60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 ht="15">
      <c r="A184" s="12"/>
      <c r="B184" s="23">
        <v>347.5</v>
      </c>
      <c r="C184" s="19" t="s">
        <v>53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 ht="15">
      <c r="A185" s="12"/>
      <c r="B185" s="23">
        <v>347.8</v>
      </c>
      <c r="C185" s="19" t="s">
        <v>236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 ht="15">
      <c r="A186" s="12"/>
      <c r="B186" s="23">
        <v>347.9</v>
      </c>
      <c r="C186" s="19" t="s">
        <v>237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 ht="15">
      <c r="A187" s="12"/>
      <c r="B187" s="23">
        <v>348.11</v>
      </c>
      <c r="C187" s="19" t="s">
        <v>238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 ht="15">
      <c r="A188" s="12"/>
      <c r="B188" s="23">
        <v>348.12</v>
      </c>
      <c r="C188" s="19" t="s">
        <v>239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aca="true" t="shared" si="13" ref="N188:N215">SUM(D188:M188)</f>
        <v>0</v>
      </c>
      <c r="O188" s="44">
        <f t="shared" si="10"/>
        <v>0</v>
      </c>
      <c r="P188" s="9"/>
    </row>
    <row r="189" spans="1:16" ht="15">
      <c r="A189" s="12"/>
      <c r="B189" s="23">
        <v>348.13</v>
      </c>
      <c r="C189" s="19" t="s">
        <v>240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 ht="15">
      <c r="A190" s="12"/>
      <c r="B190" s="23">
        <v>348.14</v>
      </c>
      <c r="C190" s="19" t="s">
        <v>241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 ht="15">
      <c r="A191" s="12"/>
      <c r="B191" s="23">
        <v>348.21</v>
      </c>
      <c r="C191" s="19" t="s">
        <v>242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 ht="15">
      <c r="A192" s="12"/>
      <c r="B192" s="23">
        <v>348.22</v>
      </c>
      <c r="C192" s="19" t="s">
        <v>243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 ht="15">
      <c r="A193" s="12"/>
      <c r="B193" s="23">
        <v>348.23</v>
      </c>
      <c r="C193" s="19" t="s">
        <v>244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 ht="15">
      <c r="A194" s="12"/>
      <c r="B194" s="23">
        <v>348.24</v>
      </c>
      <c r="C194" s="19" t="s">
        <v>245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 ht="15">
      <c r="A195" s="12"/>
      <c r="B195" s="23">
        <v>348.31</v>
      </c>
      <c r="C195" s="19" t="s">
        <v>246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 ht="15">
      <c r="A196" s="12"/>
      <c r="B196" s="23">
        <v>348.32</v>
      </c>
      <c r="C196" s="19" t="s">
        <v>247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 ht="15">
      <c r="A197" s="12"/>
      <c r="B197" s="23">
        <v>348.33</v>
      </c>
      <c r="C197" s="19" t="s">
        <v>248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aca="true" t="shared" si="14" ref="O197:O260">(N197/O$285)</f>
        <v>0</v>
      </c>
      <c r="P197" s="9"/>
    </row>
    <row r="198" spans="1:16" ht="15">
      <c r="A198" s="12"/>
      <c r="B198" s="23">
        <v>348.34</v>
      </c>
      <c r="C198" s="19" t="s">
        <v>249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 ht="15">
      <c r="A199" s="12"/>
      <c r="B199" s="23">
        <v>348.41</v>
      </c>
      <c r="C199" s="19" t="s">
        <v>250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 ht="15">
      <c r="A200" s="12"/>
      <c r="B200" s="23">
        <v>348.42</v>
      </c>
      <c r="C200" s="19" t="s">
        <v>251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 ht="15">
      <c r="A201" s="12"/>
      <c r="B201" s="23">
        <v>348.43</v>
      </c>
      <c r="C201" s="19" t="s">
        <v>252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 ht="15">
      <c r="A202" s="12"/>
      <c r="B202" s="23">
        <v>348.44</v>
      </c>
      <c r="C202" s="19" t="s">
        <v>253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 ht="15">
      <c r="A203" s="12"/>
      <c r="B203" s="23">
        <v>348.48</v>
      </c>
      <c r="C203" s="19" t="s">
        <v>254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 ht="15">
      <c r="A204" s="12"/>
      <c r="B204" s="23">
        <v>348.51</v>
      </c>
      <c r="C204" s="19" t="s">
        <v>255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 ht="15">
      <c r="A205" s="12"/>
      <c r="B205" s="23">
        <v>348.52</v>
      </c>
      <c r="C205" s="19" t="s">
        <v>256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 ht="15">
      <c r="A206" s="12"/>
      <c r="B206" s="23">
        <v>348.53</v>
      </c>
      <c r="C206" s="19" t="s">
        <v>257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 ht="15">
      <c r="A207" s="12"/>
      <c r="B207" s="23">
        <v>348.54</v>
      </c>
      <c r="C207" s="19" t="s">
        <v>258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 ht="15">
      <c r="A208" s="12"/>
      <c r="B208" s="23">
        <v>348.61</v>
      </c>
      <c r="C208" s="19" t="s">
        <v>259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 ht="15">
      <c r="A209" s="12"/>
      <c r="B209" s="23">
        <v>348.62</v>
      </c>
      <c r="C209" s="19" t="s">
        <v>260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 ht="15">
      <c r="A210" s="12"/>
      <c r="B210" s="23">
        <v>348.63</v>
      </c>
      <c r="C210" s="19" t="s">
        <v>261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 ht="15">
      <c r="A211" s="12"/>
      <c r="B211" s="23">
        <v>348.64</v>
      </c>
      <c r="C211" s="19" t="s">
        <v>262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 ht="15">
      <c r="A212" s="12"/>
      <c r="B212" s="23">
        <v>348.71</v>
      </c>
      <c r="C212" s="19" t="s">
        <v>263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 ht="15">
      <c r="A213" s="12"/>
      <c r="B213" s="23">
        <v>348.72</v>
      </c>
      <c r="C213" s="19" t="s">
        <v>264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 ht="15">
      <c r="A214" s="12"/>
      <c r="B214" s="23">
        <v>348.73</v>
      </c>
      <c r="C214" s="19" t="s">
        <v>265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 ht="15">
      <c r="A215" s="12"/>
      <c r="B215" s="23">
        <v>348.74</v>
      </c>
      <c r="C215" s="19" t="s">
        <v>266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 ht="15">
      <c r="A216" s="12"/>
      <c r="B216" s="23">
        <v>348.82</v>
      </c>
      <c r="C216" s="19" t="s">
        <v>267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 ht="15">
      <c r="A217" s="12"/>
      <c r="B217" s="23">
        <v>348.85</v>
      </c>
      <c r="C217" s="19" t="s">
        <v>268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 ht="15">
      <c r="A218" s="12"/>
      <c r="B218" s="23">
        <v>348.86</v>
      </c>
      <c r="C218" s="19" t="s">
        <v>269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 ht="15">
      <c r="A219" s="12"/>
      <c r="B219" s="23">
        <v>348.87</v>
      </c>
      <c r="C219" s="19" t="s">
        <v>270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 ht="15">
      <c r="A220" s="12"/>
      <c r="B220" s="23">
        <v>348.88</v>
      </c>
      <c r="C220" s="19" t="s">
        <v>271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 ht="15">
      <c r="A221" s="12"/>
      <c r="B221" s="23">
        <v>348.921</v>
      </c>
      <c r="C221" s="19" t="s">
        <v>272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 ht="15">
      <c r="A222" s="12"/>
      <c r="B222" s="23">
        <v>348.922</v>
      </c>
      <c r="C222" s="19" t="s">
        <v>273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 ht="15">
      <c r="A223" s="12"/>
      <c r="B223" s="23">
        <v>348.923</v>
      </c>
      <c r="C223" s="19" t="s">
        <v>274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 ht="15">
      <c r="A224" s="12"/>
      <c r="B224" s="23">
        <v>348.924</v>
      </c>
      <c r="C224" s="19" t="s">
        <v>275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 ht="15">
      <c r="A225" s="12"/>
      <c r="B225" s="23">
        <v>348.93</v>
      </c>
      <c r="C225" s="19" t="s">
        <v>276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 ht="15">
      <c r="A226" s="12"/>
      <c r="B226" s="23">
        <v>348.931</v>
      </c>
      <c r="C226" s="19" t="s">
        <v>277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 ht="15">
      <c r="A227" s="12"/>
      <c r="B227" s="23">
        <v>348.932</v>
      </c>
      <c r="C227" s="19" t="s">
        <v>278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 ht="15">
      <c r="A228" s="12"/>
      <c r="B228" s="23">
        <v>348.933</v>
      </c>
      <c r="C228" s="19" t="s">
        <v>279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 ht="15">
      <c r="A229" s="12"/>
      <c r="B229" s="23">
        <v>348.99</v>
      </c>
      <c r="C229" s="19" t="s">
        <v>280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 ht="15">
      <c r="A230" s="12"/>
      <c r="B230" s="23">
        <v>349</v>
      </c>
      <c r="C230" s="19" t="s">
        <v>281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282</v>
      </c>
      <c r="B231" s="28"/>
      <c r="C231" s="29"/>
      <c r="D231" s="30">
        <f>SUM(D232:D248)</f>
        <v>0</v>
      </c>
      <c r="E231" s="30">
        <f aca="true" t="shared" si="15" ref="E231:M231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 ht="15">
      <c r="A232" s="48"/>
      <c r="B232" s="49">
        <v>351.1</v>
      </c>
      <c r="C232" s="50" t="s">
        <v>283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 ht="15">
      <c r="A233" s="48"/>
      <c r="B233" s="49">
        <v>351.2</v>
      </c>
      <c r="C233" s="50" t="s">
        <v>284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aca="true" t="shared" si="16" ref="N233:N248">SUM(D233:M233)</f>
        <v>0</v>
      </c>
      <c r="O233" s="44">
        <f t="shared" si="14"/>
        <v>0</v>
      </c>
      <c r="P233" s="9"/>
    </row>
    <row r="234" spans="1:16" ht="15">
      <c r="A234" s="48"/>
      <c r="B234" s="49">
        <v>351.3</v>
      </c>
      <c r="C234" s="50" t="s">
        <v>285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 ht="15">
      <c r="A235" s="48"/>
      <c r="B235" s="49">
        <v>351.4</v>
      </c>
      <c r="C235" s="50" t="s">
        <v>286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 ht="15">
      <c r="A236" s="48"/>
      <c r="B236" s="49">
        <v>351.5</v>
      </c>
      <c r="C236" s="50" t="s">
        <v>287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 ht="15">
      <c r="A237" s="48"/>
      <c r="B237" s="49">
        <v>351.6</v>
      </c>
      <c r="C237" s="50" t="s">
        <v>288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 ht="15">
      <c r="A238" s="48"/>
      <c r="B238" s="49">
        <v>351.7</v>
      </c>
      <c r="C238" s="50" t="s">
        <v>289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 ht="15">
      <c r="A239" s="48"/>
      <c r="B239" s="49">
        <v>351.8</v>
      </c>
      <c r="C239" s="50" t="s">
        <v>290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 ht="15">
      <c r="A240" s="48"/>
      <c r="B240" s="49">
        <v>351.9</v>
      </c>
      <c r="C240" s="50" t="s">
        <v>291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 ht="15">
      <c r="A241" s="48"/>
      <c r="B241" s="49">
        <v>352</v>
      </c>
      <c r="C241" s="50" t="s">
        <v>292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 ht="15">
      <c r="A242" s="48"/>
      <c r="B242" s="49">
        <v>353</v>
      </c>
      <c r="C242" s="50" t="s">
        <v>293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 ht="15">
      <c r="A243" s="48"/>
      <c r="B243" s="49">
        <v>354</v>
      </c>
      <c r="C243" s="50" t="s">
        <v>294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 ht="15">
      <c r="A244" s="48"/>
      <c r="B244" s="49">
        <v>355</v>
      </c>
      <c r="C244" s="50" t="s">
        <v>295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 ht="15">
      <c r="A245" s="48"/>
      <c r="B245" s="49">
        <v>356</v>
      </c>
      <c r="C245" s="50" t="s">
        <v>296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 ht="15">
      <c r="A246" s="48"/>
      <c r="B246" s="49">
        <v>358.1</v>
      </c>
      <c r="C246" s="50" t="s">
        <v>297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 ht="15">
      <c r="A247" s="48"/>
      <c r="B247" s="49">
        <v>358.2</v>
      </c>
      <c r="C247" s="50" t="s">
        <v>298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 ht="15">
      <c r="A248" s="48"/>
      <c r="B248" s="49">
        <v>359</v>
      </c>
      <c r="C248" s="50" t="s">
        <v>299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2</v>
      </c>
      <c r="B249" s="28"/>
      <c r="C249" s="29"/>
      <c r="D249" s="30">
        <f>SUM(D250:D262)</f>
        <v>0</v>
      </c>
      <c r="E249" s="30">
        <f aca="true" t="shared" si="17" ref="E249:M249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 ht="15">
      <c r="A250" s="12"/>
      <c r="B250" s="23">
        <v>361.1</v>
      </c>
      <c r="C250" s="19" t="s">
        <v>38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 ht="15">
      <c r="A251" s="12"/>
      <c r="B251" s="23">
        <v>361.2</v>
      </c>
      <c r="C251" s="19" t="s">
        <v>87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aca="true" t="shared" si="18" ref="N251:N262">SUM(D251:M251)</f>
        <v>0</v>
      </c>
      <c r="O251" s="44">
        <f t="shared" si="14"/>
        <v>0</v>
      </c>
      <c r="P251" s="9"/>
    </row>
    <row r="252" spans="1:16" ht="15">
      <c r="A252" s="12"/>
      <c r="B252" s="23">
        <v>361.3</v>
      </c>
      <c r="C252" s="19" t="s">
        <v>300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 ht="15">
      <c r="A253" s="12"/>
      <c r="B253" s="23">
        <v>361.4</v>
      </c>
      <c r="C253" s="19" t="s">
        <v>301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 ht="15">
      <c r="A254" s="12"/>
      <c r="B254" s="23">
        <v>362</v>
      </c>
      <c r="C254" s="19" t="s">
        <v>302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 ht="15">
      <c r="A255" s="12"/>
      <c r="B255" s="23">
        <v>364</v>
      </c>
      <c r="C255" s="19" t="s">
        <v>82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 ht="15">
      <c r="A256" s="12"/>
      <c r="B256" s="23">
        <v>365</v>
      </c>
      <c r="C256" s="19" t="s">
        <v>303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 ht="15">
      <c r="A257" s="12"/>
      <c r="B257" s="23">
        <v>366</v>
      </c>
      <c r="C257" s="19" t="s">
        <v>304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 ht="15">
      <c r="A258" s="12"/>
      <c r="B258" s="23">
        <v>368</v>
      </c>
      <c r="C258" s="19" t="s">
        <v>305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 ht="15">
      <c r="A259" s="12"/>
      <c r="B259" s="23">
        <v>369.3</v>
      </c>
      <c r="C259" s="19" t="s">
        <v>306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 ht="15">
      <c r="A260" s="12"/>
      <c r="B260" s="23">
        <v>369.4</v>
      </c>
      <c r="C260" s="19" t="s">
        <v>307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 ht="15">
      <c r="A261" s="12"/>
      <c r="B261" s="23">
        <v>369.7</v>
      </c>
      <c r="C261" s="19" t="s">
        <v>308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aca="true" t="shared" si="19" ref="O261:O283">(N261/O$285)</f>
        <v>0</v>
      </c>
      <c r="P261" s="9"/>
    </row>
    <row r="262" spans="1:16" ht="15">
      <c r="A262" s="12"/>
      <c r="B262" s="23">
        <v>369.9</v>
      </c>
      <c r="C262" s="19" t="s">
        <v>39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31</v>
      </c>
      <c r="B263" s="28"/>
      <c r="C263" s="29"/>
      <c r="D263" s="30">
        <f aca="true" t="shared" si="20" ref="D263:M263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 ht="15">
      <c r="A264" s="12"/>
      <c r="B264" s="23">
        <v>381</v>
      </c>
      <c r="C264" s="19" t="s">
        <v>40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 ht="15">
      <c r="A265" s="12"/>
      <c r="B265" s="23">
        <v>382</v>
      </c>
      <c r="C265" s="19" t="s">
        <v>309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 ht="15">
      <c r="A266" s="12"/>
      <c r="B266" s="23">
        <v>383</v>
      </c>
      <c r="C266" s="19" t="s">
        <v>310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aca="true" t="shared" si="21" ref="N266:N282">SUM(D266:M266)</f>
        <v>0</v>
      </c>
      <c r="O266" s="44">
        <f t="shared" si="19"/>
        <v>0</v>
      </c>
      <c r="P266" s="9"/>
    </row>
    <row r="267" spans="1:16" ht="15">
      <c r="A267" s="12"/>
      <c r="B267" s="23">
        <v>384</v>
      </c>
      <c r="C267" s="19" t="s">
        <v>41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 ht="15">
      <c r="A268" s="12"/>
      <c r="B268" s="23">
        <v>385</v>
      </c>
      <c r="C268" s="19" t="s">
        <v>311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 ht="15">
      <c r="A269" s="12"/>
      <c r="B269" s="23">
        <v>387.2</v>
      </c>
      <c r="C269" s="19" t="s">
        <v>312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 ht="15">
      <c r="A270" s="12"/>
      <c r="B270" s="23">
        <v>388.1</v>
      </c>
      <c r="C270" s="19" t="s">
        <v>313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 ht="15">
      <c r="A271" s="12"/>
      <c r="B271" s="23">
        <v>388.2</v>
      </c>
      <c r="C271" s="19" t="s">
        <v>88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 ht="15">
      <c r="A272" s="12"/>
      <c r="B272" s="23">
        <v>389.1</v>
      </c>
      <c r="C272" s="19" t="s">
        <v>314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6" ht="15">
      <c r="A273" s="12"/>
      <c r="B273" s="23">
        <v>389.2</v>
      </c>
      <c r="C273" s="19" t="s">
        <v>315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6" ht="15">
      <c r="A274" s="12"/>
      <c r="B274" s="23">
        <v>389.3</v>
      </c>
      <c r="C274" s="19" t="s">
        <v>316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6" ht="15">
      <c r="A275" s="12"/>
      <c r="B275" s="23">
        <v>389.4</v>
      </c>
      <c r="C275" s="19" t="s">
        <v>317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6" ht="15">
      <c r="A276" s="12"/>
      <c r="B276" s="23">
        <v>389.5</v>
      </c>
      <c r="C276" s="19" t="s">
        <v>318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6" ht="15">
      <c r="A277" s="12"/>
      <c r="B277" s="23">
        <v>389.6</v>
      </c>
      <c r="C277" s="19" t="s">
        <v>319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6" ht="15">
      <c r="A278" s="12"/>
      <c r="B278" s="23">
        <v>389.7</v>
      </c>
      <c r="C278" s="19" t="s">
        <v>320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6" ht="15">
      <c r="A279" s="12"/>
      <c r="B279" s="23">
        <v>389.8</v>
      </c>
      <c r="C279" s="19" t="s">
        <v>321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6" ht="15">
      <c r="A280" s="12"/>
      <c r="B280" s="23">
        <v>389.9</v>
      </c>
      <c r="C280" s="19" t="s">
        <v>322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6" ht="15">
      <c r="A281" s="45"/>
      <c r="B281" s="46">
        <v>392</v>
      </c>
      <c r="C281" s="47" t="s">
        <v>323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6" ht="15.75" thickBot="1">
      <c r="A282" s="45"/>
      <c r="B282" s="46">
        <v>393</v>
      </c>
      <c r="C282" s="47" t="s">
        <v>91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36</v>
      </c>
      <c r="B283" s="21"/>
      <c r="C283" s="20"/>
      <c r="D283" s="14">
        <f aca="true" t="shared" si="22" ref="D283:M283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5" ht="15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5" ht="15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1" t="s">
        <v>324</v>
      </c>
      <c r="M285" s="51"/>
      <c r="N285" s="51"/>
      <c r="O285" s="40">
        <v>749</v>
      </c>
    </row>
    <row r="286" spans="1:15" ht="15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5" ht="15.75" customHeight="1" thickBot="1">
      <c r="A287" s="55" t="s">
        <v>55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sheetProtection/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159595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159595</v>
      </c>
      <c r="O5" s="31">
        <f aca="true" t="shared" si="1" ref="O5:O35">(N5/O$37)</f>
        <v>231.63280116110306</v>
      </c>
      <c r="P5" s="6"/>
    </row>
    <row r="6" spans="1:16" ht="15">
      <c r="A6" s="12"/>
      <c r="B6" s="23">
        <v>311</v>
      </c>
      <c r="C6" s="19" t="s">
        <v>1</v>
      </c>
      <c r="D6" s="43">
        <v>35075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35075</v>
      </c>
      <c r="O6" s="44">
        <f t="shared" si="1"/>
        <v>50.90711175616836</v>
      </c>
      <c r="P6" s="9"/>
    </row>
    <row r="7" spans="1:16" ht="15">
      <c r="A7" s="12"/>
      <c r="B7" s="23">
        <v>312.1</v>
      </c>
      <c r="C7" s="19" t="s">
        <v>9</v>
      </c>
      <c r="D7" s="43">
        <v>10489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10489</v>
      </c>
      <c r="O7" s="44">
        <f t="shared" si="1"/>
        <v>15.223512336719883</v>
      </c>
      <c r="P7" s="9"/>
    </row>
    <row r="8" spans="1:16" ht="15">
      <c r="A8" s="12"/>
      <c r="B8" s="23">
        <v>312.6</v>
      </c>
      <c r="C8" s="19" t="s">
        <v>10</v>
      </c>
      <c r="D8" s="43">
        <v>48396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48396</v>
      </c>
      <c r="O8" s="44">
        <f t="shared" si="1"/>
        <v>70.24092888243831</v>
      </c>
      <c r="P8" s="9"/>
    </row>
    <row r="9" spans="1:16" ht="15">
      <c r="A9" s="12"/>
      <c r="B9" s="23">
        <v>314.1</v>
      </c>
      <c r="C9" s="19" t="s">
        <v>11</v>
      </c>
      <c r="D9" s="43">
        <v>47722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47722</v>
      </c>
      <c r="O9" s="44">
        <f t="shared" si="1"/>
        <v>69.26269956458636</v>
      </c>
      <c r="P9" s="9"/>
    </row>
    <row r="10" spans="1:16" ht="15">
      <c r="A10" s="12"/>
      <c r="B10" s="23">
        <v>314.4</v>
      </c>
      <c r="C10" s="19" t="s">
        <v>12</v>
      </c>
      <c r="D10" s="43">
        <v>406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406</v>
      </c>
      <c r="O10" s="44">
        <f t="shared" si="1"/>
        <v>0.5892597968069666</v>
      </c>
      <c r="P10" s="9"/>
    </row>
    <row r="11" spans="1:16" ht="15">
      <c r="A11" s="12"/>
      <c r="B11" s="23">
        <v>315</v>
      </c>
      <c r="C11" s="19" t="s">
        <v>75</v>
      </c>
      <c r="D11" s="43">
        <v>17255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17255</v>
      </c>
      <c r="O11" s="44">
        <f t="shared" si="1"/>
        <v>25.043541364296082</v>
      </c>
      <c r="P11" s="9"/>
    </row>
    <row r="12" spans="1:16" ht="15">
      <c r="A12" s="12"/>
      <c r="B12" s="23">
        <v>319</v>
      </c>
      <c r="C12" s="19" t="s">
        <v>14</v>
      </c>
      <c r="D12" s="43">
        <v>252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252</v>
      </c>
      <c r="O12" s="44">
        <f t="shared" si="1"/>
        <v>0.36574746008708275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48853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35">SUM(D13:M13)</f>
        <v>48853</v>
      </c>
      <c r="O13" s="42">
        <f t="shared" si="1"/>
        <v>70.90420899854863</v>
      </c>
      <c r="P13" s="10"/>
    </row>
    <row r="14" spans="1:16" ht="15">
      <c r="A14" s="12"/>
      <c r="B14" s="23">
        <v>323.1</v>
      </c>
      <c r="C14" s="19" t="s">
        <v>16</v>
      </c>
      <c r="D14" s="43">
        <v>48478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48478</v>
      </c>
      <c r="O14" s="44">
        <f t="shared" si="1"/>
        <v>70.3599419448476</v>
      </c>
      <c r="P14" s="9"/>
    </row>
    <row r="15" spans="1:16" ht="15">
      <c r="A15" s="12"/>
      <c r="B15" s="23">
        <v>329</v>
      </c>
      <c r="C15" s="19" t="s">
        <v>17</v>
      </c>
      <c r="D15" s="43">
        <v>375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375</v>
      </c>
      <c r="O15" s="44">
        <f t="shared" si="1"/>
        <v>0.5442670537010159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SUM(D17:D22)</f>
        <v>113758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113758</v>
      </c>
      <c r="O16" s="42">
        <f t="shared" si="1"/>
        <v>165.10595065312046</v>
      </c>
      <c r="P16" s="10"/>
    </row>
    <row r="17" spans="1:16" ht="15">
      <c r="A17" s="12"/>
      <c r="B17" s="23">
        <v>331.5</v>
      </c>
      <c r="C17" s="19" t="s">
        <v>85</v>
      </c>
      <c r="D17" s="43">
        <v>3625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3625</v>
      </c>
      <c r="O17" s="44">
        <f t="shared" si="1"/>
        <v>5.261248185776488</v>
      </c>
      <c r="P17" s="9"/>
    </row>
    <row r="18" spans="1:16" ht="15">
      <c r="A18" s="12"/>
      <c r="B18" s="23">
        <v>335.12</v>
      </c>
      <c r="C18" s="19" t="s">
        <v>76</v>
      </c>
      <c r="D18" s="43">
        <v>41269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41269</v>
      </c>
      <c r="O18" s="44">
        <f t="shared" si="1"/>
        <v>59.89695210449928</v>
      </c>
      <c r="P18" s="9"/>
    </row>
    <row r="19" spans="1:16" ht="15">
      <c r="A19" s="12"/>
      <c r="B19" s="23">
        <v>335.14</v>
      </c>
      <c r="C19" s="19" t="s">
        <v>77</v>
      </c>
      <c r="D19" s="43">
        <v>394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394</v>
      </c>
      <c r="O19" s="44">
        <f t="shared" si="1"/>
        <v>0.5718432510885341</v>
      </c>
      <c r="P19" s="9"/>
    </row>
    <row r="20" spans="1:16" ht="15">
      <c r="A20" s="12"/>
      <c r="B20" s="23">
        <v>335.15</v>
      </c>
      <c r="C20" s="19" t="s">
        <v>78</v>
      </c>
      <c r="D20" s="43">
        <v>427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427</v>
      </c>
      <c r="O20" s="44">
        <f t="shared" si="1"/>
        <v>0.6197387518142236</v>
      </c>
      <c r="P20" s="9"/>
    </row>
    <row r="21" spans="1:16" ht="15">
      <c r="A21" s="12"/>
      <c r="B21" s="23">
        <v>335.18</v>
      </c>
      <c r="C21" s="19" t="s">
        <v>79</v>
      </c>
      <c r="D21" s="43">
        <v>23013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23013</v>
      </c>
      <c r="O21" s="44">
        <f t="shared" si="1"/>
        <v>33.400580551523944</v>
      </c>
      <c r="P21" s="9"/>
    </row>
    <row r="22" spans="1:16" ht="15">
      <c r="A22" s="12"/>
      <c r="B22" s="23">
        <v>337.2</v>
      </c>
      <c r="C22" s="19" t="s">
        <v>25</v>
      </c>
      <c r="D22" s="43">
        <v>45030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45030</v>
      </c>
      <c r="O22" s="44">
        <f t="shared" si="1"/>
        <v>65.355587808418</v>
      </c>
      <c r="P22" s="9"/>
    </row>
    <row r="23" spans="1:16" ht="15.75">
      <c r="A23" s="27" t="s">
        <v>30</v>
      </c>
      <c r="B23" s="28"/>
      <c r="C23" s="29"/>
      <c r="D23" s="30">
        <f aca="true" t="shared" si="6" ref="D23:M23">SUM(D24:D28)</f>
        <v>31781</v>
      </c>
      <c r="E23" s="30">
        <f t="shared" si="6"/>
        <v>0</v>
      </c>
      <c r="F23" s="30">
        <f t="shared" si="6"/>
        <v>0</v>
      </c>
      <c r="G23" s="30">
        <f t="shared" si="6"/>
        <v>11982</v>
      </c>
      <c r="H23" s="30">
        <f t="shared" si="6"/>
        <v>0</v>
      </c>
      <c r="I23" s="30">
        <f t="shared" si="6"/>
        <v>364031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407794</v>
      </c>
      <c r="O23" s="42">
        <f t="shared" si="1"/>
        <v>591.8635703918723</v>
      </c>
      <c r="P23" s="10"/>
    </row>
    <row r="24" spans="1:16" ht="15">
      <c r="A24" s="12"/>
      <c r="B24" s="23">
        <v>341.9</v>
      </c>
      <c r="C24" s="19" t="s">
        <v>80</v>
      </c>
      <c r="D24" s="43">
        <v>125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125</v>
      </c>
      <c r="O24" s="44">
        <f t="shared" si="1"/>
        <v>0.18142235123367198</v>
      </c>
      <c r="P24" s="9"/>
    </row>
    <row r="25" spans="1:16" ht="15">
      <c r="A25" s="12"/>
      <c r="B25" s="23">
        <v>343.6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364031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364031</v>
      </c>
      <c r="O25" s="44">
        <f t="shared" si="1"/>
        <v>528.3468795355587</v>
      </c>
      <c r="P25" s="9"/>
    </row>
    <row r="26" spans="1:16" ht="15">
      <c r="A26" s="12"/>
      <c r="B26" s="23">
        <v>344.9</v>
      </c>
      <c r="C26" s="19" t="s">
        <v>81</v>
      </c>
      <c r="D26" s="43">
        <v>7238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7238</v>
      </c>
      <c r="O26" s="44">
        <f t="shared" si="1"/>
        <v>10.505079825834542</v>
      </c>
      <c r="P26" s="9"/>
    </row>
    <row r="27" spans="1:16" ht="15">
      <c r="A27" s="12"/>
      <c r="B27" s="23">
        <v>347.2</v>
      </c>
      <c r="C27" s="19" t="s">
        <v>35</v>
      </c>
      <c r="D27" s="43">
        <v>24418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24418</v>
      </c>
      <c r="O27" s="44">
        <f t="shared" si="1"/>
        <v>35.43976777939042</v>
      </c>
      <c r="P27" s="9"/>
    </row>
    <row r="28" spans="1:16" ht="15">
      <c r="A28" s="12"/>
      <c r="B28" s="23">
        <v>347.5</v>
      </c>
      <c r="C28" s="19" t="s">
        <v>53</v>
      </c>
      <c r="D28" s="43">
        <v>0</v>
      </c>
      <c r="E28" s="43">
        <v>0</v>
      </c>
      <c r="F28" s="43">
        <v>0</v>
      </c>
      <c r="G28" s="43">
        <v>11982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11982</v>
      </c>
      <c r="O28" s="44">
        <f t="shared" si="1"/>
        <v>17.390420899854863</v>
      </c>
      <c r="P28" s="9"/>
    </row>
    <row r="29" spans="1:16" ht="15.75">
      <c r="A29" s="27" t="s">
        <v>2</v>
      </c>
      <c r="B29" s="28"/>
      <c r="C29" s="29"/>
      <c r="D29" s="30">
        <f aca="true" t="shared" si="7" ref="D29:M29">SUM(D30:D31)</f>
        <v>9251</v>
      </c>
      <c r="E29" s="30">
        <f t="shared" si="7"/>
        <v>0</v>
      </c>
      <c r="F29" s="30">
        <f t="shared" si="7"/>
        <v>6</v>
      </c>
      <c r="G29" s="30">
        <f t="shared" si="7"/>
        <v>511</v>
      </c>
      <c r="H29" s="30">
        <f t="shared" si="7"/>
        <v>0</v>
      </c>
      <c r="I29" s="30">
        <f t="shared" si="7"/>
        <v>1896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11664</v>
      </c>
      <c r="O29" s="42">
        <f t="shared" si="1"/>
        <v>16.9288824383164</v>
      </c>
      <c r="P29" s="10"/>
    </row>
    <row r="30" spans="1:16" ht="15">
      <c r="A30" s="12"/>
      <c r="B30" s="23">
        <v>361.1</v>
      </c>
      <c r="C30" s="19" t="s">
        <v>38</v>
      </c>
      <c r="D30" s="43">
        <v>0</v>
      </c>
      <c r="E30" s="43">
        <v>0</v>
      </c>
      <c r="F30" s="43">
        <v>6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</v>
      </c>
      <c r="O30" s="44">
        <f t="shared" si="1"/>
        <v>0.008708272859216255</v>
      </c>
      <c r="P30" s="9"/>
    </row>
    <row r="31" spans="1:16" ht="15">
      <c r="A31" s="12"/>
      <c r="B31" s="23">
        <v>369.9</v>
      </c>
      <c r="C31" s="19" t="s">
        <v>39</v>
      </c>
      <c r="D31" s="43">
        <v>9251</v>
      </c>
      <c r="E31" s="43">
        <v>0</v>
      </c>
      <c r="F31" s="43">
        <v>0</v>
      </c>
      <c r="G31" s="43">
        <v>511</v>
      </c>
      <c r="H31" s="43">
        <v>0</v>
      </c>
      <c r="I31" s="43">
        <v>1896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11658</v>
      </c>
      <c r="O31" s="44">
        <f t="shared" si="1"/>
        <v>16.920174165457183</v>
      </c>
      <c r="P31" s="9"/>
    </row>
    <row r="32" spans="1:16" ht="15.75">
      <c r="A32" s="27" t="s">
        <v>31</v>
      </c>
      <c r="B32" s="28"/>
      <c r="C32" s="29"/>
      <c r="D32" s="30">
        <f aca="true" t="shared" si="8" ref="D32:M32">SUM(D33:D34)</f>
        <v>0</v>
      </c>
      <c r="E32" s="30">
        <f t="shared" si="8"/>
        <v>0</v>
      </c>
      <c r="F32" s="30">
        <f t="shared" si="8"/>
        <v>24872</v>
      </c>
      <c r="G32" s="30">
        <f t="shared" si="8"/>
        <v>0</v>
      </c>
      <c r="H32" s="30">
        <f t="shared" si="8"/>
        <v>0</v>
      </c>
      <c r="I32" s="30">
        <f t="shared" si="8"/>
        <v>3470658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3495530</v>
      </c>
      <c r="O32" s="42">
        <f t="shared" si="1"/>
        <v>5073.3381712627</v>
      </c>
      <c r="P32" s="9"/>
    </row>
    <row r="33" spans="1:16" ht="15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24872</v>
      </c>
      <c r="G33" s="43">
        <v>0</v>
      </c>
      <c r="H33" s="43">
        <v>0</v>
      </c>
      <c r="I33" s="43">
        <v>10606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35478</v>
      </c>
      <c r="O33" s="44">
        <f t="shared" si="1"/>
        <v>51.49201741654572</v>
      </c>
      <c r="P33" s="9"/>
    </row>
    <row r="34" spans="1:16" ht="15.75" thickBot="1">
      <c r="A34" s="45"/>
      <c r="B34" s="46">
        <v>393</v>
      </c>
      <c r="C34" s="47" t="s">
        <v>91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3460052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3460052</v>
      </c>
      <c r="O34" s="44">
        <f t="shared" si="1"/>
        <v>5021.846153846154</v>
      </c>
      <c r="P34" s="9"/>
    </row>
    <row r="35" spans="1:119" ht="16.5" thickBot="1">
      <c r="A35" s="13" t="s">
        <v>36</v>
      </c>
      <c r="B35" s="21"/>
      <c r="C35" s="20"/>
      <c r="D35" s="14">
        <f>SUM(D5,D13,D16,D23,D29,D32)</f>
        <v>363238</v>
      </c>
      <c r="E35" s="14">
        <f aca="true" t="shared" si="9" ref="E35:M35">SUM(E5,E13,E16,E23,E29,E32)</f>
        <v>0</v>
      </c>
      <c r="F35" s="14">
        <f t="shared" si="9"/>
        <v>24878</v>
      </c>
      <c r="G35" s="14">
        <f t="shared" si="9"/>
        <v>12493</v>
      </c>
      <c r="H35" s="14">
        <f t="shared" si="9"/>
        <v>0</v>
      </c>
      <c r="I35" s="14">
        <f t="shared" si="9"/>
        <v>3836585</v>
      </c>
      <c r="J35" s="14">
        <f t="shared" si="9"/>
        <v>0</v>
      </c>
      <c r="K35" s="14">
        <f t="shared" si="9"/>
        <v>0</v>
      </c>
      <c r="L35" s="14">
        <f t="shared" si="9"/>
        <v>0</v>
      </c>
      <c r="M35" s="14">
        <f t="shared" si="9"/>
        <v>0</v>
      </c>
      <c r="N35" s="14">
        <f t="shared" si="4"/>
        <v>4237194</v>
      </c>
      <c r="O35" s="36">
        <f t="shared" si="1"/>
        <v>6149.773584905661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5" ht="15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51" t="s">
        <v>92</v>
      </c>
      <c r="M37" s="51"/>
      <c r="N37" s="51"/>
      <c r="O37" s="40">
        <v>689</v>
      </c>
    </row>
    <row r="38" spans="1:15" ht="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5.75" customHeight="1" thickBot="1">
      <c r="A39" s="55" t="s">
        <v>55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153771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153771</v>
      </c>
      <c r="O5" s="31">
        <f aca="true" t="shared" si="1" ref="O5:O40">(N5/O$42)</f>
        <v>226.13382352941176</v>
      </c>
      <c r="P5" s="6"/>
    </row>
    <row r="6" spans="1:16" ht="15">
      <c r="A6" s="12"/>
      <c r="B6" s="23">
        <v>311</v>
      </c>
      <c r="C6" s="19" t="s">
        <v>1</v>
      </c>
      <c r="D6" s="43">
        <v>37094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37094</v>
      </c>
      <c r="O6" s="44">
        <f t="shared" si="1"/>
        <v>54.55</v>
      </c>
      <c r="P6" s="9"/>
    </row>
    <row r="7" spans="1:16" ht="15">
      <c r="A7" s="12"/>
      <c r="B7" s="23">
        <v>312.1</v>
      </c>
      <c r="C7" s="19" t="s">
        <v>9</v>
      </c>
      <c r="D7" s="43">
        <v>9653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9653</v>
      </c>
      <c r="O7" s="44">
        <f t="shared" si="1"/>
        <v>14.195588235294117</v>
      </c>
      <c r="P7" s="9"/>
    </row>
    <row r="8" spans="1:16" ht="15">
      <c r="A8" s="12"/>
      <c r="B8" s="23">
        <v>312.6</v>
      </c>
      <c r="C8" s="19" t="s">
        <v>10</v>
      </c>
      <c r="D8" s="43">
        <v>45826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45826</v>
      </c>
      <c r="O8" s="44">
        <f t="shared" si="1"/>
        <v>67.39117647058823</v>
      </c>
      <c r="P8" s="9"/>
    </row>
    <row r="9" spans="1:16" ht="15">
      <c r="A9" s="12"/>
      <c r="B9" s="23">
        <v>314.1</v>
      </c>
      <c r="C9" s="19" t="s">
        <v>11</v>
      </c>
      <c r="D9" s="43">
        <v>44429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44429</v>
      </c>
      <c r="O9" s="44">
        <f t="shared" si="1"/>
        <v>65.33676470588236</v>
      </c>
      <c r="P9" s="9"/>
    </row>
    <row r="10" spans="1:16" ht="15">
      <c r="A10" s="12"/>
      <c r="B10" s="23">
        <v>314.4</v>
      </c>
      <c r="C10" s="19" t="s">
        <v>12</v>
      </c>
      <c r="D10" s="43">
        <v>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</v>
      </c>
      <c r="O10" s="44">
        <f t="shared" si="1"/>
        <v>0.04411764705882353</v>
      </c>
      <c r="P10" s="9"/>
    </row>
    <row r="11" spans="1:16" ht="15">
      <c r="A11" s="12"/>
      <c r="B11" s="23">
        <v>315</v>
      </c>
      <c r="C11" s="19" t="s">
        <v>75</v>
      </c>
      <c r="D11" s="43">
        <v>16334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16334</v>
      </c>
      <c r="O11" s="44">
        <f t="shared" si="1"/>
        <v>24.020588235294117</v>
      </c>
      <c r="P11" s="9"/>
    </row>
    <row r="12" spans="1:16" ht="15">
      <c r="A12" s="12"/>
      <c r="B12" s="23">
        <v>319</v>
      </c>
      <c r="C12" s="19" t="s">
        <v>14</v>
      </c>
      <c r="D12" s="43">
        <v>405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405</v>
      </c>
      <c r="O12" s="44">
        <f t="shared" si="1"/>
        <v>0.5955882352941176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43152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6">SUM(D13:M13)</f>
        <v>43152</v>
      </c>
      <c r="O13" s="42">
        <f t="shared" si="1"/>
        <v>63.45882352941177</v>
      </c>
      <c r="P13" s="10"/>
    </row>
    <row r="14" spans="1:16" ht="15">
      <c r="A14" s="12"/>
      <c r="B14" s="23">
        <v>323.1</v>
      </c>
      <c r="C14" s="19" t="s">
        <v>16</v>
      </c>
      <c r="D14" s="43">
        <v>42377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42377</v>
      </c>
      <c r="O14" s="44">
        <f t="shared" si="1"/>
        <v>62.319117647058825</v>
      </c>
      <c r="P14" s="9"/>
    </row>
    <row r="15" spans="1:16" ht="15">
      <c r="A15" s="12"/>
      <c r="B15" s="23">
        <v>329</v>
      </c>
      <c r="C15" s="19" t="s">
        <v>17</v>
      </c>
      <c r="D15" s="43">
        <v>775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775</v>
      </c>
      <c r="O15" s="44">
        <f t="shared" si="1"/>
        <v>1.1397058823529411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SUM(D17:D25)</f>
        <v>322098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40102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362200</v>
      </c>
      <c r="O16" s="42">
        <f t="shared" si="1"/>
        <v>532.6470588235294</v>
      </c>
      <c r="P16" s="10"/>
    </row>
    <row r="17" spans="1:16" ht="15">
      <c r="A17" s="12"/>
      <c r="B17" s="23">
        <v>331.35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31591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31591</v>
      </c>
      <c r="O17" s="44">
        <f t="shared" si="1"/>
        <v>46.457352941176474</v>
      </c>
      <c r="P17" s="9"/>
    </row>
    <row r="18" spans="1:16" ht="15">
      <c r="A18" s="12"/>
      <c r="B18" s="23">
        <v>331.5</v>
      </c>
      <c r="C18" s="19" t="s">
        <v>85</v>
      </c>
      <c r="D18" s="43">
        <v>133229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133229</v>
      </c>
      <c r="O18" s="44">
        <f t="shared" si="1"/>
        <v>195.925</v>
      </c>
      <c r="P18" s="9"/>
    </row>
    <row r="19" spans="1:16" ht="15">
      <c r="A19" s="12"/>
      <c r="B19" s="23">
        <v>334.31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8511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8511</v>
      </c>
      <c r="O19" s="44">
        <f t="shared" si="1"/>
        <v>12.516176470588235</v>
      </c>
      <c r="P19" s="9"/>
    </row>
    <row r="20" spans="1:16" ht="15">
      <c r="A20" s="12"/>
      <c r="B20" s="23">
        <v>334.49</v>
      </c>
      <c r="C20" s="19" t="s">
        <v>86</v>
      </c>
      <c r="D20" s="43">
        <v>79800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79800</v>
      </c>
      <c r="O20" s="44">
        <f t="shared" si="1"/>
        <v>117.3529411764706</v>
      </c>
      <c r="P20" s="9"/>
    </row>
    <row r="21" spans="1:16" ht="15">
      <c r="A21" s="12"/>
      <c r="B21" s="23">
        <v>335.12</v>
      </c>
      <c r="C21" s="19" t="s">
        <v>76</v>
      </c>
      <c r="D21" s="43">
        <v>41179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41179</v>
      </c>
      <c r="O21" s="44">
        <f t="shared" si="1"/>
        <v>60.55735294117647</v>
      </c>
      <c r="P21" s="9"/>
    </row>
    <row r="22" spans="1:16" ht="15">
      <c r="A22" s="12"/>
      <c r="B22" s="23">
        <v>335.14</v>
      </c>
      <c r="C22" s="19" t="s">
        <v>77</v>
      </c>
      <c r="D22" s="43">
        <v>424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424</v>
      </c>
      <c r="O22" s="44">
        <f t="shared" si="1"/>
        <v>0.6235294117647059</v>
      </c>
      <c r="P22" s="9"/>
    </row>
    <row r="23" spans="1:16" ht="15">
      <c r="A23" s="12"/>
      <c r="B23" s="23">
        <v>335.15</v>
      </c>
      <c r="C23" s="19" t="s">
        <v>78</v>
      </c>
      <c r="D23" s="43">
        <v>392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392</v>
      </c>
      <c r="O23" s="44">
        <f t="shared" si="1"/>
        <v>0.5764705882352941</v>
      </c>
      <c r="P23" s="9"/>
    </row>
    <row r="24" spans="1:16" ht="15">
      <c r="A24" s="12"/>
      <c r="B24" s="23">
        <v>335.18</v>
      </c>
      <c r="C24" s="19" t="s">
        <v>79</v>
      </c>
      <c r="D24" s="43">
        <v>21559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21559</v>
      </c>
      <c r="O24" s="44">
        <f t="shared" si="1"/>
        <v>31.70441176470588</v>
      </c>
      <c r="P24" s="9"/>
    </row>
    <row r="25" spans="1:16" ht="15">
      <c r="A25" s="12"/>
      <c r="B25" s="23">
        <v>337.2</v>
      </c>
      <c r="C25" s="19" t="s">
        <v>25</v>
      </c>
      <c r="D25" s="43">
        <v>45515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45515</v>
      </c>
      <c r="O25" s="44">
        <f t="shared" si="1"/>
        <v>66.93382352941177</v>
      </c>
      <c r="P25" s="9"/>
    </row>
    <row r="26" spans="1:16" ht="15.75">
      <c r="A26" s="27" t="s">
        <v>30</v>
      </c>
      <c r="B26" s="28"/>
      <c r="C26" s="29"/>
      <c r="D26" s="30">
        <f aca="true" t="shared" si="6" ref="D26:M26">SUM(D27:D32)</f>
        <v>43244</v>
      </c>
      <c r="E26" s="30">
        <f t="shared" si="6"/>
        <v>0</v>
      </c>
      <c r="F26" s="30">
        <f t="shared" si="6"/>
        <v>0</v>
      </c>
      <c r="G26" s="30">
        <f t="shared" si="6"/>
        <v>10195</v>
      </c>
      <c r="H26" s="30">
        <f t="shared" si="6"/>
        <v>0</v>
      </c>
      <c r="I26" s="30">
        <f t="shared" si="6"/>
        <v>371884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4"/>
        <v>425323</v>
      </c>
      <c r="O26" s="42">
        <f t="shared" si="1"/>
        <v>625.475</v>
      </c>
      <c r="P26" s="10"/>
    </row>
    <row r="27" spans="1:16" ht="15">
      <c r="A27" s="12"/>
      <c r="B27" s="23">
        <v>341.9</v>
      </c>
      <c r="C27" s="19" t="s">
        <v>80</v>
      </c>
      <c r="D27" s="43">
        <v>1038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aca="true" t="shared" si="7" ref="N27:N32">SUM(D27:M27)</f>
        <v>1038</v>
      </c>
      <c r="O27" s="44">
        <f t="shared" si="1"/>
        <v>1.526470588235294</v>
      </c>
      <c r="P27" s="9"/>
    </row>
    <row r="28" spans="1:16" ht="15">
      <c r="A28" s="12"/>
      <c r="B28" s="23">
        <v>342.9</v>
      </c>
      <c r="C28" s="19" t="s">
        <v>33</v>
      </c>
      <c r="D28" s="43">
        <v>7478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7478</v>
      </c>
      <c r="O28" s="44">
        <f t="shared" si="1"/>
        <v>10.99705882352941</v>
      </c>
      <c r="P28" s="9"/>
    </row>
    <row r="29" spans="1:16" ht="15">
      <c r="A29" s="12"/>
      <c r="B29" s="23">
        <v>343.6</v>
      </c>
      <c r="C29" s="19" t="s">
        <v>34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371884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371884</v>
      </c>
      <c r="O29" s="44">
        <f t="shared" si="1"/>
        <v>546.8882352941176</v>
      </c>
      <c r="P29" s="9"/>
    </row>
    <row r="30" spans="1:16" ht="15">
      <c r="A30" s="12"/>
      <c r="B30" s="23">
        <v>344.9</v>
      </c>
      <c r="C30" s="19" t="s">
        <v>81</v>
      </c>
      <c r="D30" s="43">
        <v>9534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9534</v>
      </c>
      <c r="O30" s="44">
        <f t="shared" si="1"/>
        <v>14.020588235294118</v>
      </c>
      <c r="P30" s="9"/>
    </row>
    <row r="31" spans="1:16" ht="15">
      <c r="A31" s="12"/>
      <c r="B31" s="23">
        <v>347.2</v>
      </c>
      <c r="C31" s="19" t="s">
        <v>35</v>
      </c>
      <c r="D31" s="43">
        <v>25194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25194</v>
      </c>
      <c r="O31" s="44">
        <f t="shared" si="1"/>
        <v>37.05</v>
      </c>
      <c r="P31" s="9"/>
    </row>
    <row r="32" spans="1:16" ht="15">
      <c r="A32" s="12"/>
      <c r="B32" s="23">
        <v>347.5</v>
      </c>
      <c r="C32" s="19" t="s">
        <v>53</v>
      </c>
      <c r="D32" s="43">
        <v>0</v>
      </c>
      <c r="E32" s="43">
        <v>0</v>
      </c>
      <c r="F32" s="43">
        <v>0</v>
      </c>
      <c r="G32" s="43">
        <v>10195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10195</v>
      </c>
      <c r="O32" s="44">
        <f t="shared" si="1"/>
        <v>14.992647058823529</v>
      </c>
      <c r="P32" s="9"/>
    </row>
    <row r="33" spans="1:16" ht="15.75">
      <c r="A33" s="27" t="s">
        <v>2</v>
      </c>
      <c r="B33" s="28"/>
      <c r="C33" s="29"/>
      <c r="D33" s="30">
        <f aca="true" t="shared" si="8" ref="D33:M33">SUM(D34:D36)</f>
        <v>1288</v>
      </c>
      <c r="E33" s="30">
        <f t="shared" si="8"/>
        <v>0</v>
      </c>
      <c r="F33" s="30">
        <f t="shared" si="8"/>
        <v>5</v>
      </c>
      <c r="G33" s="30">
        <f t="shared" si="8"/>
        <v>5628</v>
      </c>
      <c r="H33" s="30">
        <f t="shared" si="8"/>
        <v>0</v>
      </c>
      <c r="I33" s="30">
        <f t="shared" si="8"/>
        <v>3314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aca="true" t="shared" si="9" ref="N33:N40">SUM(D33:M33)</f>
        <v>10235</v>
      </c>
      <c r="O33" s="42">
        <f t="shared" si="1"/>
        <v>15.051470588235293</v>
      </c>
      <c r="P33" s="10"/>
    </row>
    <row r="34" spans="1:16" ht="15">
      <c r="A34" s="12"/>
      <c r="B34" s="23">
        <v>361.1</v>
      </c>
      <c r="C34" s="19" t="s">
        <v>38</v>
      </c>
      <c r="D34" s="43">
        <v>0</v>
      </c>
      <c r="E34" s="43">
        <v>0</v>
      </c>
      <c r="F34" s="43">
        <v>5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5</v>
      </c>
      <c r="O34" s="44">
        <f t="shared" si="1"/>
        <v>0.007352941176470588</v>
      </c>
      <c r="P34" s="9"/>
    </row>
    <row r="35" spans="1:16" ht="15">
      <c r="A35" s="12"/>
      <c r="B35" s="23">
        <v>361.2</v>
      </c>
      <c r="C35" s="19" t="s">
        <v>87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2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2</v>
      </c>
      <c r="O35" s="44">
        <f t="shared" si="1"/>
        <v>0.0029411764705882353</v>
      </c>
      <c r="P35" s="9"/>
    </row>
    <row r="36" spans="1:16" ht="15">
      <c r="A36" s="12"/>
      <c r="B36" s="23">
        <v>369.9</v>
      </c>
      <c r="C36" s="19" t="s">
        <v>39</v>
      </c>
      <c r="D36" s="43">
        <v>1288</v>
      </c>
      <c r="E36" s="43">
        <v>0</v>
      </c>
      <c r="F36" s="43">
        <v>0</v>
      </c>
      <c r="G36" s="43">
        <v>5628</v>
      </c>
      <c r="H36" s="43">
        <v>0</v>
      </c>
      <c r="I36" s="43">
        <v>3312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10228</v>
      </c>
      <c r="O36" s="44">
        <f t="shared" si="1"/>
        <v>15.041176470588235</v>
      </c>
      <c r="P36" s="9"/>
    </row>
    <row r="37" spans="1:16" ht="15.75">
      <c r="A37" s="27" t="s">
        <v>31</v>
      </c>
      <c r="B37" s="28"/>
      <c r="C37" s="29"/>
      <c r="D37" s="30">
        <f aca="true" t="shared" si="10" ref="D37:M37">SUM(D38:D39)</f>
        <v>68352</v>
      </c>
      <c r="E37" s="30">
        <f t="shared" si="10"/>
        <v>0</v>
      </c>
      <c r="F37" s="30">
        <f t="shared" si="10"/>
        <v>6489</v>
      </c>
      <c r="G37" s="30">
        <f t="shared" si="10"/>
        <v>0</v>
      </c>
      <c r="H37" s="30">
        <f t="shared" si="10"/>
        <v>0</v>
      </c>
      <c r="I37" s="30">
        <f t="shared" si="10"/>
        <v>10606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9"/>
        <v>85447</v>
      </c>
      <c r="O37" s="42">
        <f t="shared" si="1"/>
        <v>125.65735294117647</v>
      </c>
      <c r="P37" s="9"/>
    </row>
    <row r="38" spans="1:16" ht="15">
      <c r="A38" s="12"/>
      <c r="B38" s="23">
        <v>381</v>
      </c>
      <c r="C38" s="19" t="s">
        <v>40</v>
      </c>
      <c r="D38" s="43">
        <v>0</v>
      </c>
      <c r="E38" s="43">
        <v>0</v>
      </c>
      <c r="F38" s="43">
        <v>6489</v>
      </c>
      <c r="G38" s="43">
        <v>0</v>
      </c>
      <c r="H38" s="43">
        <v>0</v>
      </c>
      <c r="I38" s="43">
        <v>10606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17095</v>
      </c>
      <c r="O38" s="44">
        <f t="shared" si="1"/>
        <v>25.139705882352942</v>
      </c>
      <c r="P38" s="9"/>
    </row>
    <row r="39" spans="1:16" ht="15.75" thickBot="1">
      <c r="A39" s="12"/>
      <c r="B39" s="23">
        <v>388.2</v>
      </c>
      <c r="C39" s="19" t="s">
        <v>88</v>
      </c>
      <c r="D39" s="43">
        <v>68352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68352</v>
      </c>
      <c r="O39" s="44">
        <f t="shared" si="1"/>
        <v>100.51764705882353</v>
      </c>
      <c r="P39" s="9"/>
    </row>
    <row r="40" spans="1:119" ht="16.5" thickBot="1">
      <c r="A40" s="13" t="s">
        <v>36</v>
      </c>
      <c r="B40" s="21"/>
      <c r="C40" s="20"/>
      <c r="D40" s="14">
        <f>SUM(D5,D13,D16,D26,D33,D37)</f>
        <v>631905</v>
      </c>
      <c r="E40" s="14">
        <f aca="true" t="shared" si="11" ref="E40:M40">SUM(E5,E13,E16,E26,E33,E37)</f>
        <v>0</v>
      </c>
      <c r="F40" s="14">
        <f t="shared" si="11"/>
        <v>6494</v>
      </c>
      <c r="G40" s="14">
        <f t="shared" si="11"/>
        <v>15823</v>
      </c>
      <c r="H40" s="14">
        <f t="shared" si="11"/>
        <v>0</v>
      </c>
      <c r="I40" s="14">
        <f t="shared" si="11"/>
        <v>425906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0</v>
      </c>
      <c r="N40" s="14">
        <f t="shared" si="9"/>
        <v>1080128</v>
      </c>
      <c r="O40" s="36">
        <f t="shared" si="1"/>
        <v>1588.4235294117648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5" ht="15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51" t="s">
        <v>89</v>
      </c>
      <c r="M42" s="51"/>
      <c r="N42" s="51"/>
      <c r="O42" s="40">
        <v>680</v>
      </c>
    </row>
    <row r="43" spans="1:15" ht="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15.75" customHeight="1" thickBot="1">
      <c r="A44" s="55" t="s">
        <v>55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43</v>
      </c>
      <c r="B3" s="65"/>
      <c r="C3" s="66"/>
      <c r="D3" s="70" t="s">
        <v>26</v>
      </c>
      <c r="E3" s="71"/>
      <c r="F3" s="71"/>
      <c r="G3" s="71"/>
      <c r="H3" s="72"/>
      <c r="I3" s="70" t="s">
        <v>27</v>
      </c>
      <c r="J3" s="72"/>
      <c r="K3" s="70" t="s">
        <v>29</v>
      </c>
      <c r="L3" s="72"/>
      <c r="M3" s="34"/>
      <c r="N3" s="35"/>
      <c r="O3" s="73" t="s">
        <v>48</v>
      </c>
      <c r="P3" s="11"/>
      <c r="Q3"/>
    </row>
    <row r="4" spans="1:133" ht="32.25" customHeight="1" thickBot="1">
      <c r="A4" s="67"/>
      <c r="B4" s="68"/>
      <c r="C4" s="69"/>
      <c r="D4" s="32" t="s">
        <v>3</v>
      </c>
      <c r="E4" s="32" t="s">
        <v>44</v>
      </c>
      <c r="F4" s="32" t="s">
        <v>45</v>
      </c>
      <c r="G4" s="32" t="s">
        <v>46</v>
      </c>
      <c r="H4" s="32" t="s">
        <v>4</v>
      </c>
      <c r="I4" s="32" t="s">
        <v>5</v>
      </c>
      <c r="J4" s="33" t="s">
        <v>47</v>
      </c>
      <c r="K4" s="33" t="s">
        <v>6</v>
      </c>
      <c r="L4" s="33" t="s">
        <v>7</v>
      </c>
      <c r="M4" s="33" t="s">
        <v>8</v>
      </c>
      <c r="N4" s="33" t="s">
        <v>28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0</v>
      </c>
      <c r="B5" s="24"/>
      <c r="C5" s="24"/>
      <c r="D5" s="25">
        <f aca="true" t="shared" si="0" ref="D5:M5">SUM(D6:D12)</f>
        <v>152265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152265</v>
      </c>
      <c r="O5" s="31">
        <f aca="true" t="shared" si="1" ref="O5:O36">(N5/O$38)</f>
        <v>222.28467153284672</v>
      </c>
      <c r="P5" s="6"/>
    </row>
    <row r="6" spans="1:16" ht="15">
      <c r="A6" s="12"/>
      <c r="B6" s="23">
        <v>311</v>
      </c>
      <c r="C6" s="19" t="s">
        <v>1</v>
      </c>
      <c r="D6" s="43">
        <v>40795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40795</v>
      </c>
      <c r="O6" s="44">
        <f t="shared" si="1"/>
        <v>59.55474452554745</v>
      </c>
      <c r="P6" s="9"/>
    </row>
    <row r="7" spans="1:16" ht="15">
      <c r="A7" s="12"/>
      <c r="B7" s="23">
        <v>312.1</v>
      </c>
      <c r="C7" s="19" t="s">
        <v>9</v>
      </c>
      <c r="D7" s="43">
        <v>8736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8736</v>
      </c>
      <c r="O7" s="44">
        <f t="shared" si="1"/>
        <v>12.753284671532846</v>
      </c>
      <c r="P7" s="9"/>
    </row>
    <row r="8" spans="1:16" ht="15">
      <c r="A8" s="12"/>
      <c r="B8" s="23">
        <v>312.6</v>
      </c>
      <c r="C8" s="19" t="s">
        <v>10</v>
      </c>
      <c r="D8" s="43">
        <v>44450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44450</v>
      </c>
      <c r="O8" s="44">
        <f t="shared" si="1"/>
        <v>64.8905109489051</v>
      </c>
      <c r="P8" s="9"/>
    </row>
    <row r="9" spans="1:16" ht="15">
      <c r="A9" s="12"/>
      <c r="B9" s="23">
        <v>314.1</v>
      </c>
      <c r="C9" s="19" t="s">
        <v>11</v>
      </c>
      <c r="D9" s="43">
        <v>39494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39494</v>
      </c>
      <c r="O9" s="44">
        <f t="shared" si="1"/>
        <v>57.65547445255474</v>
      </c>
      <c r="P9" s="9"/>
    </row>
    <row r="10" spans="1:16" ht="15">
      <c r="A10" s="12"/>
      <c r="B10" s="23">
        <v>314.4</v>
      </c>
      <c r="C10" s="19" t="s">
        <v>12</v>
      </c>
      <c r="D10" s="43">
        <v>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91</v>
      </c>
      <c r="O10" s="44">
        <f t="shared" si="1"/>
        <v>0.13284671532846715</v>
      </c>
      <c r="P10" s="9"/>
    </row>
    <row r="11" spans="1:16" ht="15">
      <c r="A11" s="12"/>
      <c r="B11" s="23">
        <v>315</v>
      </c>
      <c r="C11" s="19" t="s">
        <v>75</v>
      </c>
      <c r="D11" s="43">
        <v>18516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18516</v>
      </c>
      <c r="O11" s="44">
        <f t="shared" si="1"/>
        <v>27.03065693430657</v>
      </c>
      <c r="P11" s="9"/>
    </row>
    <row r="12" spans="1:16" ht="15">
      <c r="A12" s="12"/>
      <c r="B12" s="23">
        <v>319</v>
      </c>
      <c r="C12" s="19" t="s">
        <v>14</v>
      </c>
      <c r="D12" s="43">
        <v>183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183</v>
      </c>
      <c r="O12" s="44">
        <f t="shared" si="1"/>
        <v>0.2671532846715328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31098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3">SUM(D13:M13)</f>
        <v>31098</v>
      </c>
      <c r="O13" s="42">
        <f t="shared" si="1"/>
        <v>45.3985401459854</v>
      </c>
      <c r="P13" s="10"/>
    </row>
    <row r="14" spans="1:16" ht="15">
      <c r="A14" s="12"/>
      <c r="B14" s="23">
        <v>323.1</v>
      </c>
      <c r="C14" s="19" t="s">
        <v>16</v>
      </c>
      <c r="D14" s="43">
        <v>29873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29873</v>
      </c>
      <c r="O14" s="44">
        <f t="shared" si="1"/>
        <v>43.61021897810219</v>
      </c>
      <c r="P14" s="9"/>
    </row>
    <row r="15" spans="1:16" ht="15">
      <c r="A15" s="12"/>
      <c r="B15" s="23">
        <v>329</v>
      </c>
      <c r="C15" s="19" t="s">
        <v>17</v>
      </c>
      <c r="D15" s="43">
        <v>1225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1225</v>
      </c>
      <c r="O15" s="44">
        <f t="shared" si="1"/>
        <v>1.7883211678832116</v>
      </c>
      <c r="P15" s="9"/>
    </row>
    <row r="16" spans="1:16" ht="15.75">
      <c r="A16" s="27" t="s">
        <v>18</v>
      </c>
      <c r="B16" s="28"/>
      <c r="C16" s="29"/>
      <c r="D16" s="30">
        <f aca="true" t="shared" si="5" ref="D16:M16">SUM(D17:D22)</f>
        <v>108048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567000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675048</v>
      </c>
      <c r="O16" s="42">
        <f t="shared" si="1"/>
        <v>985.4715328467154</v>
      </c>
      <c r="P16" s="10"/>
    </row>
    <row r="17" spans="1:16" ht="15">
      <c r="A17" s="12"/>
      <c r="B17" s="23">
        <v>331.35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567000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567000</v>
      </c>
      <c r="O17" s="44">
        <f t="shared" si="1"/>
        <v>827.7372262773723</v>
      </c>
      <c r="P17" s="9"/>
    </row>
    <row r="18" spans="1:16" ht="15">
      <c r="A18" s="12"/>
      <c r="B18" s="23">
        <v>335.12</v>
      </c>
      <c r="C18" s="19" t="s">
        <v>76</v>
      </c>
      <c r="D18" s="43">
        <v>41147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41147</v>
      </c>
      <c r="O18" s="44">
        <f t="shared" si="1"/>
        <v>60.06861313868613</v>
      </c>
      <c r="P18" s="9"/>
    </row>
    <row r="19" spans="1:16" ht="15">
      <c r="A19" s="12"/>
      <c r="B19" s="23">
        <v>335.14</v>
      </c>
      <c r="C19" s="19" t="s">
        <v>77</v>
      </c>
      <c r="D19" s="43">
        <v>464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464</v>
      </c>
      <c r="O19" s="44">
        <f t="shared" si="1"/>
        <v>0.6773722627737226</v>
      </c>
      <c r="P19" s="9"/>
    </row>
    <row r="20" spans="1:16" ht="15">
      <c r="A20" s="12"/>
      <c r="B20" s="23">
        <v>335.15</v>
      </c>
      <c r="C20" s="19" t="s">
        <v>78</v>
      </c>
      <c r="D20" s="43">
        <v>455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455</v>
      </c>
      <c r="O20" s="44">
        <f t="shared" si="1"/>
        <v>0.6642335766423357</v>
      </c>
      <c r="P20" s="9"/>
    </row>
    <row r="21" spans="1:16" ht="15">
      <c r="A21" s="12"/>
      <c r="B21" s="23">
        <v>335.18</v>
      </c>
      <c r="C21" s="19" t="s">
        <v>79</v>
      </c>
      <c r="D21" s="43">
        <v>21351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21351</v>
      </c>
      <c r="O21" s="44">
        <f t="shared" si="1"/>
        <v>31.16934306569343</v>
      </c>
      <c r="P21" s="9"/>
    </row>
    <row r="22" spans="1:16" ht="15">
      <c r="A22" s="12"/>
      <c r="B22" s="23">
        <v>337.2</v>
      </c>
      <c r="C22" s="19" t="s">
        <v>25</v>
      </c>
      <c r="D22" s="43">
        <v>44631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44631</v>
      </c>
      <c r="O22" s="44">
        <f t="shared" si="1"/>
        <v>65.15474452554744</v>
      </c>
      <c r="P22" s="9"/>
    </row>
    <row r="23" spans="1:16" ht="15.75">
      <c r="A23" s="27" t="s">
        <v>30</v>
      </c>
      <c r="B23" s="28"/>
      <c r="C23" s="29"/>
      <c r="D23" s="30">
        <f aca="true" t="shared" si="6" ref="D23:M23">SUM(D24:D29)</f>
        <v>44465</v>
      </c>
      <c r="E23" s="30">
        <f t="shared" si="6"/>
        <v>0</v>
      </c>
      <c r="F23" s="30">
        <f t="shared" si="6"/>
        <v>0</v>
      </c>
      <c r="G23" s="30">
        <f t="shared" si="6"/>
        <v>9530</v>
      </c>
      <c r="H23" s="30">
        <f t="shared" si="6"/>
        <v>0</v>
      </c>
      <c r="I23" s="30">
        <f t="shared" si="6"/>
        <v>401388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455383</v>
      </c>
      <c r="O23" s="42">
        <f t="shared" si="1"/>
        <v>664.792700729927</v>
      </c>
      <c r="P23" s="10"/>
    </row>
    <row r="24" spans="1:16" ht="15">
      <c r="A24" s="12"/>
      <c r="B24" s="23">
        <v>341.9</v>
      </c>
      <c r="C24" s="19" t="s">
        <v>80</v>
      </c>
      <c r="D24" s="43">
        <v>420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7" ref="N24:N29">SUM(D24:M24)</f>
        <v>420</v>
      </c>
      <c r="O24" s="44">
        <f t="shared" si="1"/>
        <v>0.6131386861313869</v>
      </c>
      <c r="P24" s="9"/>
    </row>
    <row r="25" spans="1:16" ht="15">
      <c r="A25" s="12"/>
      <c r="B25" s="23">
        <v>342.9</v>
      </c>
      <c r="C25" s="19" t="s">
        <v>33</v>
      </c>
      <c r="D25" s="43">
        <v>3247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3247</v>
      </c>
      <c r="O25" s="44">
        <f t="shared" si="1"/>
        <v>4.74014598540146</v>
      </c>
      <c r="P25" s="9"/>
    </row>
    <row r="26" spans="1:16" ht="15">
      <c r="A26" s="12"/>
      <c r="B26" s="23">
        <v>343.6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401388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401388</v>
      </c>
      <c r="O26" s="44">
        <f t="shared" si="1"/>
        <v>585.9678832116788</v>
      </c>
      <c r="P26" s="9"/>
    </row>
    <row r="27" spans="1:16" ht="15">
      <c r="A27" s="12"/>
      <c r="B27" s="23">
        <v>344.9</v>
      </c>
      <c r="C27" s="19" t="s">
        <v>81</v>
      </c>
      <c r="D27" s="43">
        <v>6850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6850</v>
      </c>
      <c r="O27" s="44">
        <f t="shared" si="1"/>
        <v>10</v>
      </c>
      <c r="P27" s="9"/>
    </row>
    <row r="28" spans="1:16" ht="15">
      <c r="A28" s="12"/>
      <c r="B28" s="23">
        <v>347.2</v>
      </c>
      <c r="C28" s="19" t="s">
        <v>35</v>
      </c>
      <c r="D28" s="43">
        <v>33948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33948</v>
      </c>
      <c r="O28" s="44">
        <f t="shared" si="1"/>
        <v>49.55912408759124</v>
      </c>
      <c r="P28" s="9"/>
    </row>
    <row r="29" spans="1:16" ht="15">
      <c r="A29" s="12"/>
      <c r="B29" s="23">
        <v>347.5</v>
      </c>
      <c r="C29" s="19" t="s">
        <v>53</v>
      </c>
      <c r="D29" s="43">
        <v>0</v>
      </c>
      <c r="E29" s="43">
        <v>0</v>
      </c>
      <c r="F29" s="43">
        <v>0</v>
      </c>
      <c r="G29" s="43">
        <v>9530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9530</v>
      </c>
      <c r="O29" s="44">
        <f t="shared" si="1"/>
        <v>13.912408759124087</v>
      </c>
      <c r="P29" s="9"/>
    </row>
    <row r="30" spans="1:16" ht="15.75">
      <c r="A30" s="27" t="s">
        <v>2</v>
      </c>
      <c r="B30" s="28"/>
      <c r="C30" s="29"/>
      <c r="D30" s="30">
        <f aca="true" t="shared" si="8" ref="D30:M30">SUM(D31:D33)</f>
        <v>22157</v>
      </c>
      <c r="E30" s="30">
        <f t="shared" si="8"/>
        <v>0</v>
      </c>
      <c r="F30" s="30">
        <f t="shared" si="8"/>
        <v>5</v>
      </c>
      <c r="G30" s="30">
        <f t="shared" si="8"/>
        <v>159643</v>
      </c>
      <c r="H30" s="30">
        <f t="shared" si="8"/>
        <v>0</v>
      </c>
      <c r="I30" s="30">
        <f t="shared" si="8"/>
        <v>23244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aca="true" t="shared" si="9" ref="N30:N36">SUM(D30:M30)</f>
        <v>205049</v>
      </c>
      <c r="O30" s="42">
        <f t="shared" si="1"/>
        <v>299.34160583941605</v>
      </c>
      <c r="P30" s="10"/>
    </row>
    <row r="31" spans="1:16" ht="15">
      <c r="A31" s="12"/>
      <c r="B31" s="23">
        <v>361.1</v>
      </c>
      <c r="C31" s="19" t="s">
        <v>38</v>
      </c>
      <c r="D31" s="43">
        <v>146</v>
      </c>
      <c r="E31" s="43">
        <v>0</v>
      </c>
      <c r="F31" s="43">
        <v>5</v>
      </c>
      <c r="G31" s="43">
        <v>0</v>
      </c>
      <c r="H31" s="43">
        <v>0</v>
      </c>
      <c r="I31" s="43">
        <v>261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412</v>
      </c>
      <c r="O31" s="44">
        <f t="shared" si="1"/>
        <v>0.6014598540145986</v>
      </c>
      <c r="P31" s="9"/>
    </row>
    <row r="32" spans="1:16" ht="15">
      <c r="A32" s="12"/>
      <c r="B32" s="23">
        <v>364</v>
      </c>
      <c r="C32" s="19" t="s">
        <v>82</v>
      </c>
      <c r="D32" s="43">
        <v>0</v>
      </c>
      <c r="E32" s="43">
        <v>0</v>
      </c>
      <c r="F32" s="43">
        <v>0</v>
      </c>
      <c r="G32" s="43">
        <v>158500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158500</v>
      </c>
      <c r="O32" s="44">
        <f t="shared" si="1"/>
        <v>231.38686131386862</v>
      </c>
      <c r="P32" s="9"/>
    </row>
    <row r="33" spans="1:16" ht="15">
      <c r="A33" s="12"/>
      <c r="B33" s="23">
        <v>369.9</v>
      </c>
      <c r="C33" s="19" t="s">
        <v>39</v>
      </c>
      <c r="D33" s="43">
        <v>22011</v>
      </c>
      <c r="E33" s="43">
        <v>0</v>
      </c>
      <c r="F33" s="43">
        <v>0</v>
      </c>
      <c r="G33" s="43">
        <v>1143</v>
      </c>
      <c r="H33" s="43">
        <v>0</v>
      </c>
      <c r="I33" s="43">
        <v>22983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46137</v>
      </c>
      <c r="O33" s="44">
        <f t="shared" si="1"/>
        <v>67.35328467153285</v>
      </c>
      <c r="P33" s="9"/>
    </row>
    <row r="34" spans="1:16" ht="15.75">
      <c r="A34" s="27" t="s">
        <v>31</v>
      </c>
      <c r="B34" s="28"/>
      <c r="C34" s="29"/>
      <c r="D34" s="30">
        <f aca="true" t="shared" si="10" ref="D34:M34">SUM(D35:D35)</f>
        <v>9992</v>
      </c>
      <c r="E34" s="30">
        <f t="shared" si="10"/>
        <v>0</v>
      </c>
      <c r="F34" s="30">
        <f t="shared" si="10"/>
        <v>821</v>
      </c>
      <c r="G34" s="30">
        <f t="shared" si="10"/>
        <v>17500</v>
      </c>
      <c r="H34" s="30">
        <f t="shared" si="10"/>
        <v>0</v>
      </c>
      <c r="I34" s="30">
        <f t="shared" si="10"/>
        <v>104422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132735</v>
      </c>
      <c r="O34" s="42">
        <f t="shared" si="1"/>
        <v>193.77372262773721</v>
      </c>
      <c r="P34" s="9"/>
    </row>
    <row r="35" spans="1:16" ht="15.75" thickBot="1">
      <c r="A35" s="12"/>
      <c r="B35" s="23">
        <v>381</v>
      </c>
      <c r="C35" s="19" t="s">
        <v>40</v>
      </c>
      <c r="D35" s="43">
        <v>9992</v>
      </c>
      <c r="E35" s="43">
        <v>0</v>
      </c>
      <c r="F35" s="43">
        <v>821</v>
      </c>
      <c r="G35" s="43">
        <v>17500</v>
      </c>
      <c r="H35" s="43">
        <v>0</v>
      </c>
      <c r="I35" s="43">
        <v>104422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132735</v>
      </c>
      <c r="O35" s="44">
        <f t="shared" si="1"/>
        <v>193.77372262773721</v>
      </c>
      <c r="P35" s="9"/>
    </row>
    <row r="36" spans="1:119" ht="16.5" thickBot="1">
      <c r="A36" s="13" t="s">
        <v>36</v>
      </c>
      <c r="B36" s="21"/>
      <c r="C36" s="20"/>
      <c r="D36" s="14">
        <f>SUM(D5,D13,D16,D23,D30,D34)</f>
        <v>368025</v>
      </c>
      <c r="E36" s="14">
        <f aca="true" t="shared" si="11" ref="E36:M36">SUM(E5,E13,E16,E23,E30,E34)</f>
        <v>0</v>
      </c>
      <c r="F36" s="14">
        <f t="shared" si="11"/>
        <v>826</v>
      </c>
      <c r="G36" s="14">
        <f t="shared" si="11"/>
        <v>186673</v>
      </c>
      <c r="H36" s="14">
        <f t="shared" si="11"/>
        <v>0</v>
      </c>
      <c r="I36" s="14">
        <f t="shared" si="11"/>
        <v>1096054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9"/>
        <v>1651578</v>
      </c>
      <c r="O36" s="36">
        <f t="shared" si="1"/>
        <v>2411.0627737226278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51" t="s">
        <v>83</v>
      </c>
      <c r="M38" s="51"/>
      <c r="N38" s="51"/>
      <c r="O38" s="40">
        <v>685</v>
      </c>
    </row>
    <row r="39" spans="1:15" ht="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5.75" customHeight="1" thickBot="1">
      <c r="A40" s="55" t="s">
        <v>55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2023-02-15T21:49:42Z</cp:lastPrinted>
  <dcterms:created xsi:type="dcterms:W3CDTF">2000-08-31T21:26:31Z</dcterms:created>
  <dcterms:modified xsi:type="dcterms:W3CDTF">2023-02-15T21:50:20Z</dcterms:modified>
  <cp:category/>
  <cp:version/>
  <cp:contentType/>
  <cp:contentStatus/>
</cp:coreProperties>
</file>