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'2007'!$A$1:$O$36</definedName>
    <definedName name="_xlnm.Print_Area" localSheetId="13">'2008'!$A$1:$O$36</definedName>
    <definedName name="_xlnm.Print_Area" localSheetId="12">'2009'!$A$1:$O$36</definedName>
    <definedName name="_xlnm.Print_Area" localSheetId="11">'2010'!$A$1:$O$36</definedName>
    <definedName name="_xlnm.Print_Area" localSheetId="10">'2011'!$A$1:$O$36</definedName>
    <definedName name="_xlnm.Print_Area" localSheetId="9">'2012'!$A$1:$O$37</definedName>
    <definedName name="_xlnm.Print_Area" localSheetId="8">'2013'!$A$1:$O$36</definedName>
    <definedName name="_xlnm.Print_Area" localSheetId="7">'2014'!$A$1:$O$36</definedName>
    <definedName name="_xlnm.Print_Area" localSheetId="6">'2015'!$A$1:$O$36</definedName>
    <definedName name="_xlnm.Print_Area" localSheetId="5">'2016'!$A$1:$O$36</definedName>
    <definedName name="_xlnm.Print_Area" localSheetId="4">'2017'!$A$1:$O$37</definedName>
    <definedName name="_xlnm.Print_Area" localSheetId="3">'2018'!$A$1:$O$36</definedName>
    <definedName name="_xlnm.Print_Area" localSheetId="2">'2019'!$A$1:$O$37</definedName>
    <definedName name="_xlnm.Print_Area" localSheetId="1">'2020'!$A$1:$O$35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<sst xmlns="http://schemas.openxmlformats.org/spreadsheetml/2006/main" count="722" uniqueCount="92">
  <si>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</si>
  <si>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</si>
  <si>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</si>
  <si>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</si>
  <si>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</si>
  <si>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</si>
  <si>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</si>
  <si>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</si>
  <si>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</si>
  <si>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</si>
  <si>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</si>
  <si>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</si>
  <si>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</si>
  <si>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</si>
  <si>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</si>
  <si>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</si>
  <si>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</si>
  <si>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</si>
  <si>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</si>
  <si>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</si>
  <si>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</si>
  <si>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</si>
  <si>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</si>
  <si>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</si>
  <si>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</si>
  <si>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</si>
  <si>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</si>
  <si>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</si>
  <si>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</si>
  <si>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</si>
  <si>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</si>
  <si>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Electric Utility Services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</si>
  <si>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</si>
  <si>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</si>
  <si>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</si>
  <si>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</si>
  <si>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</si>
  <si>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Airports</t>
  </si>
  <si>
    <t>Culture / Recreation</t>
  </si>
  <si>
    <t>Parks and Recreation</t>
  </si>
  <si>
    <t>Special Recreation Facilities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</si>
  <si>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</si>
  <si>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</si>
  <si>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</si>
  <si>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</si>
  <si>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</si>
  <si>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Vero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</si>
  <si>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</si>
  <si>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</si>
  <si>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</si>
  <si>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</si>
  <si>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</si>
  <si>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</si>
  <si>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Payment to Refunded Bond Escrow Agent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</si>
  <si>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</si>
  <si>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</si>
  <si>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</si>
  <si>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</si>
  <si>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</si>
  <si>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</si>
  <si>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</si>
  <si>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</si>
  <si>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</si>
  <si>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</si>
  <si>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</si>
  <si>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Special Facilities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</si>
  <si>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</si>
  <si>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</si>
  <si>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</si>
  <si>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</si>
  <si>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</si>
  <si>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</si>
  <si>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</si>
  <si>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</si>
  <si>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</si>
  <si>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</si>
  <si>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</si>
  <si>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</si>
  <si>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Special Items (Loss)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</si>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</sst>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SUM(D6:D13)</f>
        <v>10102476</v>
      </c>
      <c r="E5" s="24">
        <f>SUM(E6:E13)</f>
        <v>0</v>
      </c>
      <c r="F5" s="24">
        <f>SUM(F6:F13)</f>
        <v>116182</v>
      </c>
      <c r="G5" s="24">
        <f>SUM(G6:G13)</f>
        <v>1588206</v>
      </c>
      <c r="H5" s="24">
        <f>SUM(H6:H13)</f>
        <v>0</v>
      </c>
      <c r="I5" s="24">
        <f>SUM(I6:I13)</f>
        <v>0</v>
      </c>
      <c r="J5" s="24">
        <f>SUM(J6:J13)</f>
        <v>3580</v>
      </c>
      <c r="K5" s="24">
        <f>SUM(K6:K13)</f>
        <v>13897907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25708351</v>
      </c>
      <c r="P5" s="30">
        <f>(O5/P$33)</f>
        <v>1567.3912327764906</v>
      </c>
      <c r="Q5" s="6"/>
    </row>
    <row r="6" spans="1:17" ht="15">
      <c r="A6" s="12"/>
      <c r="B6" s="42">
        <v>511</v>
      </c>
      <c r="C6" s="19" t="s">
        <v>19</v>
      </c>
      <c r="D6" s="43">
        <v>72570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72570</v>
      </c>
      <c r="P6" s="44">
        <f>(O6/P$33)</f>
        <v>4.424460431654676</v>
      </c>
      <c r="Q6" s="9"/>
    </row>
    <row r="7" spans="1:17" ht="15">
      <c r="A7" s="12"/>
      <c r="B7" s="42">
        <v>512</v>
      </c>
      <c r="C7" s="19" t="s">
        <v>20</v>
      </c>
      <c r="D7" s="43">
        <v>913018</v>
      </c>
      <c r="E7" s="43">
        <v>0</v>
      </c>
      <c r="F7" s="43">
        <v>0</v>
      </c>
      <c r="G7" s="43">
        <v>9648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3">SUM(D7:N7)</f>
        <v>922666</v>
      </c>
      <c r="P7" s="44">
        <f>(O7/P$33)</f>
        <v>56.253261797341786</v>
      </c>
      <c r="Q7" s="9"/>
    </row>
    <row r="8" spans="1:17" ht="15">
      <c r="A8" s="12"/>
      <c r="B8" s="42">
        <v>513</v>
      </c>
      <c r="C8" s="19" t="s">
        <v>21</v>
      </c>
      <c r="D8" s="43">
        <v>2674907</v>
      </c>
      <c r="E8" s="43">
        <v>0</v>
      </c>
      <c r="F8" s="43">
        <v>0</v>
      </c>
      <c r="G8" s="43">
        <v>40482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2715389</v>
      </c>
      <c r="P8" s="44">
        <f>(O8/P$33)</f>
        <v>165.55231069381782</v>
      </c>
      <c r="Q8" s="9"/>
    </row>
    <row r="9" spans="1:17" ht="15">
      <c r="A9" s="12"/>
      <c r="B9" s="42">
        <v>514</v>
      </c>
      <c r="C9" s="19" t="s">
        <v>22</v>
      </c>
      <c r="D9" s="43">
        <v>386206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386206</v>
      </c>
      <c r="P9" s="44">
        <f>(O9/P$33)</f>
        <v>23.546274844531155</v>
      </c>
      <c r="Q9" s="9"/>
    </row>
    <row r="10" spans="1:17" ht="15">
      <c r="A10" s="12"/>
      <c r="B10" s="42">
        <v>515</v>
      </c>
      <c r="C10" s="19" t="s">
        <v>23</v>
      </c>
      <c r="D10" s="43">
        <v>507255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507255</v>
      </c>
      <c r="P10" s="44">
        <f>(O10/P$33)</f>
        <v>30.92641141324229</v>
      </c>
      <c r="Q10" s="9"/>
    </row>
    <row r="11" spans="1:17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116182</v>
      </c>
      <c r="G11" s="43">
        <v>639179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755361</v>
      </c>
      <c r="P11" s="44">
        <f>(O11/P$33)</f>
        <v>46.052981343738566</v>
      </c>
      <c r="Q11" s="9"/>
    </row>
    <row r="12" spans="1:17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13897907</v>
      </c>
      <c r="L12" s="43">
        <v>0</v>
      </c>
      <c r="M12" s="43">
        <v>0</v>
      </c>
      <c r="N12" s="43">
        <v>0</v>
      </c>
      <c r="O12" s="43">
        <f t="shared" si="0"/>
        <v>13897907</v>
      </c>
      <c r="P12" s="44">
        <f>(O12/P$33)</f>
        <v>847.3300207291794</v>
      </c>
      <c r="Q12" s="9"/>
    </row>
    <row r="13" spans="1:17" ht="15">
      <c r="A13" s="12"/>
      <c r="B13" s="42">
        <v>519</v>
      </c>
      <c r="C13" s="19" t="s">
        <v>26</v>
      </c>
      <c r="D13" s="43">
        <v>5548520</v>
      </c>
      <c r="E13" s="43">
        <v>0</v>
      </c>
      <c r="F13" s="43">
        <v>0</v>
      </c>
      <c r="G13" s="43">
        <v>898897</v>
      </c>
      <c r="H13" s="43">
        <v>0</v>
      </c>
      <c r="I13" s="43">
        <v>0</v>
      </c>
      <c r="J13" s="43">
        <v>3580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6450997</v>
      </c>
      <c r="P13" s="44">
        <f>(O13/P$33)</f>
        <v>393.305511522985</v>
      </c>
      <c r="Q13" s="9"/>
    </row>
    <row r="14" spans="1:17" ht="15.75">
      <c r="A14" s="26" t="s">
        <v>27</v>
      </c>
      <c r="B14" s="27"/>
      <c r="C14" s="28"/>
      <c r="D14" s="29">
        <f>SUM(D15:D16)</f>
        <v>8559070</v>
      </c>
      <c r="E14" s="29">
        <f>SUM(E15:E16)</f>
        <v>460082</v>
      </c>
      <c r="F14" s="29">
        <f>SUM(F15:F16)</f>
        <v>0</v>
      </c>
      <c r="G14" s="29">
        <f>SUM(G15:G16)</f>
        <v>1134486</v>
      </c>
      <c r="H14" s="29">
        <f>SUM(H15:H16)</f>
        <v>0</v>
      </c>
      <c r="I14" s="29">
        <f>SUM(I15:I16)</f>
        <v>0</v>
      </c>
      <c r="J14" s="29">
        <f>SUM(J15:J16)</f>
        <v>8880</v>
      </c>
      <c r="K14" s="29">
        <f>SUM(K15:K16)</f>
        <v>0</v>
      </c>
      <c r="L14" s="29">
        <f>SUM(L15:L16)</f>
        <v>0</v>
      </c>
      <c r="M14" s="29">
        <f>SUM(M15:M16)</f>
        <v>0</v>
      </c>
      <c r="N14" s="29">
        <f>SUM(N15:N16)</f>
        <v>0</v>
      </c>
      <c r="O14" s="40">
        <f>SUM(D14:N14)</f>
        <v>10162518</v>
      </c>
      <c r="P14" s="41">
        <f>(O14/P$33)</f>
        <v>619.5901719302524</v>
      </c>
      <c r="Q14" s="10"/>
    </row>
    <row r="15" spans="1:17" ht="15">
      <c r="A15" s="12"/>
      <c r="B15" s="42">
        <v>521</v>
      </c>
      <c r="C15" s="19" t="s">
        <v>28</v>
      </c>
      <c r="D15" s="43">
        <v>8559070</v>
      </c>
      <c r="E15" s="43">
        <v>296518</v>
      </c>
      <c r="F15" s="43">
        <v>0</v>
      </c>
      <c r="G15" s="43">
        <v>1134486</v>
      </c>
      <c r="H15" s="43">
        <v>0</v>
      </c>
      <c r="I15" s="43">
        <v>0</v>
      </c>
      <c r="J15" s="43">
        <v>8880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9998954</v>
      </c>
      <c r="P15" s="44">
        <f>(O15/P$33)</f>
        <v>609.6179734178759</v>
      </c>
      <c r="Q15" s="9"/>
    </row>
    <row r="16" spans="1:17" ht="15">
      <c r="A16" s="12"/>
      <c r="B16" s="42">
        <v>522</v>
      </c>
      <c r="C16" s="19" t="s">
        <v>29</v>
      </c>
      <c r="D16" s="43">
        <v>0</v>
      </c>
      <c r="E16" s="43">
        <v>163564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163564</v>
      </c>
      <c r="P16" s="44">
        <f>(O16/P$33)</f>
        <v>9.97219851237654</v>
      </c>
      <c r="Q16" s="9"/>
    </row>
    <row r="17" spans="1:17" ht="15.75">
      <c r="A17" s="26" t="s">
        <v>30</v>
      </c>
      <c r="B17" s="27"/>
      <c r="C17" s="28"/>
      <c r="D17" s="29">
        <f>SUM(D18:D20)</f>
        <v>0</v>
      </c>
      <c r="E17" s="29">
        <f>SUM(E18:E20)</f>
        <v>0</v>
      </c>
      <c r="F17" s="29">
        <f>SUM(F18:F20)</f>
        <v>0</v>
      </c>
      <c r="G17" s="29">
        <f>SUM(G18:G20)</f>
        <v>0</v>
      </c>
      <c r="H17" s="29">
        <f>SUM(H18:H20)</f>
        <v>261858</v>
      </c>
      <c r="I17" s="29">
        <f>SUM(I18:I20)</f>
        <v>17641191</v>
      </c>
      <c r="J17" s="29">
        <f>SUM(J18:J20)</f>
        <v>64730</v>
      </c>
      <c r="K17" s="29">
        <f>SUM(K18:K20)</f>
        <v>0</v>
      </c>
      <c r="L17" s="29">
        <f>SUM(L18:L20)</f>
        <v>0</v>
      </c>
      <c r="M17" s="29">
        <f>SUM(M18:M20)</f>
        <v>0</v>
      </c>
      <c r="N17" s="29">
        <f>SUM(N18:N20)</f>
        <v>0</v>
      </c>
      <c r="O17" s="40">
        <f>SUM(D17:N17)</f>
        <v>17967779</v>
      </c>
      <c r="P17" s="41">
        <f>(O17/P$33)</f>
        <v>1095.462687477137</v>
      </c>
      <c r="Q17" s="10"/>
    </row>
    <row r="18" spans="1:17" ht="15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2628391</v>
      </c>
      <c r="J18" s="43">
        <v>57484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2685875</v>
      </c>
      <c r="P18" s="44">
        <f>(O18/P$33)</f>
        <v>163.7528959882941</v>
      </c>
      <c r="Q18" s="9"/>
    </row>
    <row r="19" spans="1:17" ht="15">
      <c r="A19" s="12"/>
      <c r="B19" s="42">
        <v>536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15012800</v>
      </c>
      <c r="J19" s="43">
        <v>7246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15020046</v>
      </c>
      <c r="P19" s="44">
        <f>(O19/P$33)</f>
        <v>915.7447872210706</v>
      </c>
      <c r="Q19" s="9"/>
    </row>
    <row r="20" spans="1:17" ht="15">
      <c r="A20" s="12"/>
      <c r="B20" s="42">
        <v>539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261858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261858</v>
      </c>
      <c r="P20" s="44">
        <f>(O20/P$33)</f>
        <v>15.965004267772223</v>
      </c>
      <c r="Q20" s="9"/>
    </row>
    <row r="21" spans="1:17" ht="15.75">
      <c r="A21" s="26" t="s">
        <v>35</v>
      </c>
      <c r="B21" s="27"/>
      <c r="C21" s="28"/>
      <c r="D21" s="29">
        <f>SUM(D22:D23)</f>
        <v>1401378</v>
      </c>
      <c r="E21" s="29">
        <f>SUM(E22:E23)</f>
        <v>0</v>
      </c>
      <c r="F21" s="29">
        <f>SUM(F22:F23)</f>
        <v>0</v>
      </c>
      <c r="G21" s="29">
        <f>SUM(G22:G23)</f>
        <v>1996489</v>
      </c>
      <c r="H21" s="29">
        <f>SUM(H22:H23)</f>
        <v>0</v>
      </c>
      <c r="I21" s="29">
        <f>SUM(I22:I23)</f>
        <v>5393424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0</v>
      </c>
      <c r="O21" s="29">
        <f>SUM(D21:N21)</f>
        <v>8791291</v>
      </c>
      <c r="P21" s="41">
        <f>(O21/P$33)</f>
        <v>535.9889647603951</v>
      </c>
      <c r="Q21" s="10"/>
    </row>
    <row r="22" spans="1:17" ht="15">
      <c r="A22" s="12"/>
      <c r="B22" s="42">
        <v>541</v>
      </c>
      <c r="C22" s="19" t="s">
        <v>36</v>
      </c>
      <c r="D22" s="43">
        <v>1401378</v>
      </c>
      <c r="E22" s="43">
        <v>0</v>
      </c>
      <c r="F22" s="43">
        <v>0</v>
      </c>
      <c r="G22" s="43">
        <v>1996489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3397867</v>
      </c>
      <c r="P22" s="44">
        <f>(O22/P$33)</f>
        <v>207.16174856724788</v>
      </c>
      <c r="Q22" s="9"/>
    </row>
    <row r="23" spans="1:17" ht="15">
      <c r="A23" s="12"/>
      <c r="B23" s="42">
        <v>542</v>
      </c>
      <c r="C23" s="19" t="s">
        <v>37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5393424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5393424</v>
      </c>
      <c r="P23" s="44">
        <f>(O23/P$33)</f>
        <v>328.8272161931472</v>
      </c>
      <c r="Q23" s="9"/>
    </row>
    <row r="24" spans="1:17" ht="15.75">
      <c r="A24" s="26" t="s">
        <v>38</v>
      </c>
      <c r="B24" s="27"/>
      <c r="C24" s="28"/>
      <c r="D24" s="29">
        <f>SUM(D25:D26)</f>
        <v>4352430</v>
      </c>
      <c r="E24" s="29">
        <f>SUM(E25:E26)</f>
        <v>0</v>
      </c>
      <c r="F24" s="29">
        <f>SUM(F25:F26)</f>
        <v>0</v>
      </c>
      <c r="G24" s="29">
        <f>SUM(G25:G26)</f>
        <v>680897</v>
      </c>
      <c r="H24" s="29">
        <f>SUM(H25:H26)</f>
        <v>0</v>
      </c>
      <c r="I24" s="29">
        <f>SUM(I25:I26)</f>
        <v>1579475</v>
      </c>
      <c r="J24" s="29">
        <f>SUM(J25:J26)</f>
        <v>1016</v>
      </c>
      <c r="K24" s="29">
        <f>SUM(K25:K26)</f>
        <v>0</v>
      </c>
      <c r="L24" s="29">
        <f>SUM(L25:L26)</f>
        <v>0</v>
      </c>
      <c r="M24" s="29">
        <f>SUM(M25:M26)</f>
        <v>0</v>
      </c>
      <c r="N24" s="29">
        <f>SUM(N25:N26)</f>
        <v>0</v>
      </c>
      <c r="O24" s="29">
        <f>SUM(D24:N24)</f>
        <v>6613818</v>
      </c>
      <c r="P24" s="41">
        <f>(O24/P$33)</f>
        <v>403.2324106816242</v>
      </c>
      <c r="Q24" s="9"/>
    </row>
    <row r="25" spans="1:17" ht="15">
      <c r="A25" s="12"/>
      <c r="B25" s="42">
        <v>572</v>
      </c>
      <c r="C25" s="19" t="s">
        <v>39</v>
      </c>
      <c r="D25" s="43">
        <v>4352430</v>
      </c>
      <c r="E25" s="43">
        <v>0</v>
      </c>
      <c r="F25" s="43">
        <v>0</v>
      </c>
      <c r="G25" s="43">
        <v>680897</v>
      </c>
      <c r="H25" s="43">
        <v>0</v>
      </c>
      <c r="I25" s="43">
        <v>0</v>
      </c>
      <c r="J25" s="43">
        <v>1016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5034343</v>
      </c>
      <c r="P25" s="44">
        <f>(O25/P$33)</f>
        <v>306.9347030849896</v>
      </c>
      <c r="Q25" s="9"/>
    </row>
    <row r="26" spans="1:17" ht="15">
      <c r="A26" s="12"/>
      <c r="B26" s="42">
        <v>575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1579475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1579475</v>
      </c>
      <c r="P26" s="44">
        <f>(O26/P$33)</f>
        <v>96.29770759663455</v>
      </c>
      <c r="Q26" s="9"/>
    </row>
    <row r="27" spans="1:17" ht="15.75">
      <c r="A27" s="26" t="s">
        <v>44</v>
      </c>
      <c r="B27" s="27"/>
      <c r="C27" s="28"/>
      <c r="D27" s="29">
        <f>SUM(D28:D30)</f>
        <v>96557</v>
      </c>
      <c r="E27" s="29">
        <f>SUM(E28:E30)</f>
        <v>86</v>
      </c>
      <c r="F27" s="29">
        <f>SUM(F28:F30)</f>
        <v>0</v>
      </c>
      <c r="G27" s="29">
        <f>SUM(G28:G30)</f>
        <v>2116182</v>
      </c>
      <c r="H27" s="29">
        <f>SUM(H28:H30)</f>
        <v>0</v>
      </c>
      <c r="I27" s="29">
        <f>SUM(I28:I30)</f>
        <v>1506368</v>
      </c>
      <c r="J27" s="29">
        <f>SUM(J28:J30)</f>
        <v>-71369</v>
      </c>
      <c r="K27" s="29">
        <f>SUM(K28:K30)</f>
        <v>0</v>
      </c>
      <c r="L27" s="29">
        <f>SUM(L28:L30)</f>
        <v>0</v>
      </c>
      <c r="M27" s="29">
        <f>SUM(M28:M30)</f>
        <v>0</v>
      </c>
      <c r="N27" s="29">
        <f>SUM(N28:N30)</f>
        <v>0</v>
      </c>
      <c r="O27" s="29">
        <f>SUM(D27:N27)</f>
        <v>3647824</v>
      </c>
      <c r="P27" s="41">
        <f>(O27/P$33)</f>
        <v>222.40117058895257</v>
      </c>
      <c r="Q27" s="9"/>
    </row>
    <row r="28" spans="1:17" ht="15">
      <c r="A28" s="12"/>
      <c r="B28" s="42">
        <v>581</v>
      </c>
      <c r="C28" s="19" t="s">
        <v>91</v>
      </c>
      <c r="D28" s="43">
        <v>93583</v>
      </c>
      <c r="E28" s="43">
        <v>0</v>
      </c>
      <c r="F28" s="43">
        <v>0</v>
      </c>
      <c r="G28" s="43">
        <v>2116182</v>
      </c>
      <c r="H28" s="43">
        <v>0</v>
      </c>
      <c r="I28" s="43">
        <v>1309000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3518765</v>
      </c>
      <c r="P28" s="44">
        <f>(O28/P$33)</f>
        <v>214.53267894159248</v>
      </c>
      <c r="Q28" s="9"/>
    </row>
    <row r="29" spans="1:17" ht="15">
      <c r="A29" s="12"/>
      <c r="B29" s="42">
        <v>590</v>
      </c>
      <c r="C29" s="19" t="s">
        <v>42</v>
      </c>
      <c r="D29" s="43">
        <v>2974</v>
      </c>
      <c r="E29" s="43">
        <v>86</v>
      </c>
      <c r="F29" s="43">
        <v>0</v>
      </c>
      <c r="G29" s="43">
        <v>0</v>
      </c>
      <c r="H29" s="43">
        <v>0</v>
      </c>
      <c r="I29" s="43">
        <v>16</v>
      </c>
      <c r="J29" s="43">
        <v>-71369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-68293</v>
      </c>
      <c r="P29" s="44">
        <f>(O29/P$33)</f>
        <v>-4.163699548835508</v>
      </c>
      <c r="Q29" s="9"/>
    </row>
    <row r="30" spans="1:17" ht="15.75" thickBot="1">
      <c r="A30" s="12"/>
      <c r="B30" s="42">
        <v>591</v>
      </c>
      <c r="C30" s="19" t="s">
        <v>43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197352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197352</v>
      </c>
      <c r="P30" s="44">
        <f>(O30/P$33)</f>
        <v>12.032191196195585</v>
      </c>
      <c r="Q30" s="9"/>
    </row>
    <row r="31" spans="1:120" ht="16.5" thickBot="1">
      <c r="A31" s="13" t="s">
        <v>10</v>
      </c>
      <c r="B31" s="21"/>
      <c r="C31" s="20"/>
      <c r="D31" s="14">
        <f>SUM(D5,D14,D17,D21,D24,D27)</f>
        <v>24511911</v>
      </c>
      <c r="E31" s="14">
        <f aca="true" t="shared" si="1" ref="E31:N31">SUM(E5,E14,E17,E21,E24,E27)</f>
        <v>460168</v>
      </c>
      <c r="F31" s="14">
        <f t="shared" si="1"/>
        <v>116182</v>
      </c>
      <c r="G31" s="14">
        <f t="shared" si="1"/>
        <v>7516260</v>
      </c>
      <c r="H31" s="14">
        <f t="shared" si="1"/>
        <v>261858</v>
      </c>
      <c r="I31" s="14">
        <f t="shared" si="1"/>
        <v>26120458</v>
      </c>
      <c r="J31" s="14">
        <f t="shared" si="1"/>
        <v>6837</v>
      </c>
      <c r="K31" s="14">
        <f t="shared" si="1"/>
        <v>13897907</v>
      </c>
      <c r="L31" s="14">
        <f t="shared" si="1"/>
        <v>0</v>
      </c>
      <c r="M31" s="14">
        <f t="shared" si="1"/>
        <v>0</v>
      </c>
      <c r="N31" s="14">
        <f t="shared" si="1"/>
        <v>0</v>
      </c>
      <c r="O31" s="14">
        <f>SUM(D31:N31)</f>
        <v>72891581</v>
      </c>
      <c r="P31" s="35">
        <f>(O31/P$33)</f>
        <v>4444.066638214852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87</v>
      </c>
      <c r="N33" s="90"/>
      <c r="O33" s="90"/>
      <c r="P33" s="39">
        <v>16402</v>
      </c>
    </row>
    <row r="34" spans="1:16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8158916</v>
      </c>
      <c r="E5" s="24">
        <f t="shared" si="0"/>
        <v>0</v>
      </c>
      <c r="F5" s="24">
        <f t="shared" si="0"/>
        <v>2531551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5551322</v>
      </c>
      <c r="K5" s="24">
        <f t="shared" si="0"/>
        <v>7939033</v>
      </c>
      <c r="L5" s="24">
        <f t="shared" si="0"/>
        <v>0</v>
      </c>
      <c r="M5" s="24">
        <f t="shared" si="0"/>
        <v>0</v>
      </c>
      <c r="N5" s="25">
        <f>SUM(D5:M5)</f>
        <v>24180822</v>
      </c>
      <c r="O5" s="30">
        <f aca="true" t="shared" si="1" ref="O5:O33">(N5/O$35)</f>
        <v>1577.7647135586585</v>
      </c>
      <c r="P5" s="6"/>
    </row>
    <row r="6" spans="1:16" ht="15">
      <c r="A6" s="12"/>
      <c r="B6" s="42">
        <v>511</v>
      </c>
      <c r="C6" s="19" t="s">
        <v>19</v>
      </c>
      <c r="D6" s="43">
        <v>89165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89165</v>
      </c>
      <c r="O6" s="44">
        <f t="shared" si="1"/>
        <v>5.817891165339945</v>
      </c>
      <c r="P6" s="9"/>
    </row>
    <row r="7" spans="1:16" ht="15">
      <c r="A7" s="12"/>
      <c r="B7" s="42">
        <v>512</v>
      </c>
      <c r="C7" s="19" t="s">
        <v>20</v>
      </c>
      <c r="D7" s="43">
        <v>666076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33146</v>
      </c>
      <c r="K7" s="43">
        <v>0</v>
      </c>
      <c r="L7" s="43">
        <v>0</v>
      </c>
      <c r="M7" s="43">
        <v>0</v>
      </c>
      <c r="N7" s="43">
        <f aca="true" t="shared" si="2" ref="N7:N13">SUM(D7:M7)</f>
        <v>699222</v>
      </c>
      <c r="O7" s="44">
        <f t="shared" si="1"/>
        <v>45.6232546000261</v>
      </c>
      <c r="P7" s="9"/>
    </row>
    <row r="8" spans="1:16" ht="15">
      <c r="A8" s="12"/>
      <c r="B8" s="42">
        <v>513</v>
      </c>
      <c r="C8" s="19" t="s">
        <v>21</v>
      </c>
      <c r="D8" s="43">
        <v>2360693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268820</v>
      </c>
      <c r="K8" s="43">
        <v>0</v>
      </c>
      <c r="L8" s="43">
        <v>0</v>
      </c>
      <c r="M8" s="43">
        <v>0</v>
      </c>
      <c r="N8" s="43">
        <f t="shared" si="2"/>
        <v>2629513</v>
      </c>
      <c r="O8" s="44">
        <f t="shared" si="1"/>
        <v>171.5720344512593</v>
      </c>
      <c r="P8" s="9"/>
    </row>
    <row r="9" spans="1:16" ht="15">
      <c r="A9" s="12"/>
      <c r="B9" s="42">
        <v>514</v>
      </c>
      <c r="C9" s="19" t="s">
        <v>22</v>
      </c>
      <c r="D9" s="43">
        <v>544563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544563</v>
      </c>
      <c r="O9" s="44">
        <f t="shared" si="1"/>
        <v>35.53197181260603</v>
      </c>
      <c r="P9" s="9"/>
    </row>
    <row r="10" spans="1:16" ht="15">
      <c r="A10" s="12"/>
      <c r="B10" s="42">
        <v>515</v>
      </c>
      <c r="C10" s="19" t="s">
        <v>23</v>
      </c>
      <c r="D10" s="43">
        <v>581300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581300</v>
      </c>
      <c r="O10" s="44">
        <f t="shared" si="1"/>
        <v>37.92900952629518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2531551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2531551</v>
      </c>
      <c r="O11" s="44">
        <f t="shared" si="1"/>
        <v>165.1801513767454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7939033</v>
      </c>
      <c r="L12" s="43">
        <v>0</v>
      </c>
      <c r="M12" s="43">
        <v>0</v>
      </c>
      <c r="N12" s="43">
        <f t="shared" si="2"/>
        <v>7939033</v>
      </c>
      <c r="O12" s="44">
        <f t="shared" si="1"/>
        <v>518.0107660185306</v>
      </c>
      <c r="P12" s="9"/>
    </row>
    <row r="13" spans="1:16" ht="15">
      <c r="A13" s="12"/>
      <c r="B13" s="42">
        <v>519</v>
      </c>
      <c r="C13" s="19" t="s">
        <v>26</v>
      </c>
      <c r="D13" s="43">
        <v>3917119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5249356</v>
      </c>
      <c r="K13" s="43">
        <v>0</v>
      </c>
      <c r="L13" s="43">
        <v>0</v>
      </c>
      <c r="M13" s="43">
        <v>0</v>
      </c>
      <c r="N13" s="43">
        <f t="shared" si="2"/>
        <v>9166475</v>
      </c>
      <c r="O13" s="44">
        <f t="shared" si="1"/>
        <v>598.0996346078559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6835405</v>
      </c>
      <c r="E14" s="29">
        <f t="shared" si="3"/>
        <v>538675</v>
      </c>
      <c r="F14" s="29">
        <f t="shared" si="3"/>
        <v>0</v>
      </c>
      <c r="G14" s="29">
        <f t="shared" si="3"/>
        <v>59638</v>
      </c>
      <c r="H14" s="29">
        <f t="shared" si="3"/>
        <v>0</v>
      </c>
      <c r="I14" s="29">
        <f t="shared" si="3"/>
        <v>0</v>
      </c>
      <c r="J14" s="29">
        <f t="shared" si="3"/>
        <v>52725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3">SUM(D14:M14)</f>
        <v>7486443</v>
      </c>
      <c r="O14" s="41">
        <f t="shared" si="1"/>
        <v>488.4799034320762</v>
      </c>
      <c r="P14" s="10"/>
    </row>
    <row r="15" spans="1:16" ht="15">
      <c r="A15" s="12"/>
      <c r="B15" s="42">
        <v>521</v>
      </c>
      <c r="C15" s="19" t="s">
        <v>28</v>
      </c>
      <c r="D15" s="43">
        <v>6835405</v>
      </c>
      <c r="E15" s="43">
        <v>263338</v>
      </c>
      <c r="F15" s="43">
        <v>0</v>
      </c>
      <c r="G15" s="43">
        <v>59638</v>
      </c>
      <c r="H15" s="43">
        <v>0</v>
      </c>
      <c r="I15" s="43">
        <v>0</v>
      </c>
      <c r="J15" s="43">
        <v>52725</v>
      </c>
      <c r="K15" s="43">
        <v>0</v>
      </c>
      <c r="L15" s="43">
        <v>0</v>
      </c>
      <c r="M15" s="43">
        <v>0</v>
      </c>
      <c r="N15" s="43">
        <f t="shared" si="4"/>
        <v>7211106</v>
      </c>
      <c r="O15" s="44">
        <f t="shared" si="1"/>
        <v>470.5145504371656</v>
      </c>
      <c r="P15" s="9"/>
    </row>
    <row r="16" spans="1:16" ht="15">
      <c r="A16" s="12"/>
      <c r="B16" s="42">
        <v>522</v>
      </c>
      <c r="C16" s="19" t="s">
        <v>29</v>
      </c>
      <c r="D16" s="43">
        <v>0</v>
      </c>
      <c r="E16" s="43">
        <v>275337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275337</v>
      </c>
      <c r="O16" s="44">
        <f t="shared" si="1"/>
        <v>17.96535299491061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130280</v>
      </c>
      <c r="I17" s="29">
        <f t="shared" si="5"/>
        <v>95367261</v>
      </c>
      <c r="J17" s="29">
        <f t="shared" si="5"/>
        <v>130125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95627666</v>
      </c>
      <c r="O17" s="41">
        <f t="shared" si="1"/>
        <v>6239.571055722302</v>
      </c>
      <c r="P17" s="10"/>
    </row>
    <row r="18" spans="1:16" ht="15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79054674</v>
      </c>
      <c r="J18" s="43">
        <v>21770</v>
      </c>
      <c r="K18" s="43">
        <v>0</v>
      </c>
      <c r="L18" s="43">
        <v>0</v>
      </c>
      <c r="M18" s="43">
        <v>0</v>
      </c>
      <c r="N18" s="43">
        <f t="shared" si="4"/>
        <v>79076444</v>
      </c>
      <c r="O18" s="44">
        <f t="shared" si="1"/>
        <v>5159.627039018661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2301788</v>
      </c>
      <c r="J19" s="43">
        <v>57350</v>
      </c>
      <c r="K19" s="43">
        <v>0</v>
      </c>
      <c r="L19" s="43">
        <v>0</v>
      </c>
      <c r="M19" s="43">
        <v>0</v>
      </c>
      <c r="N19" s="43">
        <f t="shared" si="4"/>
        <v>2359138</v>
      </c>
      <c r="O19" s="44">
        <f t="shared" si="1"/>
        <v>153.9304449954326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14010799</v>
      </c>
      <c r="J20" s="43">
        <v>51005</v>
      </c>
      <c r="K20" s="43">
        <v>0</v>
      </c>
      <c r="L20" s="43">
        <v>0</v>
      </c>
      <c r="M20" s="43">
        <v>0</v>
      </c>
      <c r="N20" s="43">
        <f t="shared" si="4"/>
        <v>14061804</v>
      </c>
      <c r="O20" s="44">
        <f t="shared" si="1"/>
        <v>917.5129844708339</v>
      </c>
      <c r="P20" s="9"/>
    </row>
    <row r="21" spans="1:16" ht="15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130280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130280</v>
      </c>
      <c r="O21" s="44">
        <f t="shared" si="1"/>
        <v>8.500587237374397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1153712</v>
      </c>
      <c r="E22" s="29">
        <f t="shared" si="6"/>
        <v>0</v>
      </c>
      <c r="F22" s="29">
        <f t="shared" si="6"/>
        <v>0</v>
      </c>
      <c r="G22" s="29">
        <f t="shared" si="6"/>
        <v>1145720</v>
      </c>
      <c r="H22" s="29">
        <f t="shared" si="6"/>
        <v>0</v>
      </c>
      <c r="I22" s="29">
        <f t="shared" si="6"/>
        <v>3133745</v>
      </c>
      <c r="J22" s="29">
        <f t="shared" si="6"/>
        <v>39422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5472599</v>
      </c>
      <c r="O22" s="41">
        <f t="shared" si="1"/>
        <v>357.07940754273784</v>
      </c>
      <c r="P22" s="10"/>
    </row>
    <row r="23" spans="1:16" ht="15">
      <c r="A23" s="12"/>
      <c r="B23" s="42">
        <v>541</v>
      </c>
      <c r="C23" s="19" t="s">
        <v>36</v>
      </c>
      <c r="D23" s="43">
        <v>1153712</v>
      </c>
      <c r="E23" s="43">
        <v>0</v>
      </c>
      <c r="F23" s="43">
        <v>0</v>
      </c>
      <c r="G23" s="43">
        <v>1145720</v>
      </c>
      <c r="H23" s="43">
        <v>0</v>
      </c>
      <c r="I23" s="43">
        <v>0</v>
      </c>
      <c r="J23" s="43">
        <v>39422</v>
      </c>
      <c r="K23" s="43">
        <v>0</v>
      </c>
      <c r="L23" s="43">
        <v>0</v>
      </c>
      <c r="M23" s="43">
        <v>0</v>
      </c>
      <c r="N23" s="43">
        <f t="shared" si="4"/>
        <v>2338854</v>
      </c>
      <c r="O23" s="44">
        <f t="shared" si="1"/>
        <v>152.6069424507373</v>
      </c>
      <c r="P23" s="9"/>
    </row>
    <row r="24" spans="1:16" ht="15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3133745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3133745</v>
      </c>
      <c r="O24" s="44">
        <f t="shared" si="1"/>
        <v>204.47246509200053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SUM(D26:D27)</f>
        <v>827972</v>
      </c>
      <c r="E25" s="29">
        <f t="shared" si="7"/>
        <v>0</v>
      </c>
      <c r="F25" s="29">
        <f t="shared" si="7"/>
        <v>0</v>
      </c>
      <c r="G25" s="29">
        <f t="shared" si="7"/>
        <v>4735</v>
      </c>
      <c r="H25" s="29">
        <f t="shared" si="7"/>
        <v>0</v>
      </c>
      <c r="I25" s="29">
        <f t="shared" si="7"/>
        <v>4876272</v>
      </c>
      <c r="J25" s="29">
        <f t="shared" si="7"/>
        <v>21694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5730673</v>
      </c>
      <c r="O25" s="41">
        <f t="shared" si="1"/>
        <v>373.9183740049589</v>
      </c>
      <c r="P25" s="9"/>
    </row>
    <row r="26" spans="1:16" ht="15">
      <c r="A26" s="12"/>
      <c r="B26" s="42">
        <v>572</v>
      </c>
      <c r="C26" s="19" t="s">
        <v>39</v>
      </c>
      <c r="D26" s="43">
        <v>827972</v>
      </c>
      <c r="E26" s="43">
        <v>0</v>
      </c>
      <c r="F26" s="43">
        <v>0</v>
      </c>
      <c r="G26" s="43">
        <v>4735</v>
      </c>
      <c r="H26" s="43">
        <v>0</v>
      </c>
      <c r="I26" s="43">
        <v>3336862</v>
      </c>
      <c r="J26" s="43">
        <v>16250</v>
      </c>
      <c r="K26" s="43">
        <v>0</v>
      </c>
      <c r="L26" s="43">
        <v>0</v>
      </c>
      <c r="M26" s="43">
        <v>0</v>
      </c>
      <c r="N26" s="43">
        <f t="shared" si="4"/>
        <v>4185819</v>
      </c>
      <c r="O26" s="44">
        <f t="shared" si="1"/>
        <v>273.1188176954195</v>
      </c>
      <c r="P26" s="9"/>
    </row>
    <row r="27" spans="1:16" ht="15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1539410</v>
      </c>
      <c r="J27" s="43">
        <v>5444</v>
      </c>
      <c r="K27" s="43">
        <v>0</v>
      </c>
      <c r="L27" s="43">
        <v>0</v>
      </c>
      <c r="M27" s="43">
        <v>0</v>
      </c>
      <c r="N27" s="43">
        <f t="shared" si="4"/>
        <v>1544854</v>
      </c>
      <c r="O27" s="44">
        <f t="shared" si="1"/>
        <v>100.79955630953934</v>
      </c>
      <c r="P27" s="9"/>
    </row>
    <row r="28" spans="1:16" ht="15.75">
      <c r="A28" s="26" t="s">
        <v>44</v>
      </c>
      <c r="B28" s="27"/>
      <c r="C28" s="28"/>
      <c r="D28" s="29">
        <f aca="true" t="shared" si="8" ref="D28:M28">SUM(D29:D32)</f>
        <v>6523726</v>
      </c>
      <c r="E28" s="29">
        <f t="shared" si="8"/>
        <v>40500</v>
      </c>
      <c r="F28" s="29">
        <f t="shared" si="8"/>
        <v>5827724</v>
      </c>
      <c r="G28" s="29">
        <f t="shared" si="8"/>
        <v>5921966</v>
      </c>
      <c r="H28" s="29">
        <f t="shared" si="8"/>
        <v>0</v>
      </c>
      <c r="I28" s="29">
        <f t="shared" si="8"/>
        <v>10499557</v>
      </c>
      <c r="J28" s="29">
        <f t="shared" si="8"/>
        <v>127718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28941191</v>
      </c>
      <c r="O28" s="41">
        <f t="shared" si="1"/>
        <v>1888.372112749576</v>
      </c>
      <c r="P28" s="9"/>
    </row>
    <row r="29" spans="1:16" ht="15">
      <c r="A29" s="12"/>
      <c r="B29" s="42">
        <v>581</v>
      </c>
      <c r="C29" s="19" t="s">
        <v>41</v>
      </c>
      <c r="D29" s="43">
        <v>6523726</v>
      </c>
      <c r="E29" s="43">
        <v>40500</v>
      </c>
      <c r="F29" s="43">
        <v>0</v>
      </c>
      <c r="G29" s="43">
        <v>5867599</v>
      </c>
      <c r="H29" s="43">
        <v>0</v>
      </c>
      <c r="I29" s="43">
        <v>7166410</v>
      </c>
      <c r="J29" s="43">
        <v>187678</v>
      </c>
      <c r="K29" s="43">
        <v>0</v>
      </c>
      <c r="L29" s="43">
        <v>0</v>
      </c>
      <c r="M29" s="43">
        <v>0</v>
      </c>
      <c r="N29" s="43">
        <f t="shared" si="4"/>
        <v>19785913</v>
      </c>
      <c r="O29" s="44">
        <f t="shared" si="1"/>
        <v>1291.0030666840662</v>
      </c>
      <c r="P29" s="9"/>
    </row>
    <row r="30" spans="1:16" ht="15">
      <c r="A30" s="12"/>
      <c r="B30" s="42">
        <v>585</v>
      </c>
      <c r="C30" s="19" t="s">
        <v>53</v>
      </c>
      <c r="D30" s="43">
        <v>0</v>
      </c>
      <c r="E30" s="43">
        <v>0</v>
      </c>
      <c r="F30" s="43">
        <v>5827724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5827724</v>
      </c>
      <c r="O30" s="44">
        <f t="shared" si="1"/>
        <v>380.25081560746446</v>
      </c>
      <c r="P30" s="9"/>
    </row>
    <row r="31" spans="1:16" ht="15">
      <c r="A31" s="12"/>
      <c r="B31" s="42">
        <v>590</v>
      </c>
      <c r="C31" s="19" t="s">
        <v>42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-59960</v>
      </c>
      <c r="K31" s="43">
        <v>0</v>
      </c>
      <c r="L31" s="43">
        <v>0</v>
      </c>
      <c r="M31" s="43">
        <v>0</v>
      </c>
      <c r="N31" s="43">
        <f t="shared" si="4"/>
        <v>-59960</v>
      </c>
      <c r="O31" s="44">
        <f t="shared" si="1"/>
        <v>-3.9123058854234634</v>
      </c>
      <c r="P31" s="9"/>
    </row>
    <row r="32" spans="1:16" ht="15.75" thickBot="1">
      <c r="A32" s="12"/>
      <c r="B32" s="42">
        <v>591</v>
      </c>
      <c r="C32" s="19" t="s">
        <v>43</v>
      </c>
      <c r="D32" s="43">
        <v>0</v>
      </c>
      <c r="E32" s="43">
        <v>0</v>
      </c>
      <c r="F32" s="43">
        <v>0</v>
      </c>
      <c r="G32" s="43">
        <v>54367</v>
      </c>
      <c r="H32" s="43">
        <v>0</v>
      </c>
      <c r="I32" s="43">
        <v>3333147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3387514</v>
      </c>
      <c r="O32" s="44">
        <f t="shared" si="1"/>
        <v>221.0305363434686</v>
      </c>
      <c r="P32" s="9"/>
    </row>
    <row r="33" spans="1:119" ht="16.5" thickBot="1">
      <c r="A33" s="13" t="s">
        <v>10</v>
      </c>
      <c r="B33" s="21"/>
      <c r="C33" s="20"/>
      <c r="D33" s="14">
        <f>SUM(D5,D14,D17,D22,D25,D28)</f>
        <v>23499731</v>
      </c>
      <c r="E33" s="14">
        <f aca="true" t="shared" si="9" ref="E33:M33">SUM(E5,E14,E17,E22,E25,E28)</f>
        <v>579175</v>
      </c>
      <c r="F33" s="14">
        <f t="shared" si="9"/>
        <v>8359275</v>
      </c>
      <c r="G33" s="14">
        <f t="shared" si="9"/>
        <v>7132059</v>
      </c>
      <c r="H33" s="14">
        <f t="shared" si="9"/>
        <v>130280</v>
      </c>
      <c r="I33" s="14">
        <f t="shared" si="9"/>
        <v>113876835</v>
      </c>
      <c r="J33" s="14">
        <f t="shared" si="9"/>
        <v>5923006</v>
      </c>
      <c r="K33" s="14">
        <f t="shared" si="9"/>
        <v>7939033</v>
      </c>
      <c r="L33" s="14">
        <f t="shared" si="9"/>
        <v>0</v>
      </c>
      <c r="M33" s="14">
        <f t="shared" si="9"/>
        <v>0</v>
      </c>
      <c r="N33" s="14">
        <f t="shared" si="4"/>
        <v>167439394</v>
      </c>
      <c r="O33" s="35">
        <f t="shared" si="1"/>
        <v>10925.185567010309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54</v>
      </c>
      <c r="M35" s="90"/>
      <c r="N35" s="90"/>
      <c r="O35" s="39">
        <v>15326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49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SUM(D6:D13)</f>
        <v>8469724</v>
      </c>
      <c r="E5" s="24">
        <f aca="true" t="shared" si="0" ref="E5:M5">SUM(E6:E13)</f>
        <v>0</v>
      </c>
      <c r="F5" s="24">
        <f t="shared" si="0"/>
        <v>1662005</v>
      </c>
      <c r="G5" s="24">
        <f t="shared" si="0"/>
        <v>163639</v>
      </c>
      <c r="H5" s="24">
        <f t="shared" si="0"/>
        <v>0</v>
      </c>
      <c r="I5" s="24">
        <f t="shared" si="0"/>
        <v>0</v>
      </c>
      <c r="J5" s="24">
        <f t="shared" si="0"/>
        <v>6322795</v>
      </c>
      <c r="K5" s="24">
        <f t="shared" si="0"/>
        <v>7187873</v>
      </c>
      <c r="L5" s="24">
        <f t="shared" si="0"/>
        <v>0</v>
      </c>
      <c r="M5" s="24">
        <f t="shared" si="0"/>
        <v>0</v>
      </c>
      <c r="N5" s="25">
        <f>SUM(D5:M5)</f>
        <v>23806036</v>
      </c>
      <c r="O5" s="30">
        <f aca="true" t="shared" si="1" ref="O5:O32">(N5/O$34)</f>
        <v>1560.4375983219718</v>
      </c>
      <c r="P5" s="6"/>
    </row>
    <row r="6" spans="1:16" ht="15">
      <c r="A6" s="12"/>
      <c r="B6" s="42">
        <v>511</v>
      </c>
      <c r="C6" s="19" t="s">
        <v>19</v>
      </c>
      <c r="D6" s="43">
        <v>94474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-3948</v>
      </c>
      <c r="K6" s="43">
        <v>0</v>
      </c>
      <c r="L6" s="43">
        <v>0</v>
      </c>
      <c r="M6" s="43">
        <v>0</v>
      </c>
      <c r="N6" s="43">
        <f>SUM(D6:M6)</f>
        <v>90526</v>
      </c>
      <c r="O6" s="44">
        <f t="shared" si="1"/>
        <v>5.933796539066597</v>
      </c>
      <c r="P6" s="9"/>
    </row>
    <row r="7" spans="1:16" ht="15">
      <c r="A7" s="12"/>
      <c r="B7" s="42">
        <v>512</v>
      </c>
      <c r="C7" s="19" t="s">
        <v>20</v>
      </c>
      <c r="D7" s="43">
        <v>562070</v>
      </c>
      <c r="E7" s="43">
        <v>0</v>
      </c>
      <c r="F7" s="43">
        <v>0</v>
      </c>
      <c r="G7" s="43">
        <v>12748</v>
      </c>
      <c r="H7" s="43">
        <v>0</v>
      </c>
      <c r="I7" s="43">
        <v>0</v>
      </c>
      <c r="J7" s="43">
        <v>3731</v>
      </c>
      <c r="K7" s="43">
        <v>0</v>
      </c>
      <c r="L7" s="43">
        <v>0</v>
      </c>
      <c r="M7" s="43">
        <v>0</v>
      </c>
      <c r="N7" s="43">
        <f aca="true" t="shared" si="2" ref="N7:N13">SUM(D7:M7)</f>
        <v>578549</v>
      </c>
      <c r="O7" s="44">
        <f t="shared" si="1"/>
        <v>37.92271893025695</v>
      </c>
      <c r="P7" s="9"/>
    </row>
    <row r="8" spans="1:16" ht="15">
      <c r="A8" s="12"/>
      <c r="B8" s="42">
        <v>513</v>
      </c>
      <c r="C8" s="19" t="s">
        <v>21</v>
      </c>
      <c r="D8" s="43">
        <v>2637750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350486</v>
      </c>
      <c r="K8" s="43">
        <v>0</v>
      </c>
      <c r="L8" s="43">
        <v>0</v>
      </c>
      <c r="M8" s="43">
        <v>0</v>
      </c>
      <c r="N8" s="43">
        <f t="shared" si="2"/>
        <v>2988236</v>
      </c>
      <c r="O8" s="44">
        <f t="shared" si="1"/>
        <v>195.87283691662296</v>
      </c>
      <c r="P8" s="9"/>
    </row>
    <row r="9" spans="1:16" ht="15">
      <c r="A9" s="12"/>
      <c r="B9" s="42">
        <v>514</v>
      </c>
      <c r="C9" s="19" t="s">
        <v>22</v>
      </c>
      <c r="D9" s="43">
        <v>652418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652418</v>
      </c>
      <c r="O9" s="44">
        <f t="shared" si="1"/>
        <v>42.76468274777137</v>
      </c>
      <c r="P9" s="9"/>
    </row>
    <row r="10" spans="1:16" ht="15">
      <c r="A10" s="12"/>
      <c r="B10" s="42">
        <v>515</v>
      </c>
      <c r="C10" s="19" t="s">
        <v>23</v>
      </c>
      <c r="D10" s="43">
        <v>713245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713245</v>
      </c>
      <c r="O10" s="44">
        <f t="shared" si="1"/>
        <v>46.7517697954903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1662005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1662005</v>
      </c>
      <c r="O11" s="44">
        <f t="shared" si="1"/>
        <v>108.94107236497116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7187873</v>
      </c>
      <c r="L12" s="43">
        <v>0</v>
      </c>
      <c r="M12" s="43">
        <v>0</v>
      </c>
      <c r="N12" s="43">
        <f t="shared" si="2"/>
        <v>7187873</v>
      </c>
      <c r="O12" s="44">
        <f t="shared" si="1"/>
        <v>471.1505637126377</v>
      </c>
      <c r="P12" s="9"/>
    </row>
    <row r="13" spans="1:16" ht="15">
      <c r="A13" s="12"/>
      <c r="B13" s="42">
        <v>519</v>
      </c>
      <c r="C13" s="19" t="s">
        <v>26</v>
      </c>
      <c r="D13" s="43">
        <v>3809767</v>
      </c>
      <c r="E13" s="43">
        <v>0</v>
      </c>
      <c r="F13" s="43">
        <v>0</v>
      </c>
      <c r="G13" s="43">
        <v>150891</v>
      </c>
      <c r="H13" s="43">
        <v>0</v>
      </c>
      <c r="I13" s="43">
        <v>0</v>
      </c>
      <c r="J13" s="43">
        <v>5972526</v>
      </c>
      <c r="K13" s="43">
        <v>0</v>
      </c>
      <c r="L13" s="43">
        <v>0</v>
      </c>
      <c r="M13" s="43">
        <v>0</v>
      </c>
      <c r="N13" s="43">
        <f t="shared" si="2"/>
        <v>9933184</v>
      </c>
      <c r="O13" s="44">
        <f t="shared" si="1"/>
        <v>651.1001573151547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6944188</v>
      </c>
      <c r="E14" s="29">
        <f t="shared" si="3"/>
        <v>541169</v>
      </c>
      <c r="F14" s="29">
        <f t="shared" si="3"/>
        <v>0</v>
      </c>
      <c r="G14" s="29">
        <f t="shared" si="3"/>
        <v>210394</v>
      </c>
      <c r="H14" s="29">
        <f t="shared" si="3"/>
        <v>0</v>
      </c>
      <c r="I14" s="29">
        <f t="shared" si="3"/>
        <v>0</v>
      </c>
      <c r="J14" s="29">
        <f t="shared" si="3"/>
        <v>174410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7870161</v>
      </c>
      <c r="O14" s="41">
        <f t="shared" si="1"/>
        <v>515.8731646565286</v>
      </c>
      <c r="P14" s="10"/>
    </row>
    <row r="15" spans="1:16" ht="15">
      <c r="A15" s="12"/>
      <c r="B15" s="42">
        <v>521</v>
      </c>
      <c r="C15" s="19" t="s">
        <v>28</v>
      </c>
      <c r="D15" s="43">
        <v>6944188</v>
      </c>
      <c r="E15" s="43">
        <v>274597</v>
      </c>
      <c r="F15" s="43">
        <v>0</v>
      </c>
      <c r="G15" s="43">
        <v>210394</v>
      </c>
      <c r="H15" s="43">
        <v>0</v>
      </c>
      <c r="I15" s="43">
        <v>0</v>
      </c>
      <c r="J15" s="43">
        <v>174410</v>
      </c>
      <c r="K15" s="43">
        <v>0</v>
      </c>
      <c r="L15" s="43">
        <v>0</v>
      </c>
      <c r="M15" s="43">
        <v>0</v>
      </c>
      <c r="N15" s="43">
        <f t="shared" si="4"/>
        <v>7603589</v>
      </c>
      <c r="O15" s="44">
        <f t="shared" si="1"/>
        <v>498.3999082328264</v>
      </c>
      <c r="P15" s="9"/>
    </row>
    <row r="16" spans="1:16" ht="15">
      <c r="A16" s="12"/>
      <c r="B16" s="42">
        <v>522</v>
      </c>
      <c r="C16" s="19" t="s">
        <v>29</v>
      </c>
      <c r="D16" s="43">
        <v>0</v>
      </c>
      <c r="E16" s="43">
        <v>266572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266572</v>
      </c>
      <c r="O16" s="44">
        <f t="shared" si="1"/>
        <v>17.47325642370215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408689</v>
      </c>
      <c r="I17" s="29">
        <f t="shared" si="5"/>
        <v>95473652</v>
      </c>
      <c r="J17" s="29">
        <f t="shared" si="5"/>
        <v>261686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96144027</v>
      </c>
      <c r="O17" s="41">
        <f t="shared" si="1"/>
        <v>6302.046866806502</v>
      </c>
      <c r="P17" s="10"/>
    </row>
    <row r="18" spans="1:16" ht="15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78702258</v>
      </c>
      <c r="J18" s="43">
        <v>124805</v>
      </c>
      <c r="K18" s="43">
        <v>0</v>
      </c>
      <c r="L18" s="43">
        <v>0</v>
      </c>
      <c r="M18" s="43">
        <v>0</v>
      </c>
      <c r="N18" s="43">
        <f t="shared" si="4"/>
        <v>78827063</v>
      </c>
      <c r="O18" s="44">
        <f t="shared" si="1"/>
        <v>5166.954837441007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2268793</v>
      </c>
      <c r="J19" s="43">
        <v>62761</v>
      </c>
      <c r="K19" s="43">
        <v>0</v>
      </c>
      <c r="L19" s="43">
        <v>0</v>
      </c>
      <c r="M19" s="43">
        <v>0</v>
      </c>
      <c r="N19" s="43">
        <f t="shared" si="4"/>
        <v>2331554</v>
      </c>
      <c r="O19" s="44">
        <f t="shared" si="1"/>
        <v>152.8286575773466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14502601</v>
      </c>
      <c r="J20" s="43">
        <v>74120</v>
      </c>
      <c r="K20" s="43">
        <v>0</v>
      </c>
      <c r="L20" s="43">
        <v>0</v>
      </c>
      <c r="M20" s="43">
        <v>0</v>
      </c>
      <c r="N20" s="43">
        <f t="shared" si="4"/>
        <v>14576721</v>
      </c>
      <c r="O20" s="44">
        <f t="shared" si="1"/>
        <v>955.4746329313057</v>
      </c>
      <c r="P20" s="9"/>
    </row>
    <row r="21" spans="1:16" ht="15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408689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408689</v>
      </c>
      <c r="O21" s="44">
        <f t="shared" si="1"/>
        <v>26.78873885684321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1169206</v>
      </c>
      <c r="E22" s="29">
        <f t="shared" si="6"/>
        <v>0</v>
      </c>
      <c r="F22" s="29">
        <f t="shared" si="6"/>
        <v>0</v>
      </c>
      <c r="G22" s="29">
        <f t="shared" si="6"/>
        <v>1492903</v>
      </c>
      <c r="H22" s="29">
        <f t="shared" si="6"/>
        <v>0</v>
      </c>
      <c r="I22" s="29">
        <f t="shared" si="6"/>
        <v>3086270</v>
      </c>
      <c r="J22" s="29">
        <f t="shared" si="6"/>
        <v>104319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5852698</v>
      </c>
      <c r="O22" s="41">
        <f t="shared" si="1"/>
        <v>383.63253801782906</v>
      </c>
      <c r="P22" s="10"/>
    </row>
    <row r="23" spans="1:16" ht="15">
      <c r="A23" s="12"/>
      <c r="B23" s="42">
        <v>541</v>
      </c>
      <c r="C23" s="19" t="s">
        <v>36</v>
      </c>
      <c r="D23" s="43">
        <v>1169206</v>
      </c>
      <c r="E23" s="43">
        <v>0</v>
      </c>
      <c r="F23" s="43">
        <v>0</v>
      </c>
      <c r="G23" s="43">
        <v>1492903</v>
      </c>
      <c r="H23" s="43">
        <v>0</v>
      </c>
      <c r="I23" s="43">
        <v>0</v>
      </c>
      <c r="J23" s="43">
        <v>4009</v>
      </c>
      <c r="K23" s="43">
        <v>0</v>
      </c>
      <c r="L23" s="43">
        <v>0</v>
      </c>
      <c r="M23" s="43">
        <v>0</v>
      </c>
      <c r="N23" s="43">
        <f t="shared" si="4"/>
        <v>2666118</v>
      </c>
      <c r="O23" s="44">
        <f t="shared" si="1"/>
        <v>174.75865233350814</v>
      </c>
      <c r="P23" s="9"/>
    </row>
    <row r="24" spans="1:16" ht="15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3086270</v>
      </c>
      <c r="J24" s="43">
        <v>100310</v>
      </c>
      <c r="K24" s="43">
        <v>0</v>
      </c>
      <c r="L24" s="43">
        <v>0</v>
      </c>
      <c r="M24" s="43">
        <v>0</v>
      </c>
      <c r="N24" s="43">
        <f t="shared" si="4"/>
        <v>3186580</v>
      </c>
      <c r="O24" s="44">
        <f t="shared" si="1"/>
        <v>208.87388568432092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SUM(D26:D27)</f>
        <v>758802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5011517</v>
      </c>
      <c r="J25" s="29">
        <f t="shared" si="7"/>
        <v>11971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5782290</v>
      </c>
      <c r="O25" s="41">
        <f t="shared" si="1"/>
        <v>379.0174357629785</v>
      </c>
      <c r="P25" s="9"/>
    </row>
    <row r="26" spans="1:16" ht="15">
      <c r="A26" s="12"/>
      <c r="B26" s="42">
        <v>572</v>
      </c>
      <c r="C26" s="19" t="s">
        <v>39</v>
      </c>
      <c r="D26" s="43">
        <v>758802</v>
      </c>
      <c r="E26" s="43">
        <v>0</v>
      </c>
      <c r="F26" s="43">
        <v>0</v>
      </c>
      <c r="G26" s="43">
        <v>0</v>
      </c>
      <c r="H26" s="43">
        <v>0</v>
      </c>
      <c r="I26" s="43">
        <v>3462899</v>
      </c>
      <c r="J26" s="43">
        <v>10360</v>
      </c>
      <c r="K26" s="43">
        <v>0</v>
      </c>
      <c r="L26" s="43">
        <v>0</v>
      </c>
      <c r="M26" s="43">
        <v>0</v>
      </c>
      <c r="N26" s="43">
        <f t="shared" si="4"/>
        <v>4232061</v>
      </c>
      <c r="O26" s="44">
        <f t="shared" si="1"/>
        <v>277.4030545359203</v>
      </c>
      <c r="P26" s="9"/>
    </row>
    <row r="27" spans="1:16" ht="15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1548618</v>
      </c>
      <c r="J27" s="43">
        <v>1611</v>
      </c>
      <c r="K27" s="43">
        <v>0</v>
      </c>
      <c r="L27" s="43">
        <v>0</v>
      </c>
      <c r="M27" s="43">
        <v>0</v>
      </c>
      <c r="N27" s="43">
        <f t="shared" si="4"/>
        <v>1550229</v>
      </c>
      <c r="O27" s="44">
        <f t="shared" si="1"/>
        <v>101.6143812270582</v>
      </c>
      <c r="P27" s="9"/>
    </row>
    <row r="28" spans="1:16" ht="15.75">
      <c r="A28" s="26" t="s">
        <v>44</v>
      </c>
      <c r="B28" s="27"/>
      <c r="C28" s="28"/>
      <c r="D28" s="29">
        <f aca="true" t="shared" si="8" ref="D28:M28">SUM(D29:D31)</f>
        <v>3272863</v>
      </c>
      <c r="E28" s="29">
        <f t="shared" si="8"/>
        <v>0</v>
      </c>
      <c r="F28" s="29">
        <f t="shared" si="8"/>
        <v>0</v>
      </c>
      <c r="G28" s="29">
        <f t="shared" si="8"/>
        <v>3139782</v>
      </c>
      <c r="H28" s="29">
        <f t="shared" si="8"/>
        <v>0</v>
      </c>
      <c r="I28" s="29">
        <f t="shared" si="8"/>
        <v>10294008</v>
      </c>
      <c r="J28" s="29">
        <f t="shared" si="8"/>
        <v>494169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17200822</v>
      </c>
      <c r="O28" s="41">
        <f t="shared" si="1"/>
        <v>1127.479155742003</v>
      </c>
      <c r="P28" s="9"/>
    </row>
    <row r="29" spans="1:16" ht="15">
      <c r="A29" s="12"/>
      <c r="B29" s="42">
        <v>581</v>
      </c>
      <c r="C29" s="19" t="s">
        <v>41</v>
      </c>
      <c r="D29" s="43">
        <v>3272863</v>
      </c>
      <c r="E29" s="43">
        <v>0</v>
      </c>
      <c r="F29" s="43">
        <v>0</v>
      </c>
      <c r="G29" s="43">
        <v>3139782</v>
      </c>
      <c r="H29" s="43">
        <v>0</v>
      </c>
      <c r="I29" s="43">
        <v>6697918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13110563</v>
      </c>
      <c r="O29" s="44">
        <f t="shared" si="1"/>
        <v>859.3709360251704</v>
      </c>
      <c r="P29" s="9"/>
    </row>
    <row r="30" spans="1:16" ht="15">
      <c r="A30" s="12"/>
      <c r="B30" s="42">
        <v>590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494169</v>
      </c>
      <c r="K30" s="43">
        <v>0</v>
      </c>
      <c r="L30" s="43">
        <v>0</v>
      </c>
      <c r="M30" s="43">
        <v>0</v>
      </c>
      <c r="N30" s="43">
        <f t="shared" si="4"/>
        <v>494169</v>
      </c>
      <c r="O30" s="44">
        <f t="shared" si="1"/>
        <v>32.39178028316728</v>
      </c>
      <c r="P30" s="9"/>
    </row>
    <row r="31" spans="1:16" ht="15.75" thickBot="1">
      <c r="A31" s="12"/>
      <c r="B31" s="42">
        <v>591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3596090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3596090</v>
      </c>
      <c r="O31" s="44">
        <f t="shared" si="1"/>
        <v>235.71643943366544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20614783</v>
      </c>
      <c r="E32" s="14">
        <f aca="true" t="shared" si="9" ref="E32:M32">SUM(E5,E14,E17,E22,E25,E28)</f>
        <v>541169</v>
      </c>
      <c r="F32" s="14">
        <f t="shared" si="9"/>
        <v>1662005</v>
      </c>
      <c r="G32" s="14">
        <f t="shared" si="9"/>
        <v>5006718</v>
      </c>
      <c r="H32" s="14">
        <f t="shared" si="9"/>
        <v>408689</v>
      </c>
      <c r="I32" s="14">
        <f t="shared" si="9"/>
        <v>113865447</v>
      </c>
      <c r="J32" s="14">
        <f t="shared" si="9"/>
        <v>7369350</v>
      </c>
      <c r="K32" s="14">
        <f t="shared" si="9"/>
        <v>7187873</v>
      </c>
      <c r="L32" s="14">
        <f t="shared" si="9"/>
        <v>0</v>
      </c>
      <c r="M32" s="14">
        <f t="shared" si="9"/>
        <v>0</v>
      </c>
      <c r="N32" s="14">
        <f t="shared" si="4"/>
        <v>156656034</v>
      </c>
      <c r="O32" s="35">
        <f t="shared" si="1"/>
        <v>10268.486759307812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51</v>
      </c>
      <c r="M34" s="90"/>
      <c r="N34" s="90"/>
      <c r="O34" s="39">
        <v>15256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SUM(D6:D13)</f>
        <v>8829047</v>
      </c>
      <c r="E5" s="24">
        <f aca="true" t="shared" si="0" ref="E5:M5">SUM(E6:E13)</f>
        <v>0</v>
      </c>
      <c r="F5" s="24">
        <f t="shared" si="0"/>
        <v>1667087</v>
      </c>
      <c r="G5" s="24">
        <f t="shared" si="0"/>
        <v>12748</v>
      </c>
      <c r="H5" s="24">
        <f t="shared" si="0"/>
        <v>0</v>
      </c>
      <c r="I5" s="24">
        <f t="shared" si="0"/>
        <v>0</v>
      </c>
      <c r="J5" s="24">
        <f t="shared" si="0"/>
        <v>6217306</v>
      </c>
      <c r="K5" s="24">
        <f t="shared" si="0"/>
        <v>6519165</v>
      </c>
      <c r="L5" s="24">
        <f t="shared" si="0"/>
        <v>0</v>
      </c>
      <c r="M5" s="24">
        <f t="shared" si="0"/>
        <v>0</v>
      </c>
      <c r="N5" s="25">
        <f>SUM(D5:M5)</f>
        <v>23245353</v>
      </c>
      <c r="O5" s="30">
        <f aca="true" t="shared" si="1" ref="O5:O32">(N5/O$34)</f>
        <v>1527.2899474375822</v>
      </c>
      <c r="P5" s="6"/>
    </row>
    <row r="6" spans="1:16" ht="15">
      <c r="A6" s="12"/>
      <c r="B6" s="42">
        <v>511</v>
      </c>
      <c r="C6" s="19" t="s">
        <v>19</v>
      </c>
      <c r="D6" s="43">
        <v>95808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95808</v>
      </c>
      <c r="O6" s="44">
        <f t="shared" si="1"/>
        <v>6.294875164257556</v>
      </c>
      <c r="P6" s="9"/>
    </row>
    <row r="7" spans="1:16" ht="15">
      <c r="A7" s="12"/>
      <c r="B7" s="42">
        <v>512</v>
      </c>
      <c r="C7" s="19" t="s">
        <v>20</v>
      </c>
      <c r="D7" s="43">
        <v>676856</v>
      </c>
      <c r="E7" s="43">
        <v>0</v>
      </c>
      <c r="F7" s="43">
        <v>0</v>
      </c>
      <c r="G7" s="43">
        <v>12748</v>
      </c>
      <c r="H7" s="43">
        <v>0</v>
      </c>
      <c r="I7" s="43">
        <v>0</v>
      </c>
      <c r="J7" s="43">
        <v>2481</v>
      </c>
      <c r="K7" s="43">
        <v>0</v>
      </c>
      <c r="L7" s="43">
        <v>0</v>
      </c>
      <c r="M7" s="43">
        <v>0</v>
      </c>
      <c r="N7" s="43">
        <f aca="true" t="shared" si="2" ref="N7:N13">SUM(D7:M7)</f>
        <v>692085</v>
      </c>
      <c r="O7" s="44">
        <f t="shared" si="1"/>
        <v>45.472076215505915</v>
      </c>
      <c r="P7" s="9"/>
    </row>
    <row r="8" spans="1:16" ht="15">
      <c r="A8" s="12"/>
      <c r="B8" s="42">
        <v>513</v>
      </c>
      <c r="C8" s="19" t="s">
        <v>21</v>
      </c>
      <c r="D8" s="43">
        <v>2787732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360775</v>
      </c>
      <c r="K8" s="43">
        <v>0</v>
      </c>
      <c r="L8" s="43">
        <v>0</v>
      </c>
      <c r="M8" s="43">
        <v>0</v>
      </c>
      <c r="N8" s="43">
        <f t="shared" si="2"/>
        <v>3148507</v>
      </c>
      <c r="O8" s="44">
        <f t="shared" si="1"/>
        <v>206.86642575558474</v>
      </c>
      <c r="P8" s="9"/>
    </row>
    <row r="9" spans="1:16" ht="15">
      <c r="A9" s="12"/>
      <c r="B9" s="42">
        <v>514</v>
      </c>
      <c r="C9" s="19" t="s">
        <v>22</v>
      </c>
      <c r="D9" s="43">
        <v>580252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580252</v>
      </c>
      <c r="O9" s="44">
        <f t="shared" si="1"/>
        <v>38.12431011826544</v>
      </c>
      <c r="P9" s="9"/>
    </row>
    <row r="10" spans="1:16" ht="15">
      <c r="A10" s="12"/>
      <c r="B10" s="42">
        <v>515</v>
      </c>
      <c r="C10" s="19" t="s">
        <v>23</v>
      </c>
      <c r="D10" s="43">
        <v>754506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754506</v>
      </c>
      <c r="O10" s="44">
        <f t="shared" si="1"/>
        <v>49.57332457293035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1667087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1667087</v>
      </c>
      <c r="O11" s="44">
        <f t="shared" si="1"/>
        <v>109.5326544021025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6519165</v>
      </c>
      <c r="L12" s="43">
        <v>0</v>
      </c>
      <c r="M12" s="43">
        <v>0</v>
      </c>
      <c r="N12" s="43">
        <f t="shared" si="2"/>
        <v>6519165</v>
      </c>
      <c r="O12" s="44">
        <f t="shared" si="1"/>
        <v>428.3288436268068</v>
      </c>
      <c r="P12" s="9"/>
    </row>
    <row r="13" spans="1:16" ht="15">
      <c r="A13" s="12"/>
      <c r="B13" s="42">
        <v>519</v>
      </c>
      <c r="C13" s="19" t="s">
        <v>26</v>
      </c>
      <c r="D13" s="43">
        <v>3933893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5854050</v>
      </c>
      <c r="K13" s="43">
        <v>0</v>
      </c>
      <c r="L13" s="43">
        <v>0</v>
      </c>
      <c r="M13" s="43">
        <v>0</v>
      </c>
      <c r="N13" s="43">
        <f t="shared" si="2"/>
        <v>9787943</v>
      </c>
      <c r="O13" s="44">
        <f t="shared" si="1"/>
        <v>643.0974375821288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7334046</v>
      </c>
      <c r="E14" s="29">
        <f t="shared" si="3"/>
        <v>552579</v>
      </c>
      <c r="F14" s="29">
        <f t="shared" si="3"/>
        <v>0</v>
      </c>
      <c r="G14" s="29">
        <f t="shared" si="3"/>
        <v>172469</v>
      </c>
      <c r="H14" s="29">
        <f t="shared" si="3"/>
        <v>0</v>
      </c>
      <c r="I14" s="29">
        <f t="shared" si="3"/>
        <v>0</v>
      </c>
      <c r="J14" s="29">
        <f t="shared" si="3"/>
        <v>173268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8232362</v>
      </c>
      <c r="O14" s="41">
        <f t="shared" si="1"/>
        <v>540.8910643889619</v>
      </c>
      <c r="P14" s="10"/>
    </row>
    <row r="15" spans="1:16" ht="15">
      <c r="A15" s="12"/>
      <c r="B15" s="42">
        <v>521</v>
      </c>
      <c r="C15" s="19" t="s">
        <v>28</v>
      </c>
      <c r="D15" s="43">
        <v>7334046</v>
      </c>
      <c r="E15" s="43">
        <v>270239</v>
      </c>
      <c r="F15" s="43">
        <v>0</v>
      </c>
      <c r="G15" s="43">
        <v>172469</v>
      </c>
      <c r="H15" s="43">
        <v>0</v>
      </c>
      <c r="I15" s="43">
        <v>0</v>
      </c>
      <c r="J15" s="43">
        <v>173268</v>
      </c>
      <c r="K15" s="43">
        <v>0</v>
      </c>
      <c r="L15" s="43">
        <v>0</v>
      </c>
      <c r="M15" s="43">
        <v>0</v>
      </c>
      <c r="N15" s="43">
        <f t="shared" si="4"/>
        <v>7950022</v>
      </c>
      <c r="O15" s="44">
        <f t="shared" si="1"/>
        <v>522.3404730617608</v>
      </c>
      <c r="P15" s="9"/>
    </row>
    <row r="16" spans="1:16" ht="15">
      <c r="A16" s="12"/>
      <c r="B16" s="42">
        <v>522</v>
      </c>
      <c r="C16" s="19" t="s">
        <v>29</v>
      </c>
      <c r="D16" s="43">
        <v>0</v>
      </c>
      <c r="E16" s="43">
        <v>282340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282340</v>
      </c>
      <c r="O16" s="44">
        <f t="shared" si="1"/>
        <v>18.55059132720105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218854</v>
      </c>
      <c r="I17" s="29">
        <f t="shared" si="5"/>
        <v>94119550</v>
      </c>
      <c r="J17" s="29">
        <f t="shared" si="5"/>
        <v>214452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94552856</v>
      </c>
      <c r="O17" s="41">
        <f t="shared" si="1"/>
        <v>6212.40840998686</v>
      </c>
      <c r="P17" s="10"/>
    </row>
    <row r="18" spans="1:16" ht="15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77739079</v>
      </c>
      <c r="J18" s="43">
        <v>81998</v>
      </c>
      <c r="K18" s="43">
        <v>0</v>
      </c>
      <c r="L18" s="43">
        <v>0</v>
      </c>
      <c r="M18" s="43">
        <v>0</v>
      </c>
      <c r="N18" s="43">
        <f t="shared" si="4"/>
        <v>77821077</v>
      </c>
      <c r="O18" s="44">
        <f t="shared" si="1"/>
        <v>5113.079960578187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2407124</v>
      </c>
      <c r="J19" s="43">
        <v>51541</v>
      </c>
      <c r="K19" s="43">
        <v>0</v>
      </c>
      <c r="L19" s="43">
        <v>0</v>
      </c>
      <c r="M19" s="43">
        <v>0</v>
      </c>
      <c r="N19" s="43">
        <f t="shared" si="4"/>
        <v>2458665</v>
      </c>
      <c r="O19" s="44">
        <f t="shared" si="1"/>
        <v>161.54172141918528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13973347</v>
      </c>
      <c r="J20" s="43">
        <v>80859</v>
      </c>
      <c r="K20" s="43">
        <v>0</v>
      </c>
      <c r="L20" s="43">
        <v>0</v>
      </c>
      <c r="M20" s="43">
        <v>0</v>
      </c>
      <c r="N20" s="43">
        <f t="shared" si="4"/>
        <v>14054206</v>
      </c>
      <c r="O20" s="44">
        <f t="shared" si="1"/>
        <v>923.4038107752957</v>
      </c>
      <c r="P20" s="9"/>
    </row>
    <row r="21" spans="1:16" ht="15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218854</v>
      </c>
      <c r="I21" s="43">
        <v>0</v>
      </c>
      <c r="J21" s="43">
        <v>54</v>
      </c>
      <c r="K21" s="43">
        <v>0</v>
      </c>
      <c r="L21" s="43">
        <v>0</v>
      </c>
      <c r="M21" s="43">
        <v>0</v>
      </c>
      <c r="N21" s="43">
        <f t="shared" si="4"/>
        <v>218908</v>
      </c>
      <c r="O21" s="44">
        <f t="shared" si="1"/>
        <v>14.382917214191853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1353753</v>
      </c>
      <c r="E22" s="29">
        <f t="shared" si="6"/>
        <v>0</v>
      </c>
      <c r="F22" s="29">
        <f t="shared" si="6"/>
        <v>0</v>
      </c>
      <c r="G22" s="29">
        <f t="shared" si="6"/>
        <v>4228017</v>
      </c>
      <c r="H22" s="29">
        <f t="shared" si="6"/>
        <v>0</v>
      </c>
      <c r="I22" s="29">
        <f t="shared" si="6"/>
        <v>3064701</v>
      </c>
      <c r="J22" s="29">
        <f t="shared" si="6"/>
        <v>8867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8655338</v>
      </c>
      <c r="O22" s="41">
        <f t="shared" si="1"/>
        <v>568.6818659658344</v>
      </c>
      <c r="P22" s="10"/>
    </row>
    <row r="23" spans="1:16" ht="15">
      <c r="A23" s="12"/>
      <c r="B23" s="42">
        <v>541</v>
      </c>
      <c r="C23" s="19" t="s">
        <v>36</v>
      </c>
      <c r="D23" s="43">
        <v>1353753</v>
      </c>
      <c r="E23" s="43">
        <v>0</v>
      </c>
      <c r="F23" s="43">
        <v>0</v>
      </c>
      <c r="G23" s="43">
        <v>4228017</v>
      </c>
      <c r="H23" s="43">
        <v>0</v>
      </c>
      <c r="I23" s="43">
        <v>0</v>
      </c>
      <c r="J23" s="43">
        <v>8867</v>
      </c>
      <c r="K23" s="43">
        <v>0</v>
      </c>
      <c r="L23" s="43">
        <v>0</v>
      </c>
      <c r="M23" s="43">
        <v>0</v>
      </c>
      <c r="N23" s="43">
        <f t="shared" si="4"/>
        <v>5590637</v>
      </c>
      <c r="O23" s="44">
        <f t="shared" si="1"/>
        <v>367.3217477003942</v>
      </c>
      <c r="P23" s="9"/>
    </row>
    <row r="24" spans="1:16" ht="15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3064701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3064701</v>
      </c>
      <c r="O24" s="44">
        <f t="shared" si="1"/>
        <v>201.3601182654402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SUM(D26:D27)</f>
        <v>854146</v>
      </c>
      <c r="E25" s="29">
        <f t="shared" si="7"/>
        <v>0</v>
      </c>
      <c r="F25" s="29">
        <f t="shared" si="7"/>
        <v>0</v>
      </c>
      <c r="G25" s="29">
        <f t="shared" si="7"/>
        <v>154854</v>
      </c>
      <c r="H25" s="29">
        <f t="shared" si="7"/>
        <v>0</v>
      </c>
      <c r="I25" s="29">
        <f t="shared" si="7"/>
        <v>5071538</v>
      </c>
      <c r="J25" s="29">
        <f t="shared" si="7"/>
        <v>20107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6100645</v>
      </c>
      <c r="O25" s="41">
        <f t="shared" si="1"/>
        <v>400.830814717477</v>
      </c>
      <c r="P25" s="9"/>
    </row>
    <row r="26" spans="1:16" ht="15">
      <c r="A26" s="12"/>
      <c r="B26" s="42">
        <v>572</v>
      </c>
      <c r="C26" s="19" t="s">
        <v>39</v>
      </c>
      <c r="D26" s="43">
        <v>854146</v>
      </c>
      <c r="E26" s="43">
        <v>0</v>
      </c>
      <c r="F26" s="43">
        <v>0</v>
      </c>
      <c r="G26" s="43">
        <v>154854</v>
      </c>
      <c r="H26" s="43">
        <v>0</v>
      </c>
      <c r="I26" s="43">
        <v>3646095</v>
      </c>
      <c r="J26" s="43">
        <v>17496</v>
      </c>
      <c r="K26" s="43">
        <v>0</v>
      </c>
      <c r="L26" s="43">
        <v>0</v>
      </c>
      <c r="M26" s="43">
        <v>0</v>
      </c>
      <c r="N26" s="43">
        <f t="shared" si="4"/>
        <v>4672591</v>
      </c>
      <c r="O26" s="44">
        <f t="shared" si="1"/>
        <v>307.0033508541393</v>
      </c>
      <c r="P26" s="9"/>
    </row>
    <row r="27" spans="1:16" ht="15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1425443</v>
      </c>
      <c r="J27" s="43">
        <v>2611</v>
      </c>
      <c r="K27" s="43">
        <v>0</v>
      </c>
      <c r="L27" s="43">
        <v>0</v>
      </c>
      <c r="M27" s="43">
        <v>0</v>
      </c>
      <c r="N27" s="43">
        <f t="shared" si="4"/>
        <v>1428054</v>
      </c>
      <c r="O27" s="44">
        <f t="shared" si="1"/>
        <v>93.82746386333771</v>
      </c>
      <c r="P27" s="9"/>
    </row>
    <row r="28" spans="1:16" ht="15.75">
      <c r="A28" s="26" t="s">
        <v>44</v>
      </c>
      <c r="B28" s="27"/>
      <c r="C28" s="28"/>
      <c r="D28" s="29">
        <f aca="true" t="shared" si="8" ref="D28:M28">SUM(D29:D31)</f>
        <v>3279260</v>
      </c>
      <c r="E28" s="29">
        <f t="shared" si="8"/>
        <v>0</v>
      </c>
      <c r="F28" s="29">
        <f t="shared" si="8"/>
        <v>0</v>
      </c>
      <c r="G28" s="29">
        <f t="shared" si="8"/>
        <v>4164692</v>
      </c>
      <c r="H28" s="29">
        <f t="shared" si="8"/>
        <v>0</v>
      </c>
      <c r="I28" s="29">
        <f t="shared" si="8"/>
        <v>10482795</v>
      </c>
      <c r="J28" s="29">
        <f t="shared" si="8"/>
        <v>24584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17951331</v>
      </c>
      <c r="O28" s="41">
        <f t="shared" si="1"/>
        <v>1179.4567017082786</v>
      </c>
      <c r="P28" s="9"/>
    </row>
    <row r="29" spans="1:16" ht="15">
      <c r="A29" s="12"/>
      <c r="B29" s="42">
        <v>581</v>
      </c>
      <c r="C29" s="19" t="s">
        <v>41</v>
      </c>
      <c r="D29" s="43">
        <v>3279260</v>
      </c>
      <c r="E29" s="43">
        <v>0</v>
      </c>
      <c r="F29" s="43">
        <v>0</v>
      </c>
      <c r="G29" s="43">
        <v>4164692</v>
      </c>
      <c r="H29" s="43">
        <v>0</v>
      </c>
      <c r="I29" s="43">
        <v>6992568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14436520</v>
      </c>
      <c r="O29" s="44">
        <f t="shared" si="1"/>
        <v>948.5229960578187</v>
      </c>
      <c r="P29" s="9"/>
    </row>
    <row r="30" spans="1:16" ht="15">
      <c r="A30" s="12"/>
      <c r="B30" s="42">
        <v>590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24584</v>
      </c>
      <c r="K30" s="43">
        <v>0</v>
      </c>
      <c r="L30" s="43">
        <v>0</v>
      </c>
      <c r="M30" s="43">
        <v>0</v>
      </c>
      <c r="N30" s="43">
        <f t="shared" si="4"/>
        <v>24584</v>
      </c>
      <c r="O30" s="44">
        <f t="shared" si="1"/>
        <v>1.6152431011826545</v>
      </c>
      <c r="P30" s="9"/>
    </row>
    <row r="31" spans="1:16" ht="15.75" thickBot="1">
      <c r="A31" s="12"/>
      <c r="B31" s="42">
        <v>591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3490227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3490227</v>
      </c>
      <c r="O31" s="44">
        <f t="shared" si="1"/>
        <v>229.31846254927726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21650252</v>
      </c>
      <c r="E32" s="14">
        <f aca="true" t="shared" si="9" ref="E32:M32">SUM(E5,E14,E17,E22,E25,E28)</f>
        <v>552579</v>
      </c>
      <c r="F32" s="14">
        <f t="shared" si="9"/>
        <v>1667087</v>
      </c>
      <c r="G32" s="14">
        <f t="shared" si="9"/>
        <v>8732780</v>
      </c>
      <c r="H32" s="14">
        <f t="shared" si="9"/>
        <v>218854</v>
      </c>
      <c r="I32" s="14">
        <f t="shared" si="9"/>
        <v>112738584</v>
      </c>
      <c r="J32" s="14">
        <f t="shared" si="9"/>
        <v>6658584</v>
      </c>
      <c r="K32" s="14">
        <f t="shared" si="9"/>
        <v>6519165</v>
      </c>
      <c r="L32" s="14">
        <f t="shared" si="9"/>
        <v>0</v>
      </c>
      <c r="M32" s="14">
        <f t="shared" si="9"/>
        <v>0</v>
      </c>
      <c r="N32" s="14">
        <f t="shared" si="4"/>
        <v>158737885</v>
      </c>
      <c r="O32" s="35">
        <f t="shared" si="1"/>
        <v>10429.558804204993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48</v>
      </c>
      <c r="M34" s="90"/>
      <c r="N34" s="90"/>
      <c r="O34" s="39">
        <v>15220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A36:O36"/>
    <mergeCell ref="L34:N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SUM(D6:D13)</f>
        <v>9365387</v>
      </c>
      <c r="E5" s="24">
        <f aca="true" t="shared" si="0" ref="E5:M5">SUM(E6:E13)</f>
        <v>0</v>
      </c>
      <c r="F5" s="24">
        <f t="shared" si="0"/>
        <v>1660438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6431038</v>
      </c>
      <c r="K5" s="24">
        <f t="shared" si="0"/>
        <v>5792564</v>
      </c>
      <c r="L5" s="24">
        <f t="shared" si="0"/>
        <v>0</v>
      </c>
      <c r="M5" s="24">
        <f t="shared" si="0"/>
        <v>0</v>
      </c>
      <c r="N5" s="25">
        <f>SUM(D5:M5)</f>
        <v>23249427</v>
      </c>
      <c r="O5" s="30">
        <f aca="true" t="shared" si="1" ref="O5:O32">(N5/O$34)</f>
        <v>1302.124166900028</v>
      </c>
      <c r="P5" s="6"/>
    </row>
    <row r="6" spans="1:16" ht="15">
      <c r="A6" s="12"/>
      <c r="B6" s="42">
        <v>511</v>
      </c>
      <c r="C6" s="19" t="s">
        <v>19</v>
      </c>
      <c r="D6" s="43">
        <v>104996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104996</v>
      </c>
      <c r="O6" s="44">
        <f t="shared" si="1"/>
        <v>5.880481657798936</v>
      </c>
      <c r="P6" s="9"/>
    </row>
    <row r="7" spans="1:16" ht="15">
      <c r="A7" s="12"/>
      <c r="B7" s="42">
        <v>512</v>
      </c>
      <c r="C7" s="19" t="s">
        <v>20</v>
      </c>
      <c r="D7" s="43">
        <v>676017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4180</v>
      </c>
      <c r="K7" s="43">
        <v>0</v>
      </c>
      <c r="L7" s="43">
        <v>0</v>
      </c>
      <c r="M7" s="43">
        <v>0</v>
      </c>
      <c r="N7" s="43">
        <f aca="true" t="shared" si="2" ref="N7:N13">SUM(D7:M7)</f>
        <v>680197</v>
      </c>
      <c r="O7" s="44">
        <f t="shared" si="1"/>
        <v>38.09560347241669</v>
      </c>
      <c r="P7" s="9"/>
    </row>
    <row r="8" spans="1:16" ht="15">
      <c r="A8" s="12"/>
      <c r="B8" s="42">
        <v>513</v>
      </c>
      <c r="C8" s="19" t="s">
        <v>21</v>
      </c>
      <c r="D8" s="43">
        <v>2814922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375951</v>
      </c>
      <c r="K8" s="43">
        <v>0</v>
      </c>
      <c r="L8" s="43">
        <v>0</v>
      </c>
      <c r="M8" s="43">
        <v>0</v>
      </c>
      <c r="N8" s="43">
        <f t="shared" si="2"/>
        <v>3190873</v>
      </c>
      <c r="O8" s="44">
        <f t="shared" si="1"/>
        <v>178.71033323998878</v>
      </c>
      <c r="P8" s="9"/>
    </row>
    <row r="9" spans="1:16" ht="15">
      <c r="A9" s="12"/>
      <c r="B9" s="42">
        <v>514</v>
      </c>
      <c r="C9" s="19" t="s">
        <v>22</v>
      </c>
      <c r="D9" s="43">
        <v>591260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591260</v>
      </c>
      <c r="O9" s="44">
        <f t="shared" si="1"/>
        <v>33.11453374404928</v>
      </c>
      <c r="P9" s="9"/>
    </row>
    <row r="10" spans="1:16" ht="15">
      <c r="A10" s="12"/>
      <c r="B10" s="42">
        <v>515</v>
      </c>
      <c r="C10" s="19" t="s">
        <v>23</v>
      </c>
      <c r="D10" s="43">
        <v>764387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764387</v>
      </c>
      <c r="O10" s="44">
        <f t="shared" si="1"/>
        <v>42.810809297115654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1660438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1660438</v>
      </c>
      <c r="O11" s="44">
        <f t="shared" si="1"/>
        <v>92.9956874824979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5792564</v>
      </c>
      <c r="L12" s="43">
        <v>0</v>
      </c>
      <c r="M12" s="43">
        <v>0</v>
      </c>
      <c r="N12" s="43">
        <f t="shared" si="2"/>
        <v>5792564</v>
      </c>
      <c r="O12" s="44">
        <f t="shared" si="1"/>
        <v>324.4225147017642</v>
      </c>
      <c r="P12" s="9"/>
    </row>
    <row r="13" spans="1:16" ht="15">
      <c r="A13" s="12"/>
      <c r="B13" s="42">
        <v>519</v>
      </c>
      <c r="C13" s="19" t="s">
        <v>26</v>
      </c>
      <c r="D13" s="43">
        <v>4413805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6050907</v>
      </c>
      <c r="K13" s="43">
        <v>0</v>
      </c>
      <c r="L13" s="43">
        <v>0</v>
      </c>
      <c r="M13" s="43">
        <v>0</v>
      </c>
      <c r="N13" s="43">
        <f t="shared" si="2"/>
        <v>10464712</v>
      </c>
      <c r="O13" s="44">
        <f t="shared" si="1"/>
        <v>586.0942033043965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7426509</v>
      </c>
      <c r="E14" s="29">
        <f t="shared" si="3"/>
        <v>710074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162584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8299167</v>
      </c>
      <c r="O14" s="41">
        <f t="shared" si="1"/>
        <v>464.80912909549147</v>
      </c>
      <c r="P14" s="10"/>
    </row>
    <row r="15" spans="1:16" ht="15">
      <c r="A15" s="12"/>
      <c r="B15" s="42">
        <v>521</v>
      </c>
      <c r="C15" s="19" t="s">
        <v>28</v>
      </c>
      <c r="D15" s="43">
        <v>7426509</v>
      </c>
      <c r="E15" s="43">
        <v>309654</v>
      </c>
      <c r="F15" s="43">
        <v>0</v>
      </c>
      <c r="G15" s="43">
        <v>0</v>
      </c>
      <c r="H15" s="43">
        <v>0</v>
      </c>
      <c r="I15" s="43">
        <v>0</v>
      </c>
      <c r="J15" s="43">
        <v>162584</v>
      </c>
      <c r="K15" s="43">
        <v>0</v>
      </c>
      <c r="L15" s="43">
        <v>0</v>
      </c>
      <c r="M15" s="43">
        <v>0</v>
      </c>
      <c r="N15" s="43">
        <f t="shared" si="4"/>
        <v>7898747</v>
      </c>
      <c r="O15" s="44">
        <f t="shared" si="1"/>
        <v>442.382917950154</v>
      </c>
      <c r="P15" s="9"/>
    </row>
    <row r="16" spans="1:16" ht="15">
      <c r="A16" s="12"/>
      <c r="B16" s="42">
        <v>522</v>
      </c>
      <c r="C16" s="19" t="s">
        <v>29</v>
      </c>
      <c r="D16" s="43">
        <v>0</v>
      </c>
      <c r="E16" s="43">
        <v>400420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400420</v>
      </c>
      <c r="O16" s="44">
        <f t="shared" si="1"/>
        <v>22.42621114533744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226932</v>
      </c>
      <c r="I17" s="29">
        <f t="shared" si="5"/>
        <v>106545956</v>
      </c>
      <c r="J17" s="29">
        <f t="shared" si="5"/>
        <v>114492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106887380</v>
      </c>
      <c r="O17" s="41">
        <f t="shared" si="1"/>
        <v>5986.411649397928</v>
      </c>
      <c r="P17" s="10"/>
    </row>
    <row r="18" spans="1:16" ht="15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89440445</v>
      </c>
      <c r="J18" s="43">
        <v>16561</v>
      </c>
      <c r="K18" s="43">
        <v>0</v>
      </c>
      <c r="L18" s="43">
        <v>0</v>
      </c>
      <c r="M18" s="43">
        <v>0</v>
      </c>
      <c r="N18" s="43">
        <f t="shared" si="4"/>
        <v>89457006</v>
      </c>
      <c r="O18" s="44">
        <f t="shared" si="1"/>
        <v>5010.1935592271075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2503471</v>
      </c>
      <c r="J19" s="43">
        <v>52044</v>
      </c>
      <c r="K19" s="43">
        <v>0</v>
      </c>
      <c r="L19" s="43">
        <v>0</v>
      </c>
      <c r="M19" s="43">
        <v>0</v>
      </c>
      <c r="N19" s="43">
        <f t="shared" si="4"/>
        <v>2555515</v>
      </c>
      <c r="O19" s="44">
        <f t="shared" si="1"/>
        <v>143.12601512181462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14602040</v>
      </c>
      <c r="J20" s="43">
        <v>44239</v>
      </c>
      <c r="K20" s="43">
        <v>0</v>
      </c>
      <c r="L20" s="43">
        <v>0</v>
      </c>
      <c r="M20" s="43">
        <v>0</v>
      </c>
      <c r="N20" s="43">
        <f t="shared" si="4"/>
        <v>14646279</v>
      </c>
      <c r="O20" s="44">
        <f t="shared" si="1"/>
        <v>820.2900588070569</v>
      </c>
      <c r="P20" s="9"/>
    </row>
    <row r="21" spans="1:16" ht="15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226932</v>
      </c>
      <c r="I21" s="43">
        <v>0</v>
      </c>
      <c r="J21" s="43">
        <v>1648</v>
      </c>
      <c r="K21" s="43">
        <v>0</v>
      </c>
      <c r="L21" s="43">
        <v>0</v>
      </c>
      <c r="M21" s="43">
        <v>0</v>
      </c>
      <c r="N21" s="43">
        <f t="shared" si="4"/>
        <v>228580</v>
      </c>
      <c r="O21" s="44">
        <f t="shared" si="1"/>
        <v>12.802016241949033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1386491</v>
      </c>
      <c r="E22" s="29">
        <f t="shared" si="6"/>
        <v>0</v>
      </c>
      <c r="F22" s="29">
        <f t="shared" si="6"/>
        <v>0</v>
      </c>
      <c r="G22" s="29">
        <f t="shared" si="6"/>
        <v>1808929</v>
      </c>
      <c r="H22" s="29">
        <f t="shared" si="6"/>
        <v>0</v>
      </c>
      <c r="I22" s="29">
        <f t="shared" si="6"/>
        <v>2966218</v>
      </c>
      <c r="J22" s="29">
        <f t="shared" si="6"/>
        <v>14409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6176047</v>
      </c>
      <c r="O22" s="41">
        <f t="shared" si="1"/>
        <v>345.900140016802</v>
      </c>
      <c r="P22" s="10"/>
    </row>
    <row r="23" spans="1:16" ht="15">
      <c r="A23" s="12"/>
      <c r="B23" s="42">
        <v>541</v>
      </c>
      <c r="C23" s="19" t="s">
        <v>36</v>
      </c>
      <c r="D23" s="43">
        <v>1386491</v>
      </c>
      <c r="E23" s="43">
        <v>0</v>
      </c>
      <c r="F23" s="43">
        <v>0</v>
      </c>
      <c r="G23" s="43">
        <v>1808929</v>
      </c>
      <c r="H23" s="43">
        <v>0</v>
      </c>
      <c r="I23" s="43">
        <v>0</v>
      </c>
      <c r="J23" s="43">
        <v>14284</v>
      </c>
      <c r="K23" s="43">
        <v>0</v>
      </c>
      <c r="L23" s="43">
        <v>0</v>
      </c>
      <c r="M23" s="43">
        <v>0</v>
      </c>
      <c r="N23" s="43">
        <f t="shared" si="4"/>
        <v>3209704</v>
      </c>
      <c r="O23" s="44">
        <f t="shared" si="1"/>
        <v>179.76499579949595</v>
      </c>
      <c r="P23" s="9"/>
    </row>
    <row r="24" spans="1:16" ht="15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2966218</v>
      </c>
      <c r="J24" s="43">
        <v>125</v>
      </c>
      <c r="K24" s="43">
        <v>0</v>
      </c>
      <c r="L24" s="43">
        <v>0</v>
      </c>
      <c r="M24" s="43">
        <v>0</v>
      </c>
      <c r="N24" s="43">
        <f t="shared" si="4"/>
        <v>2966343</v>
      </c>
      <c r="O24" s="44">
        <f t="shared" si="1"/>
        <v>166.13514421730608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SUM(D26:D27)</f>
        <v>906046</v>
      </c>
      <c r="E25" s="29">
        <f t="shared" si="7"/>
        <v>0</v>
      </c>
      <c r="F25" s="29">
        <f t="shared" si="7"/>
        <v>0</v>
      </c>
      <c r="G25" s="29">
        <f t="shared" si="7"/>
        <v>373959</v>
      </c>
      <c r="H25" s="29">
        <f t="shared" si="7"/>
        <v>0</v>
      </c>
      <c r="I25" s="29">
        <f t="shared" si="7"/>
        <v>5340822</v>
      </c>
      <c r="J25" s="29">
        <f t="shared" si="7"/>
        <v>6597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6627424</v>
      </c>
      <c r="O25" s="41">
        <f t="shared" si="1"/>
        <v>371.1802856342761</v>
      </c>
      <c r="P25" s="9"/>
    </row>
    <row r="26" spans="1:16" ht="15">
      <c r="A26" s="12"/>
      <c r="B26" s="42">
        <v>572</v>
      </c>
      <c r="C26" s="19" t="s">
        <v>39</v>
      </c>
      <c r="D26" s="43">
        <v>906046</v>
      </c>
      <c r="E26" s="43">
        <v>0</v>
      </c>
      <c r="F26" s="43">
        <v>0</v>
      </c>
      <c r="G26" s="43">
        <v>373959</v>
      </c>
      <c r="H26" s="43">
        <v>0</v>
      </c>
      <c r="I26" s="43">
        <v>3976091</v>
      </c>
      <c r="J26" s="43">
        <v>6597</v>
      </c>
      <c r="K26" s="43">
        <v>0</v>
      </c>
      <c r="L26" s="43">
        <v>0</v>
      </c>
      <c r="M26" s="43">
        <v>0</v>
      </c>
      <c r="N26" s="43">
        <f t="shared" si="4"/>
        <v>5262693</v>
      </c>
      <c r="O26" s="44">
        <f t="shared" si="1"/>
        <v>294.746177541305</v>
      </c>
      <c r="P26" s="9"/>
    </row>
    <row r="27" spans="1:16" ht="15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1364731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1364731</v>
      </c>
      <c r="O27" s="44">
        <f t="shared" si="1"/>
        <v>76.43410809297116</v>
      </c>
      <c r="P27" s="9"/>
    </row>
    <row r="28" spans="1:16" ht="15.75">
      <c r="A28" s="26" t="s">
        <v>44</v>
      </c>
      <c r="B28" s="27"/>
      <c r="C28" s="28"/>
      <c r="D28" s="29">
        <f aca="true" t="shared" si="8" ref="D28:M28">SUM(D29:D31)</f>
        <v>3917130</v>
      </c>
      <c r="E28" s="29">
        <f t="shared" si="8"/>
        <v>0</v>
      </c>
      <c r="F28" s="29">
        <f t="shared" si="8"/>
        <v>0</v>
      </c>
      <c r="G28" s="29">
        <f t="shared" si="8"/>
        <v>2670458</v>
      </c>
      <c r="H28" s="29">
        <f t="shared" si="8"/>
        <v>0</v>
      </c>
      <c r="I28" s="29">
        <f t="shared" si="8"/>
        <v>10674193</v>
      </c>
      <c r="J28" s="29">
        <f t="shared" si="8"/>
        <v>35758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17297539</v>
      </c>
      <c r="O28" s="41">
        <f t="shared" si="1"/>
        <v>968.7784374124896</v>
      </c>
      <c r="P28" s="9"/>
    </row>
    <row r="29" spans="1:16" ht="15">
      <c r="A29" s="12"/>
      <c r="B29" s="42">
        <v>581</v>
      </c>
      <c r="C29" s="19" t="s">
        <v>41</v>
      </c>
      <c r="D29" s="43">
        <v>3917130</v>
      </c>
      <c r="E29" s="43">
        <v>0</v>
      </c>
      <c r="F29" s="43">
        <v>0</v>
      </c>
      <c r="G29" s="43">
        <v>2670458</v>
      </c>
      <c r="H29" s="43">
        <v>0</v>
      </c>
      <c r="I29" s="43">
        <v>6982912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13570500</v>
      </c>
      <c r="O29" s="44">
        <f t="shared" si="1"/>
        <v>760.0392047045646</v>
      </c>
      <c r="P29" s="9"/>
    </row>
    <row r="30" spans="1:16" ht="15">
      <c r="A30" s="12"/>
      <c r="B30" s="42">
        <v>590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35758</v>
      </c>
      <c r="K30" s="43">
        <v>0</v>
      </c>
      <c r="L30" s="43">
        <v>0</v>
      </c>
      <c r="M30" s="43">
        <v>0</v>
      </c>
      <c r="N30" s="43">
        <f t="shared" si="4"/>
        <v>35758</v>
      </c>
      <c r="O30" s="44">
        <f t="shared" si="1"/>
        <v>2.0026883225987118</v>
      </c>
      <c r="P30" s="9"/>
    </row>
    <row r="31" spans="1:16" ht="15.75" thickBot="1">
      <c r="A31" s="12"/>
      <c r="B31" s="42">
        <v>591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3691281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3691281</v>
      </c>
      <c r="O31" s="44">
        <f t="shared" si="1"/>
        <v>206.73654438532623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23001563</v>
      </c>
      <c r="E32" s="14">
        <f aca="true" t="shared" si="9" ref="E32:M32">SUM(E5,E14,E17,E22,E25,E28)</f>
        <v>710074</v>
      </c>
      <c r="F32" s="14">
        <f t="shared" si="9"/>
        <v>1660438</v>
      </c>
      <c r="G32" s="14">
        <f t="shared" si="9"/>
        <v>4853346</v>
      </c>
      <c r="H32" s="14">
        <f t="shared" si="9"/>
        <v>226932</v>
      </c>
      <c r="I32" s="14">
        <f t="shared" si="9"/>
        <v>125527189</v>
      </c>
      <c r="J32" s="14">
        <f t="shared" si="9"/>
        <v>6764878</v>
      </c>
      <c r="K32" s="14">
        <f t="shared" si="9"/>
        <v>5792564</v>
      </c>
      <c r="L32" s="14">
        <f t="shared" si="9"/>
        <v>0</v>
      </c>
      <c r="M32" s="14">
        <f t="shared" si="9"/>
        <v>0</v>
      </c>
      <c r="N32" s="14">
        <f t="shared" si="4"/>
        <v>168536984</v>
      </c>
      <c r="O32" s="35">
        <f t="shared" si="1"/>
        <v>9439.203808457014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45</v>
      </c>
      <c r="M34" s="90"/>
      <c r="N34" s="90"/>
      <c r="O34" s="39">
        <v>17855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A36:O36"/>
    <mergeCell ref="A1:O1"/>
    <mergeCell ref="D3:H3"/>
    <mergeCell ref="I3:J3"/>
    <mergeCell ref="K3:L3"/>
    <mergeCell ref="O3:O4"/>
    <mergeCell ref="A2:O2"/>
    <mergeCell ref="A3:C4"/>
    <mergeCell ref="A35:O35"/>
    <mergeCell ref="L34:N3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9621057</v>
      </c>
      <c r="E5" s="24">
        <f t="shared" si="0"/>
        <v>0</v>
      </c>
      <c r="F5" s="24">
        <f t="shared" si="0"/>
        <v>12915842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6621268</v>
      </c>
      <c r="K5" s="24">
        <f t="shared" si="0"/>
        <v>5649973</v>
      </c>
      <c r="L5" s="24">
        <f t="shared" si="0"/>
        <v>0</v>
      </c>
      <c r="M5" s="24">
        <f t="shared" si="0"/>
        <v>0</v>
      </c>
      <c r="N5" s="25">
        <f>SUM(D5:M5)</f>
        <v>34808140</v>
      </c>
      <c r="O5" s="30">
        <f aca="true" t="shared" si="1" ref="O5:O32">(N5/O$34)</f>
        <v>1945.7845603443457</v>
      </c>
      <c r="P5" s="6"/>
    </row>
    <row r="6" spans="1:16" ht="15">
      <c r="A6" s="12"/>
      <c r="B6" s="42">
        <v>511</v>
      </c>
      <c r="C6" s="19" t="s">
        <v>19</v>
      </c>
      <c r="D6" s="43">
        <v>98679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98679</v>
      </c>
      <c r="O6" s="44">
        <f t="shared" si="1"/>
        <v>5.516183129297334</v>
      </c>
      <c r="P6" s="9"/>
    </row>
    <row r="7" spans="1:16" ht="15">
      <c r="A7" s="12"/>
      <c r="B7" s="42">
        <v>512</v>
      </c>
      <c r="C7" s="19" t="s">
        <v>20</v>
      </c>
      <c r="D7" s="43">
        <v>667736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8465</v>
      </c>
      <c r="K7" s="43">
        <v>0</v>
      </c>
      <c r="L7" s="43">
        <v>0</v>
      </c>
      <c r="M7" s="43">
        <v>0</v>
      </c>
      <c r="N7" s="43">
        <f aca="true" t="shared" si="2" ref="N7:N13">SUM(D7:M7)</f>
        <v>676201</v>
      </c>
      <c r="O7" s="44">
        <f t="shared" si="1"/>
        <v>37.799821119123486</v>
      </c>
      <c r="P7" s="9"/>
    </row>
    <row r="8" spans="1:16" ht="15">
      <c r="A8" s="12"/>
      <c r="B8" s="42">
        <v>513</v>
      </c>
      <c r="C8" s="19" t="s">
        <v>21</v>
      </c>
      <c r="D8" s="43">
        <v>2821430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393428</v>
      </c>
      <c r="K8" s="43">
        <v>0</v>
      </c>
      <c r="L8" s="43">
        <v>0</v>
      </c>
      <c r="M8" s="43">
        <v>0</v>
      </c>
      <c r="N8" s="43">
        <f t="shared" si="2"/>
        <v>3214858</v>
      </c>
      <c r="O8" s="44">
        <f t="shared" si="1"/>
        <v>179.71144278606965</v>
      </c>
      <c r="P8" s="9"/>
    </row>
    <row r="9" spans="1:16" ht="15">
      <c r="A9" s="12"/>
      <c r="B9" s="42">
        <v>514</v>
      </c>
      <c r="C9" s="19" t="s">
        <v>22</v>
      </c>
      <c r="D9" s="43">
        <v>548784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548784</v>
      </c>
      <c r="O9" s="44">
        <f t="shared" si="1"/>
        <v>30.677175918162</v>
      </c>
      <c r="P9" s="9"/>
    </row>
    <row r="10" spans="1:16" ht="15">
      <c r="A10" s="12"/>
      <c r="B10" s="42">
        <v>515</v>
      </c>
      <c r="C10" s="19" t="s">
        <v>23</v>
      </c>
      <c r="D10" s="43">
        <v>705591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705591</v>
      </c>
      <c r="O10" s="44">
        <f t="shared" si="1"/>
        <v>39.44273016937783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12915842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12915842</v>
      </c>
      <c r="O11" s="44">
        <f t="shared" si="1"/>
        <v>721.9991055956174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5649973</v>
      </c>
      <c r="L12" s="43">
        <v>0</v>
      </c>
      <c r="M12" s="43">
        <v>0</v>
      </c>
      <c r="N12" s="43">
        <f t="shared" si="2"/>
        <v>5649973</v>
      </c>
      <c r="O12" s="44">
        <f t="shared" si="1"/>
        <v>315.8350382916876</v>
      </c>
      <c r="P12" s="9"/>
    </row>
    <row r="13" spans="1:16" ht="15">
      <c r="A13" s="12"/>
      <c r="B13" s="42">
        <v>519</v>
      </c>
      <c r="C13" s="19" t="s">
        <v>26</v>
      </c>
      <c r="D13" s="43">
        <v>4778837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6219375</v>
      </c>
      <c r="K13" s="43">
        <v>0</v>
      </c>
      <c r="L13" s="43">
        <v>0</v>
      </c>
      <c r="M13" s="43">
        <v>0</v>
      </c>
      <c r="N13" s="43">
        <f t="shared" si="2"/>
        <v>10998212</v>
      </c>
      <c r="O13" s="44">
        <f t="shared" si="1"/>
        <v>614.8030633350104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7237433</v>
      </c>
      <c r="E14" s="29">
        <f t="shared" si="3"/>
        <v>883294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201282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8322009</v>
      </c>
      <c r="O14" s="41">
        <f t="shared" si="1"/>
        <v>465.2025825926547</v>
      </c>
      <c r="P14" s="10"/>
    </row>
    <row r="15" spans="1:16" ht="15">
      <c r="A15" s="12"/>
      <c r="B15" s="42">
        <v>521</v>
      </c>
      <c r="C15" s="19" t="s">
        <v>28</v>
      </c>
      <c r="D15" s="43">
        <v>7237433</v>
      </c>
      <c r="E15" s="43">
        <v>386395</v>
      </c>
      <c r="F15" s="43">
        <v>0</v>
      </c>
      <c r="G15" s="43">
        <v>0</v>
      </c>
      <c r="H15" s="43">
        <v>0</v>
      </c>
      <c r="I15" s="43">
        <v>0</v>
      </c>
      <c r="J15" s="43">
        <v>201282</v>
      </c>
      <c r="K15" s="43">
        <v>0</v>
      </c>
      <c r="L15" s="43">
        <v>0</v>
      </c>
      <c r="M15" s="43">
        <v>0</v>
      </c>
      <c r="N15" s="43">
        <f t="shared" si="4"/>
        <v>7825110</v>
      </c>
      <c r="O15" s="44">
        <f t="shared" si="1"/>
        <v>437.4257923863827</v>
      </c>
      <c r="P15" s="9"/>
    </row>
    <row r="16" spans="1:16" ht="15">
      <c r="A16" s="12"/>
      <c r="B16" s="42">
        <v>522</v>
      </c>
      <c r="C16" s="19" t="s">
        <v>29</v>
      </c>
      <c r="D16" s="43">
        <v>0</v>
      </c>
      <c r="E16" s="43">
        <v>496899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496899</v>
      </c>
      <c r="O16" s="44">
        <f t="shared" si="1"/>
        <v>27.77679020627201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244673</v>
      </c>
      <c r="I17" s="29">
        <f t="shared" si="5"/>
        <v>107641278</v>
      </c>
      <c r="J17" s="29">
        <f t="shared" si="5"/>
        <v>429663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108315614</v>
      </c>
      <c r="O17" s="41">
        <f t="shared" si="1"/>
        <v>6054.872491475208</v>
      </c>
      <c r="P17" s="10"/>
    </row>
    <row r="18" spans="1:16" ht="15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90711634</v>
      </c>
      <c r="J18" s="43">
        <v>219656</v>
      </c>
      <c r="K18" s="43">
        <v>0</v>
      </c>
      <c r="L18" s="43">
        <v>0</v>
      </c>
      <c r="M18" s="43">
        <v>0</v>
      </c>
      <c r="N18" s="43">
        <f t="shared" si="4"/>
        <v>90931290</v>
      </c>
      <c r="O18" s="44">
        <f t="shared" si="1"/>
        <v>5083.084018111689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2493815</v>
      </c>
      <c r="J19" s="43">
        <v>54102</v>
      </c>
      <c r="K19" s="43">
        <v>0</v>
      </c>
      <c r="L19" s="43">
        <v>0</v>
      </c>
      <c r="M19" s="43">
        <v>0</v>
      </c>
      <c r="N19" s="43">
        <f t="shared" si="4"/>
        <v>2547917</v>
      </c>
      <c r="O19" s="44">
        <f t="shared" si="1"/>
        <v>142.4292582033652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14435829</v>
      </c>
      <c r="J20" s="43">
        <v>155905</v>
      </c>
      <c r="K20" s="43">
        <v>0</v>
      </c>
      <c r="L20" s="43">
        <v>0</v>
      </c>
      <c r="M20" s="43">
        <v>0</v>
      </c>
      <c r="N20" s="43">
        <f t="shared" si="4"/>
        <v>14591734</v>
      </c>
      <c r="O20" s="44">
        <f t="shared" si="1"/>
        <v>815.6819274414445</v>
      </c>
      <c r="P20" s="9"/>
    </row>
    <row r="21" spans="1:16" ht="15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244673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244673</v>
      </c>
      <c r="O21" s="44">
        <f t="shared" si="1"/>
        <v>13.677287718709822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1727242</v>
      </c>
      <c r="E22" s="29">
        <f t="shared" si="6"/>
        <v>0</v>
      </c>
      <c r="F22" s="29">
        <f t="shared" si="6"/>
        <v>0</v>
      </c>
      <c r="G22" s="29">
        <f t="shared" si="6"/>
        <v>1435655</v>
      </c>
      <c r="H22" s="29">
        <f t="shared" si="6"/>
        <v>0</v>
      </c>
      <c r="I22" s="29">
        <f t="shared" si="6"/>
        <v>2753855</v>
      </c>
      <c r="J22" s="29">
        <f t="shared" si="6"/>
        <v>34941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5951693</v>
      </c>
      <c r="O22" s="41">
        <f t="shared" si="1"/>
        <v>332.7012689362178</v>
      </c>
      <c r="P22" s="10"/>
    </row>
    <row r="23" spans="1:16" ht="15">
      <c r="A23" s="12"/>
      <c r="B23" s="42">
        <v>541</v>
      </c>
      <c r="C23" s="19" t="s">
        <v>36</v>
      </c>
      <c r="D23" s="43">
        <v>1727242</v>
      </c>
      <c r="E23" s="43">
        <v>0</v>
      </c>
      <c r="F23" s="43">
        <v>0</v>
      </c>
      <c r="G23" s="43">
        <v>1435655</v>
      </c>
      <c r="H23" s="43">
        <v>0</v>
      </c>
      <c r="I23" s="43">
        <v>0</v>
      </c>
      <c r="J23" s="43">
        <v>9941</v>
      </c>
      <c r="K23" s="43">
        <v>0</v>
      </c>
      <c r="L23" s="43">
        <v>0</v>
      </c>
      <c r="M23" s="43">
        <v>0</v>
      </c>
      <c r="N23" s="43">
        <f t="shared" si="4"/>
        <v>3172838</v>
      </c>
      <c r="O23" s="44">
        <f t="shared" si="1"/>
        <v>177.36251327631504</v>
      </c>
      <c r="P23" s="9"/>
    </row>
    <row r="24" spans="1:16" ht="15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2753855</v>
      </c>
      <c r="J24" s="43">
        <v>25000</v>
      </c>
      <c r="K24" s="43">
        <v>0</v>
      </c>
      <c r="L24" s="43">
        <v>0</v>
      </c>
      <c r="M24" s="43">
        <v>0</v>
      </c>
      <c r="N24" s="43">
        <f t="shared" si="4"/>
        <v>2778855</v>
      </c>
      <c r="O24" s="44">
        <f t="shared" si="1"/>
        <v>155.33875565990274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SUM(D26:D27)</f>
        <v>875843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5686517</v>
      </c>
      <c r="J25" s="29">
        <f t="shared" si="7"/>
        <v>78315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6640675</v>
      </c>
      <c r="O25" s="41">
        <f t="shared" si="1"/>
        <v>371.21555145620215</v>
      </c>
      <c r="P25" s="9"/>
    </row>
    <row r="26" spans="1:16" ht="15">
      <c r="A26" s="12"/>
      <c r="B26" s="42">
        <v>572</v>
      </c>
      <c r="C26" s="19" t="s">
        <v>39</v>
      </c>
      <c r="D26" s="43">
        <v>875843</v>
      </c>
      <c r="E26" s="43">
        <v>0</v>
      </c>
      <c r="F26" s="43">
        <v>0</v>
      </c>
      <c r="G26" s="43">
        <v>0</v>
      </c>
      <c r="H26" s="43">
        <v>0</v>
      </c>
      <c r="I26" s="43">
        <v>4125518</v>
      </c>
      <c r="J26" s="43">
        <v>75683</v>
      </c>
      <c r="K26" s="43">
        <v>0</v>
      </c>
      <c r="L26" s="43">
        <v>0</v>
      </c>
      <c r="M26" s="43">
        <v>0</v>
      </c>
      <c r="N26" s="43">
        <f t="shared" si="4"/>
        <v>5077044</v>
      </c>
      <c r="O26" s="44">
        <f t="shared" si="1"/>
        <v>283.80815025993627</v>
      </c>
      <c r="P26" s="9"/>
    </row>
    <row r="27" spans="1:16" ht="15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1560999</v>
      </c>
      <c r="J27" s="43">
        <v>2632</v>
      </c>
      <c r="K27" s="43">
        <v>0</v>
      </c>
      <c r="L27" s="43">
        <v>0</v>
      </c>
      <c r="M27" s="43">
        <v>0</v>
      </c>
      <c r="N27" s="43">
        <f t="shared" si="4"/>
        <v>1563631</v>
      </c>
      <c r="O27" s="44">
        <f t="shared" si="1"/>
        <v>87.40740119626587</v>
      </c>
      <c r="P27" s="9"/>
    </row>
    <row r="28" spans="1:16" ht="15.75">
      <c r="A28" s="26" t="s">
        <v>44</v>
      </c>
      <c r="B28" s="27"/>
      <c r="C28" s="28"/>
      <c r="D28" s="29">
        <f aca="true" t="shared" si="8" ref="D28:M28">SUM(D29:D31)</f>
        <v>8734440</v>
      </c>
      <c r="E28" s="29">
        <f t="shared" si="8"/>
        <v>0</v>
      </c>
      <c r="F28" s="29">
        <f t="shared" si="8"/>
        <v>0</v>
      </c>
      <c r="G28" s="29">
        <f t="shared" si="8"/>
        <v>8374562</v>
      </c>
      <c r="H28" s="29">
        <f t="shared" si="8"/>
        <v>0</v>
      </c>
      <c r="I28" s="29">
        <f t="shared" si="8"/>
        <v>14841092</v>
      </c>
      <c r="J28" s="29">
        <f t="shared" si="8"/>
        <v>38958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31989052</v>
      </c>
      <c r="O28" s="41">
        <f t="shared" si="1"/>
        <v>1788.1967689641679</v>
      </c>
      <c r="P28" s="9"/>
    </row>
    <row r="29" spans="1:16" ht="15">
      <c r="A29" s="12"/>
      <c r="B29" s="42">
        <v>581</v>
      </c>
      <c r="C29" s="19" t="s">
        <v>41</v>
      </c>
      <c r="D29" s="43">
        <v>8734440</v>
      </c>
      <c r="E29" s="43">
        <v>0</v>
      </c>
      <c r="F29" s="43">
        <v>0</v>
      </c>
      <c r="G29" s="43">
        <v>8374562</v>
      </c>
      <c r="H29" s="43">
        <v>0</v>
      </c>
      <c r="I29" s="43">
        <v>6980411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24089413</v>
      </c>
      <c r="O29" s="44">
        <f t="shared" si="1"/>
        <v>1346.6047850634468</v>
      </c>
      <c r="P29" s="9"/>
    </row>
    <row r="30" spans="1:16" ht="15">
      <c r="A30" s="12"/>
      <c r="B30" s="42">
        <v>590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38958</v>
      </c>
      <c r="K30" s="43">
        <v>0</v>
      </c>
      <c r="L30" s="43">
        <v>0</v>
      </c>
      <c r="M30" s="43">
        <v>0</v>
      </c>
      <c r="N30" s="43">
        <f t="shared" si="4"/>
        <v>38958</v>
      </c>
      <c r="O30" s="44">
        <f t="shared" si="1"/>
        <v>2.177762871038068</v>
      </c>
      <c r="P30" s="9"/>
    </row>
    <row r="31" spans="1:16" ht="15.75" thickBot="1">
      <c r="A31" s="12"/>
      <c r="B31" s="42">
        <v>591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7860681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7860681</v>
      </c>
      <c r="O31" s="44">
        <f t="shared" si="1"/>
        <v>439.41422102968306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28196015</v>
      </c>
      <c r="E32" s="14">
        <f aca="true" t="shared" si="9" ref="E32:M32">SUM(E5,E14,E17,E22,E25,E28)</f>
        <v>883294</v>
      </c>
      <c r="F32" s="14">
        <f t="shared" si="9"/>
        <v>12915842</v>
      </c>
      <c r="G32" s="14">
        <f t="shared" si="9"/>
        <v>9810217</v>
      </c>
      <c r="H32" s="14">
        <f t="shared" si="9"/>
        <v>244673</v>
      </c>
      <c r="I32" s="14">
        <f t="shared" si="9"/>
        <v>130922742</v>
      </c>
      <c r="J32" s="14">
        <f t="shared" si="9"/>
        <v>7404427</v>
      </c>
      <c r="K32" s="14">
        <f t="shared" si="9"/>
        <v>5649973</v>
      </c>
      <c r="L32" s="14">
        <f t="shared" si="9"/>
        <v>0</v>
      </c>
      <c r="M32" s="14">
        <f t="shared" si="9"/>
        <v>0</v>
      </c>
      <c r="N32" s="14">
        <f t="shared" si="4"/>
        <v>196027183</v>
      </c>
      <c r="O32" s="35">
        <f t="shared" si="1"/>
        <v>10957.973223768797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56</v>
      </c>
      <c r="M34" s="90"/>
      <c r="N34" s="90"/>
      <c r="O34" s="39">
        <v>17889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9833610</v>
      </c>
      <c r="E5" s="24">
        <f t="shared" si="0"/>
        <v>0</v>
      </c>
      <c r="F5" s="24">
        <f t="shared" si="0"/>
        <v>1545535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4630058</v>
      </c>
      <c r="K5" s="24">
        <f t="shared" si="0"/>
        <v>5429950</v>
      </c>
      <c r="L5" s="24">
        <f t="shared" si="0"/>
        <v>0</v>
      </c>
      <c r="M5" s="24">
        <f t="shared" si="0"/>
        <v>0</v>
      </c>
      <c r="N5" s="25">
        <f>SUM(D5:M5)</f>
        <v>21439153</v>
      </c>
      <c r="O5" s="30">
        <f aca="true" t="shared" si="1" ref="O5:O32">(N5/O$34)</f>
        <v>1187.1070321151717</v>
      </c>
      <c r="P5" s="6"/>
    </row>
    <row r="6" spans="1:16" ht="15">
      <c r="A6" s="12"/>
      <c r="B6" s="42">
        <v>511</v>
      </c>
      <c r="C6" s="19" t="s">
        <v>19</v>
      </c>
      <c r="D6" s="43">
        <v>114395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14979</v>
      </c>
      <c r="K6" s="43">
        <v>0</v>
      </c>
      <c r="L6" s="43">
        <v>0</v>
      </c>
      <c r="M6" s="43">
        <v>0</v>
      </c>
      <c r="N6" s="43">
        <f>SUM(D6:M6)</f>
        <v>129374</v>
      </c>
      <c r="O6" s="44">
        <f t="shared" si="1"/>
        <v>7.163565891472868</v>
      </c>
      <c r="P6" s="9"/>
    </row>
    <row r="7" spans="1:16" ht="15">
      <c r="A7" s="12"/>
      <c r="B7" s="42">
        <v>512</v>
      </c>
      <c r="C7" s="19" t="s">
        <v>20</v>
      </c>
      <c r="D7" s="43">
        <v>693925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693925</v>
      </c>
      <c r="O7" s="44">
        <f t="shared" si="1"/>
        <v>38.423311184939095</v>
      </c>
      <c r="P7" s="9"/>
    </row>
    <row r="8" spans="1:16" ht="15">
      <c r="A8" s="12"/>
      <c r="B8" s="42">
        <v>513</v>
      </c>
      <c r="C8" s="19" t="s">
        <v>21</v>
      </c>
      <c r="D8" s="43">
        <v>2839852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422757</v>
      </c>
      <c r="K8" s="43">
        <v>0</v>
      </c>
      <c r="L8" s="43">
        <v>0</v>
      </c>
      <c r="M8" s="43">
        <v>0</v>
      </c>
      <c r="N8" s="43">
        <f t="shared" si="2"/>
        <v>3262609</v>
      </c>
      <c r="O8" s="44">
        <f t="shared" si="1"/>
        <v>180.65387596899225</v>
      </c>
      <c r="P8" s="9"/>
    </row>
    <row r="9" spans="1:16" ht="15">
      <c r="A9" s="12"/>
      <c r="B9" s="42">
        <v>514</v>
      </c>
      <c r="C9" s="19" t="s">
        <v>22</v>
      </c>
      <c r="D9" s="43">
        <v>506532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506532</v>
      </c>
      <c r="O9" s="44">
        <f t="shared" si="1"/>
        <v>28.047176079734218</v>
      </c>
      <c r="P9" s="9"/>
    </row>
    <row r="10" spans="1:16" ht="15">
      <c r="A10" s="12"/>
      <c r="B10" s="42">
        <v>515</v>
      </c>
      <c r="C10" s="19" t="s">
        <v>23</v>
      </c>
      <c r="D10" s="43">
        <v>707275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2090</v>
      </c>
      <c r="K10" s="43">
        <v>0</v>
      </c>
      <c r="L10" s="43">
        <v>0</v>
      </c>
      <c r="M10" s="43">
        <v>0</v>
      </c>
      <c r="N10" s="43">
        <f t="shared" si="2"/>
        <v>709365</v>
      </c>
      <c r="O10" s="44">
        <f t="shared" si="1"/>
        <v>39.27823920265781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1545535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1545535</v>
      </c>
      <c r="O11" s="44">
        <f t="shared" si="1"/>
        <v>85.57779623477298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5429950</v>
      </c>
      <c r="L12" s="43">
        <v>0</v>
      </c>
      <c r="M12" s="43">
        <v>0</v>
      </c>
      <c r="N12" s="43">
        <f t="shared" si="2"/>
        <v>5429950</v>
      </c>
      <c r="O12" s="44">
        <f t="shared" si="1"/>
        <v>300.66168327796237</v>
      </c>
      <c r="P12" s="9"/>
    </row>
    <row r="13" spans="1:16" ht="15">
      <c r="A13" s="12"/>
      <c r="B13" s="42">
        <v>519</v>
      </c>
      <c r="C13" s="19" t="s">
        <v>26</v>
      </c>
      <c r="D13" s="43">
        <v>4971631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4190232</v>
      </c>
      <c r="K13" s="43">
        <v>0</v>
      </c>
      <c r="L13" s="43">
        <v>0</v>
      </c>
      <c r="M13" s="43">
        <v>0</v>
      </c>
      <c r="N13" s="43">
        <f t="shared" si="2"/>
        <v>9161863</v>
      </c>
      <c r="O13" s="44">
        <f t="shared" si="1"/>
        <v>507.3013842746401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7184902</v>
      </c>
      <c r="E14" s="29">
        <f t="shared" si="3"/>
        <v>798736</v>
      </c>
      <c r="F14" s="29">
        <f t="shared" si="3"/>
        <v>0</v>
      </c>
      <c r="G14" s="29">
        <f t="shared" si="3"/>
        <v>14638</v>
      </c>
      <c r="H14" s="29">
        <f t="shared" si="3"/>
        <v>0</v>
      </c>
      <c r="I14" s="29">
        <f t="shared" si="3"/>
        <v>0</v>
      </c>
      <c r="J14" s="29">
        <f t="shared" si="3"/>
        <v>444510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8442786</v>
      </c>
      <c r="O14" s="41">
        <f t="shared" si="1"/>
        <v>467.48538205980066</v>
      </c>
      <c r="P14" s="10"/>
    </row>
    <row r="15" spans="1:16" ht="15">
      <c r="A15" s="12"/>
      <c r="B15" s="42">
        <v>521</v>
      </c>
      <c r="C15" s="19" t="s">
        <v>28</v>
      </c>
      <c r="D15" s="43">
        <v>7184902</v>
      </c>
      <c r="E15" s="43">
        <v>383806</v>
      </c>
      <c r="F15" s="43">
        <v>0</v>
      </c>
      <c r="G15" s="43">
        <v>14638</v>
      </c>
      <c r="H15" s="43">
        <v>0</v>
      </c>
      <c r="I15" s="43">
        <v>0</v>
      </c>
      <c r="J15" s="43">
        <v>444510</v>
      </c>
      <c r="K15" s="43">
        <v>0</v>
      </c>
      <c r="L15" s="43">
        <v>0</v>
      </c>
      <c r="M15" s="43">
        <v>0</v>
      </c>
      <c r="N15" s="43">
        <f t="shared" si="4"/>
        <v>8027856</v>
      </c>
      <c r="O15" s="44">
        <f t="shared" si="1"/>
        <v>444.51029900332225</v>
      </c>
      <c r="P15" s="9"/>
    </row>
    <row r="16" spans="1:16" ht="15">
      <c r="A16" s="12"/>
      <c r="B16" s="42">
        <v>522</v>
      </c>
      <c r="C16" s="19" t="s">
        <v>29</v>
      </c>
      <c r="D16" s="43">
        <v>0</v>
      </c>
      <c r="E16" s="43">
        <v>414930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414930</v>
      </c>
      <c r="O16" s="44">
        <f t="shared" si="1"/>
        <v>22.975083056478404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339294</v>
      </c>
      <c r="I17" s="29">
        <f t="shared" si="5"/>
        <v>92448704</v>
      </c>
      <c r="J17" s="29">
        <f t="shared" si="5"/>
        <v>241998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93029996</v>
      </c>
      <c r="O17" s="41">
        <f t="shared" si="1"/>
        <v>5151.162569213732</v>
      </c>
      <c r="P17" s="10"/>
    </row>
    <row r="18" spans="1:16" ht="15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75916419</v>
      </c>
      <c r="J18" s="43">
        <v>17330</v>
      </c>
      <c r="K18" s="43">
        <v>0</v>
      </c>
      <c r="L18" s="43">
        <v>0</v>
      </c>
      <c r="M18" s="43">
        <v>0</v>
      </c>
      <c r="N18" s="43">
        <f t="shared" si="4"/>
        <v>75933749</v>
      </c>
      <c r="O18" s="44">
        <f t="shared" si="1"/>
        <v>4204.526522702104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2371283</v>
      </c>
      <c r="J19" s="43">
        <v>127570</v>
      </c>
      <c r="K19" s="43">
        <v>0</v>
      </c>
      <c r="L19" s="43">
        <v>0</v>
      </c>
      <c r="M19" s="43">
        <v>0</v>
      </c>
      <c r="N19" s="43">
        <f t="shared" si="4"/>
        <v>2498853</v>
      </c>
      <c r="O19" s="44">
        <f t="shared" si="1"/>
        <v>138.3639534883721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14161002</v>
      </c>
      <c r="J20" s="43">
        <v>97098</v>
      </c>
      <c r="K20" s="43">
        <v>0</v>
      </c>
      <c r="L20" s="43">
        <v>0</v>
      </c>
      <c r="M20" s="43">
        <v>0</v>
      </c>
      <c r="N20" s="43">
        <f t="shared" si="4"/>
        <v>14258100</v>
      </c>
      <c r="O20" s="44">
        <f t="shared" si="1"/>
        <v>789.485049833887</v>
      </c>
      <c r="P20" s="9"/>
    </row>
    <row r="21" spans="1:16" ht="15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339294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339294</v>
      </c>
      <c r="O21" s="44">
        <f t="shared" si="1"/>
        <v>18.78704318936877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1336199</v>
      </c>
      <c r="E22" s="29">
        <f t="shared" si="6"/>
        <v>0</v>
      </c>
      <c r="F22" s="29">
        <f t="shared" si="6"/>
        <v>0</v>
      </c>
      <c r="G22" s="29">
        <f t="shared" si="6"/>
        <v>1349199</v>
      </c>
      <c r="H22" s="29">
        <f t="shared" si="6"/>
        <v>0</v>
      </c>
      <c r="I22" s="29">
        <f t="shared" si="6"/>
        <v>2537191</v>
      </c>
      <c r="J22" s="29">
        <f t="shared" si="6"/>
        <v>17572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5240161</v>
      </c>
      <c r="O22" s="41">
        <f t="shared" si="1"/>
        <v>290.1528792912514</v>
      </c>
      <c r="P22" s="10"/>
    </row>
    <row r="23" spans="1:16" ht="15">
      <c r="A23" s="12"/>
      <c r="B23" s="42">
        <v>541</v>
      </c>
      <c r="C23" s="19" t="s">
        <v>36</v>
      </c>
      <c r="D23" s="43">
        <v>1336199</v>
      </c>
      <c r="E23" s="43">
        <v>0</v>
      </c>
      <c r="F23" s="43">
        <v>0</v>
      </c>
      <c r="G23" s="43">
        <v>1349199</v>
      </c>
      <c r="H23" s="43">
        <v>0</v>
      </c>
      <c r="I23" s="43">
        <v>0</v>
      </c>
      <c r="J23" s="43">
        <v>17456</v>
      </c>
      <c r="K23" s="43">
        <v>0</v>
      </c>
      <c r="L23" s="43">
        <v>0</v>
      </c>
      <c r="M23" s="43">
        <v>0</v>
      </c>
      <c r="N23" s="43">
        <f t="shared" si="4"/>
        <v>2702854</v>
      </c>
      <c r="O23" s="44">
        <f t="shared" si="1"/>
        <v>149.65968992248062</v>
      </c>
      <c r="P23" s="9"/>
    </row>
    <row r="24" spans="1:16" ht="15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2537191</v>
      </c>
      <c r="J24" s="43">
        <v>116</v>
      </c>
      <c r="K24" s="43">
        <v>0</v>
      </c>
      <c r="L24" s="43">
        <v>0</v>
      </c>
      <c r="M24" s="43">
        <v>0</v>
      </c>
      <c r="N24" s="43">
        <f t="shared" si="4"/>
        <v>2537307</v>
      </c>
      <c r="O24" s="44">
        <f t="shared" si="1"/>
        <v>140.49318936877077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SUM(D26:D27)</f>
        <v>886050</v>
      </c>
      <c r="E25" s="29">
        <f t="shared" si="7"/>
        <v>0</v>
      </c>
      <c r="F25" s="29">
        <f t="shared" si="7"/>
        <v>0</v>
      </c>
      <c r="G25" s="29">
        <f t="shared" si="7"/>
        <v>11666</v>
      </c>
      <c r="H25" s="29">
        <f t="shared" si="7"/>
        <v>0</v>
      </c>
      <c r="I25" s="29">
        <f t="shared" si="7"/>
        <v>5500232</v>
      </c>
      <c r="J25" s="29">
        <f t="shared" si="7"/>
        <v>113703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6511651</v>
      </c>
      <c r="O25" s="41">
        <f t="shared" si="1"/>
        <v>360.5565337763012</v>
      </c>
      <c r="P25" s="9"/>
    </row>
    <row r="26" spans="1:16" ht="15">
      <c r="A26" s="12"/>
      <c r="B26" s="42">
        <v>572</v>
      </c>
      <c r="C26" s="19" t="s">
        <v>39</v>
      </c>
      <c r="D26" s="43">
        <v>886050</v>
      </c>
      <c r="E26" s="43">
        <v>0</v>
      </c>
      <c r="F26" s="43">
        <v>0</v>
      </c>
      <c r="G26" s="43">
        <v>11666</v>
      </c>
      <c r="H26" s="43">
        <v>0</v>
      </c>
      <c r="I26" s="43">
        <v>4260534</v>
      </c>
      <c r="J26" s="43">
        <v>113703</v>
      </c>
      <c r="K26" s="43">
        <v>0</v>
      </c>
      <c r="L26" s="43">
        <v>0</v>
      </c>
      <c r="M26" s="43">
        <v>0</v>
      </c>
      <c r="N26" s="43">
        <f t="shared" si="4"/>
        <v>5271953</v>
      </c>
      <c r="O26" s="44">
        <f t="shared" si="1"/>
        <v>291.91323366555923</v>
      </c>
      <c r="P26" s="9"/>
    </row>
    <row r="27" spans="1:16" ht="15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1239698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1239698</v>
      </c>
      <c r="O27" s="44">
        <f t="shared" si="1"/>
        <v>68.64330011074198</v>
      </c>
      <c r="P27" s="9"/>
    </row>
    <row r="28" spans="1:16" ht="15.75">
      <c r="A28" s="26" t="s">
        <v>44</v>
      </c>
      <c r="B28" s="27"/>
      <c r="C28" s="28"/>
      <c r="D28" s="29">
        <f aca="true" t="shared" si="8" ref="D28:M28">SUM(D29:D31)</f>
        <v>3972234</v>
      </c>
      <c r="E28" s="29">
        <f t="shared" si="8"/>
        <v>0</v>
      </c>
      <c r="F28" s="29">
        <f t="shared" si="8"/>
        <v>0</v>
      </c>
      <c r="G28" s="29">
        <f t="shared" si="8"/>
        <v>911211</v>
      </c>
      <c r="H28" s="29">
        <f t="shared" si="8"/>
        <v>0</v>
      </c>
      <c r="I28" s="29">
        <f t="shared" si="8"/>
        <v>10969852</v>
      </c>
      <c r="J28" s="29">
        <f t="shared" si="8"/>
        <v>38182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15891479</v>
      </c>
      <c r="O28" s="41">
        <f t="shared" si="1"/>
        <v>879.9268549280177</v>
      </c>
      <c r="P28" s="9"/>
    </row>
    <row r="29" spans="1:16" ht="15">
      <c r="A29" s="12"/>
      <c r="B29" s="42">
        <v>581</v>
      </c>
      <c r="C29" s="19" t="s">
        <v>41</v>
      </c>
      <c r="D29" s="43">
        <v>3972234</v>
      </c>
      <c r="E29" s="43">
        <v>0</v>
      </c>
      <c r="F29" s="43">
        <v>0</v>
      </c>
      <c r="G29" s="43">
        <v>911211</v>
      </c>
      <c r="H29" s="43">
        <v>0</v>
      </c>
      <c r="I29" s="43">
        <v>7221700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12105145</v>
      </c>
      <c r="O29" s="44">
        <f t="shared" si="1"/>
        <v>670.2738095238095</v>
      </c>
      <c r="P29" s="9"/>
    </row>
    <row r="30" spans="1:16" ht="15">
      <c r="A30" s="12"/>
      <c r="B30" s="42">
        <v>590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38182</v>
      </c>
      <c r="K30" s="43">
        <v>0</v>
      </c>
      <c r="L30" s="43">
        <v>0</v>
      </c>
      <c r="M30" s="43">
        <v>0</v>
      </c>
      <c r="N30" s="43">
        <f t="shared" si="4"/>
        <v>38182</v>
      </c>
      <c r="O30" s="44">
        <f t="shared" si="1"/>
        <v>2.1141749723145074</v>
      </c>
      <c r="P30" s="9"/>
    </row>
    <row r="31" spans="1:16" ht="15.75" thickBot="1">
      <c r="A31" s="12"/>
      <c r="B31" s="42">
        <v>591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3748152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3748152</v>
      </c>
      <c r="O31" s="44">
        <f t="shared" si="1"/>
        <v>207.53887043189368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23212995</v>
      </c>
      <c r="E32" s="14">
        <f aca="true" t="shared" si="9" ref="E32:M32">SUM(E5,E14,E17,E22,E25,E28)</f>
        <v>798736</v>
      </c>
      <c r="F32" s="14">
        <f t="shared" si="9"/>
        <v>1545535</v>
      </c>
      <c r="G32" s="14">
        <f t="shared" si="9"/>
        <v>2286714</v>
      </c>
      <c r="H32" s="14">
        <f t="shared" si="9"/>
        <v>339294</v>
      </c>
      <c r="I32" s="14">
        <f t="shared" si="9"/>
        <v>111455979</v>
      </c>
      <c r="J32" s="14">
        <f t="shared" si="9"/>
        <v>5486023</v>
      </c>
      <c r="K32" s="14">
        <f t="shared" si="9"/>
        <v>5429950</v>
      </c>
      <c r="L32" s="14">
        <f t="shared" si="9"/>
        <v>0</v>
      </c>
      <c r="M32" s="14">
        <f t="shared" si="9"/>
        <v>0</v>
      </c>
      <c r="N32" s="14">
        <f t="shared" si="4"/>
        <v>150555226</v>
      </c>
      <c r="O32" s="35">
        <f t="shared" si="1"/>
        <v>8336.391251384275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72</v>
      </c>
      <c r="M34" s="90"/>
      <c r="N34" s="90"/>
      <c r="O34" s="39">
        <v>18060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9894412</v>
      </c>
      <c r="E5" s="24">
        <f t="shared" si="0"/>
        <v>0</v>
      </c>
      <c r="F5" s="24">
        <f t="shared" si="0"/>
        <v>113343</v>
      </c>
      <c r="G5" s="24">
        <f t="shared" si="0"/>
        <v>624091</v>
      </c>
      <c r="H5" s="24">
        <f t="shared" si="0"/>
        <v>0</v>
      </c>
      <c r="I5" s="24">
        <f t="shared" si="0"/>
        <v>0</v>
      </c>
      <c r="J5" s="24">
        <f t="shared" si="0"/>
        <v>18769</v>
      </c>
      <c r="K5" s="24">
        <f t="shared" si="0"/>
        <v>14027093</v>
      </c>
      <c r="L5" s="24">
        <f t="shared" si="0"/>
        <v>0</v>
      </c>
      <c r="M5" s="24">
        <f t="shared" si="0"/>
        <v>0</v>
      </c>
      <c r="N5" s="25">
        <f>SUM(D5:M5)</f>
        <v>24677708</v>
      </c>
      <c r="O5" s="30">
        <f aca="true" t="shared" si="1" ref="O5:O31">(N5/O$33)</f>
        <v>1462.9028395281284</v>
      </c>
      <c r="P5" s="6"/>
    </row>
    <row r="6" spans="1:16" ht="15">
      <c r="A6" s="12"/>
      <c r="B6" s="42">
        <v>511</v>
      </c>
      <c r="C6" s="19" t="s">
        <v>19</v>
      </c>
      <c r="D6" s="43">
        <v>76010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76010</v>
      </c>
      <c r="O6" s="44">
        <f t="shared" si="1"/>
        <v>4.505898393502875</v>
      </c>
      <c r="P6" s="9"/>
    </row>
    <row r="7" spans="1:16" ht="15">
      <c r="A7" s="12"/>
      <c r="B7" s="42">
        <v>512</v>
      </c>
      <c r="C7" s="19" t="s">
        <v>20</v>
      </c>
      <c r="D7" s="43">
        <v>899782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899782</v>
      </c>
      <c r="O7" s="44">
        <f t="shared" si="1"/>
        <v>53.33937992767799</v>
      </c>
      <c r="P7" s="9"/>
    </row>
    <row r="8" spans="1:16" ht="15">
      <c r="A8" s="12"/>
      <c r="B8" s="42">
        <v>513</v>
      </c>
      <c r="C8" s="19" t="s">
        <v>21</v>
      </c>
      <c r="D8" s="43">
        <v>2801242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2801242</v>
      </c>
      <c r="O8" s="44">
        <f t="shared" si="1"/>
        <v>166.05856897267176</v>
      </c>
      <c r="P8" s="9"/>
    </row>
    <row r="9" spans="1:16" ht="15">
      <c r="A9" s="12"/>
      <c r="B9" s="42">
        <v>514</v>
      </c>
      <c r="C9" s="19" t="s">
        <v>22</v>
      </c>
      <c r="D9" s="43">
        <v>345075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345075</v>
      </c>
      <c r="O9" s="44">
        <f t="shared" si="1"/>
        <v>20.456162191001244</v>
      </c>
      <c r="P9" s="9"/>
    </row>
    <row r="10" spans="1:16" ht="15">
      <c r="A10" s="12"/>
      <c r="B10" s="42">
        <v>515</v>
      </c>
      <c r="C10" s="19" t="s">
        <v>23</v>
      </c>
      <c r="D10" s="43">
        <v>518689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518689</v>
      </c>
      <c r="O10" s="44">
        <f t="shared" si="1"/>
        <v>30.74805856897267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113343</v>
      </c>
      <c r="G11" s="43">
        <v>624091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737434</v>
      </c>
      <c r="O11" s="44">
        <f t="shared" si="1"/>
        <v>43.71533582310747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14027093</v>
      </c>
      <c r="L12" s="43">
        <v>0</v>
      </c>
      <c r="M12" s="43">
        <v>0</v>
      </c>
      <c r="N12" s="43">
        <f t="shared" si="2"/>
        <v>14027093</v>
      </c>
      <c r="O12" s="44">
        <f t="shared" si="1"/>
        <v>831.5307961349221</v>
      </c>
      <c r="P12" s="9"/>
    </row>
    <row r="13" spans="1:16" ht="15">
      <c r="A13" s="12"/>
      <c r="B13" s="42">
        <v>519</v>
      </c>
      <c r="C13" s="19" t="s">
        <v>60</v>
      </c>
      <c r="D13" s="43">
        <v>5253614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18769</v>
      </c>
      <c r="K13" s="43">
        <v>0</v>
      </c>
      <c r="L13" s="43">
        <v>0</v>
      </c>
      <c r="M13" s="43">
        <v>0</v>
      </c>
      <c r="N13" s="43">
        <f t="shared" si="2"/>
        <v>5272383</v>
      </c>
      <c r="O13" s="44">
        <f t="shared" si="1"/>
        <v>312.54863951627243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8518388</v>
      </c>
      <c r="E14" s="29">
        <f t="shared" si="3"/>
        <v>433162</v>
      </c>
      <c r="F14" s="29">
        <f t="shared" si="3"/>
        <v>0</v>
      </c>
      <c r="G14" s="29">
        <f t="shared" si="3"/>
        <v>1174597</v>
      </c>
      <c r="H14" s="29">
        <f t="shared" si="3"/>
        <v>0</v>
      </c>
      <c r="I14" s="29">
        <f t="shared" si="3"/>
        <v>0</v>
      </c>
      <c r="J14" s="29">
        <f t="shared" si="3"/>
        <v>8779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1">SUM(D14:M14)</f>
        <v>10134926</v>
      </c>
      <c r="O14" s="41">
        <f t="shared" si="1"/>
        <v>600.8018258343708</v>
      </c>
      <c r="P14" s="10"/>
    </row>
    <row r="15" spans="1:16" ht="15">
      <c r="A15" s="12"/>
      <c r="B15" s="42">
        <v>521</v>
      </c>
      <c r="C15" s="19" t="s">
        <v>28</v>
      </c>
      <c r="D15" s="43">
        <v>8418381</v>
      </c>
      <c r="E15" s="43">
        <v>291898</v>
      </c>
      <c r="F15" s="43">
        <v>0</v>
      </c>
      <c r="G15" s="43">
        <v>1174597</v>
      </c>
      <c r="H15" s="43">
        <v>0</v>
      </c>
      <c r="I15" s="43">
        <v>0</v>
      </c>
      <c r="J15" s="43">
        <v>8779</v>
      </c>
      <c r="K15" s="43">
        <v>0</v>
      </c>
      <c r="L15" s="43">
        <v>0</v>
      </c>
      <c r="M15" s="43">
        <v>0</v>
      </c>
      <c r="N15" s="43">
        <f t="shared" si="4"/>
        <v>9893655</v>
      </c>
      <c r="O15" s="44">
        <f t="shared" si="1"/>
        <v>586.4991997154544</v>
      </c>
      <c r="P15" s="9"/>
    </row>
    <row r="16" spans="1:16" ht="15">
      <c r="A16" s="12"/>
      <c r="B16" s="42">
        <v>522</v>
      </c>
      <c r="C16" s="19" t="s">
        <v>29</v>
      </c>
      <c r="D16" s="43">
        <v>100007</v>
      </c>
      <c r="E16" s="43">
        <v>141264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241271</v>
      </c>
      <c r="O16" s="44">
        <f t="shared" si="1"/>
        <v>14.302626118916356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224814</v>
      </c>
      <c r="I17" s="29">
        <f t="shared" si="5"/>
        <v>17579243</v>
      </c>
      <c r="J17" s="29">
        <f t="shared" si="5"/>
        <v>79902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17883959</v>
      </c>
      <c r="O17" s="41">
        <f t="shared" si="1"/>
        <v>1060.167111269192</v>
      </c>
      <c r="P17" s="10"/>
    </row>
    <row r="18" spans="1:16" ht="15">
      <c r="A18" s="12"/>
      <c r="B18" s="42">
        <v>534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2726086</v>
      </c>
      <c r="J18" s="43">
        <v>78538</v>
      </c>
      <c r="K18" s="43">
        <v>0</v>
      </c>
      <c r="L18" s="43">
        <v>0</v>
      </c>
      <c r="M18" s="43">
        <v>0</v>
      </c>
      <c r="N18" s="43">
        <f t="shared" si="4"/>
        <v>2804624</v>
      </c>
      <c r="O18" s="44">
        <f t="shared" si="1"/>
        <v>166.2590550714328</v>
      </c>
      <c r="P18" s="9"/>
    </row>
    <row r="19" spans="1:16" ht="15">
      <c r="A19" s="12"/>
      <c r="B19" s="42">
        <v>536</v>
      </c>
      <c r="C19" s="19" t="s">
        <v>62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14853157</v>
      </c>
      <c r="J19" s="43">
        <v>1364</v>
      </c>
      <c r="K19" s="43">
        <v>0</v>
      </c>
      <c r="L19" s="43">
        <v>0</v>
      </c>
      <c r="M19" s="43">
        <v>0</v>
      </c>
      <c r="N19" s="43">
        <f t="shared" si="4"/>
        <v>14854521</v>
      </c>
      <c r="O19" s="44">
        <f t="shared" si="1"/>
        <v>880.5810065801173</v>
      </c>
      <c r="P19" s="9"/>
    </row>
    <row r="20" spans="1:16" ht="15">
      <c r="A20" s="12"/>
      <c r="B20" s="42">
        <v>539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224814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224814</v>
      </c>
      <c r="O20" s="44">
        <f t="shared" si="1"/>
        <v>13.327049617641828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SUM(D22:D23)</f>
        <v>1397448</v>
      </c>
      <c r="E21" s="29">
        <f t="shared" si="6"/>
        <v>0</v>
      </c>
      <c r="F21" s="29">
        <f t="shared" si="6"/>
        <v>0</v>
      </c>
      <c r="G21" s="29">
        <f t="shared" si="6"/>
        <v>1727898</v>
      </c>
      <c r="H21" s="29">
        <f t="shared" si="6"/>
        <v>0</v>
      </c>
      <c r="I21" s="29">
        <f t="shared" si="6"/>
        <v>4810174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7935520</v>
      </c>
      <c r="O21" s="41">
        <f t="shared" si="1"/>
        <v>470.4202975872903</v>
      </c>
      <c r="P21" s="10"/>
    </row>
    <row r="22" spans="1:16" ht="15">
      <c r="A22" s="12"/>
      <c r="B22" s="42">
        <v>541</v>
      </c>
      <c r="C22" s="19" t="s">
        <v>63</v>
      </c>
      <c r="D22" s="43">
        <v>1397448</v>
      </c>
      <c r="E22" s="43">
        <v>0</v>
      </c>
      <c r="F22" s="43">
        <v>0</v>
      </c>
      <c r="G22" s="43">
        <v>1727898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3125346</v>
      </c>
      <c r="O22" s="44">
        <f t="shared" si="1"/>
        <v>185.2715632224791</v>
      </c>
      <c r="P22" s="9"/>
    </row>
    <row r="23" spans="1:16" ht="15">
      <c r="A23" s="12"/>
      <c r="B23" s="42">
        <v>542</v>
      </c>
      <c r="C23" s="19" t="s">
        <v>37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4810174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4810174</v>
      </c>
      <c r="O23" s="44">
        <f t="shared" si="1"/>
        <v>285.1487343648112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SUM(D25:D26)</f>
        <v>4565739</v>
      </c>
      <c r="E24" s="29">
        <f t="shared" si="7"/>
        <v>0</v>
      </c>
      <c r="F24" s="29">
        <f t="shared" si="7"/>
        <v>0</v>
      </c>
      <c r="G24" s="29">
        <f t="shared" si="7"/>
        <v>343202</v>
      </c>
      <c r="H24" s="29">
        <f t="shared" si="7"/>
        <v>0</v>
      </c>
      <c r="I24" s="29">
        <f t="shared" si="7"/>
        <v>1425571</v>
      </c>
      <c r="J24" s="29">
        <f t="shared" si="7"/>
        <v>891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6335403</v>
      </c>
      <c r="O24" s="41">
        <f t="shared" si="1"/>
        <v>375.5648230481949</v>
      </c>
      <c r="P24" s="9"/>
    </row>
    <row r="25" spans="1:16" ht="15">
      <c r="A25" s="12"/>
      <c r="B25" s="42">
        <v>572</v>
      </c>
      <c r="C25" s="19" t="s">
        <v>64</v>
      </c>
      <c r="D25" s="43">
        <v>4565739</v>
      </c>
      <c r="E25" s="43">
        <v>0</v>
      </c>
      <c r="F25" s="43">
        <v>0</v>
      </c>
      <c r="G25" s="43">
        <v>343202</v>
      </c>
      <c r="H25" s="43">
        <v>0</v>
      </c>
      <c r="I25" s="43">
        <v>0</v>
      </c>
      <c r="J25" s="43">
        <v>891</v>
      </c>
      <c r="K25" s="43">
        <v>0</v>
      </c>
      <c r="L25" s="43">
        <v>0</v>
      </c>
      <c r="M25" s="43">
        <v>0</v>
      </c>
      <c r="N25" s="43">
        <f t="shared" si="4"/>
        <v>4909832</v>
      </c>
      <c r="O25" s="44">
        <f t="shared" si="1"/>
        <v>291.0564941608868</v>
      </c>
      <c r="P25" s="9"/>
    </row>
    <row r="26" spans="1:16" ht="15">
      <c r="A26" s="12"/>
      <c r="B26" s="42">
        <v>575</v>
      </c>
      <c r="C26" s="19" t="s">
        <v>65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1425571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1425571</v>
      </c>
      <c r="O26" s="44">
        <f t="shared" si="1"/>
        <v>84.50832888730808</v>
      </c>
      <c r="P26" s="9"/>
    </row>
    <row r="27" spans="1:16" ht="15.75">
      <c r="A27" s="26" t="s">
        <v>66</v>
      </c>
      <c r="B27" s="27"/>
      <c r="C27" s="28"/>
      <c r="D27" s="29">
        <f aca="true" t="shared" si="8" ref="D27:M27">SUM(D28:D30)</f>
        <v>435027</v>
      </c>
      <c r="E27" s="29">
        <f t="shared" si="8"/>
        <v>35787</v>
      </c>
      <c r="F27" s="29">
        <f t="shared" si="8"/>
        <v>0</v>
      </c>
      <c r="G27" s="29">
        <f t="shared" si="8"/>
        <v>2364343</v>
      </c>
      <c r="H27" s="29">
        <f t="shared" si="8"/>
        <v>0</v>
      </c>
      <c r="I27" s="29">
        <f t="shared" si="8"/>
        <v>1589804</v>
      </c>
      <c r="J27" s="29">
        <f t="shared" si="8"/>
        <v>301057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4726018</v>
      </c>
      <c r="O27" s="41">
        <f t="shared" si="1"/>
        <v>280.1599383484498</v>
      </c>
      <c r="P27" s="9"/>
    </row>
    <row r="28" spans="1:16" ht="15">
      <c r="A28" s="12"/>
      <c r="B28" s="42">
        <v>581</v>
      </c>
      <c r="C28" s="19" t="s">
        <v>67</v>
      </c>
      <c r="D28" s="43">
        <v>435027</v>
      </c>
      <c r="E28" s="43">
        <v>35787</v>
      </c>
      <c r="F28" s="43">
        <v>0</v>
      </c>
      <c r="G28" s="43">
        <v>2364343</v>
      </c>
      <c r="H28" s="43">
        <v>0</v>
      </c>
      <c r="I28" s="43">
        <v>1279000</v>
      </c>
      <c r="J28" s="43">
        <v>400057</v>
      </c>
      <c r="K28" s="43">
        <v>0</v>
      </c>
      <c r="L28" s="43">
        <v>0</v>
      </c>
      <c r="M28" s="43">
        <v>0</v>
      </c>
      <c r="N28" s="43">
        <f t="shared" si="4"/>
        <v>4514214</v>
      </c>
      <c r="O28" s="44">
        <f t="shared" si="1"/>
        <v>267.6041259114352</v>
      </c>
      <c r="P28" s="9"/>
    </row>
    <row r="29" spans="1:16" ht="15">
      <c r="A29" s="12"/>
      <c r="B29" s="42">
        <v>590</v>
      </c>
      <c r="C29" s="19" t="s">
        <v>68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78313</v>
      </c>
      <c r="J29" s="43">
        <v>-99000</v>
      </c>
      <c r="K29" s="43">
        <v>0</v>
      </c>
      <c r="L29" s="43">
        <v>0</v>
      </c>
      <c r="M29" s="43">
        <v>0</v>
      </c>
      <c r="N29" s="43">
        <f t="shared" si="4"/>
        <v>-20687</v>
      </c>
      <c r="O29" s="44">
        <f t="shared" si="1"/>
        <v>-1.2263323255676093</v>
      </c>
      <c r="P29" s="9"/>
    </row>
    <row r="30" spans="1:16" ht="15.75" thickBot="1">
      <c r="A30" s="12"/>
      <c r="B30" s="42">
        <v>591</v>
      </c>
      <c r="C30" s="19" t="s">
        <v>69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232491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232491</v>
      </c>
      <c r="O30" s="44">
        <f t="shared" si="1"/>
        <v>13.782144762582252</v>
      </c>
      <c r="P30" s="9"/>
    </row>
    <row r="31" spans="1:119" ht="16.5" thickBot="1">
      <c r="A31" s="13" t="s">
        <v>10</v>
      </c>
      <c r="B31" s="21"/>
      <c r="C31" s="20"/>
      <c r="D31" s="14">
        <f>SUM(D5,D14,D17,D21,D24,D27)</f>
        <v>24811014</v>
      </c>
      <c r="E31" s="14">
        <f aca="true" t="shared" si="9" ref="E31:M31">SUM(E5,E14,E17,E21,E24,E27)</f>
        <v>468949</v>
      </c>
      <c r="F31" s="14">
        <f t="shared" si="9"/>
        <v>113343</v>
      </c>
      <c r="G31" s="14">
        <f t="shared" si="9"/>
        <v>6234131</v>
      </c>
      <c r="H31" s="14">
        <f t="shared" si="9"/>
        <v>224814</v>
      </c>
      <c r="I31" s="14">
        <f t="shared" si="9"/>
        <v>25404792</v>
      </c>
      <c r="J31" s="14">
        <f t="shared" si="9"/>
        <v>409398</v>
      </c>
      <c r="K31" s="14">
        <f t="shared" si="9"/>
        <v>14027093</v>
      </c>
      <c r="L31" s="14">
        <f t="shared" si="9"/>
        <v>0</v>
      </c>
      <c r="M31" s="14">
        <f t="shared" si="9"/>
        <v>0</v>
      </c>
      <c r="N31" s="14">
        <f t="shared" si="4"/>
        <v>71693534</v>
      </c>
      <c r="O31" s="35">
        <f t="shared" si="1"/>
        <v>4250.016835615626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85</v>
      </c>
      <c r="M33" s="90"/>
      <c r="N33" s="90"/>
      <c r="O33" s="39">
        <v>16869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9629342</v>
      </c>
      <c r="E5" s="24">
        <f t="shared" si="0"/>
        <v>0</v>
      </c>
      <c r="F5" s="24">
        <f t="shared" si="0"/>
        <v>5139812</v>
      </c>
      <c r="G5" s="24">
        <f t="shared" si="0"/>
        <v>947214</v>
      </c>
      <c r="H5" s="24">
        <f t="shared" si="0"/>
        <v>0</v>
      </c>
      <c r="I5" s="24">
        <f t="shared" si="0"/>
        <v>0</v>
      </c>
      <c r="J5" s="24">
        <f t="shared" si="0"/>
        <v>17119</v>
      </c>
      <c r="K5" s="24">
        <f t="shared" si="0"/>
        <v>13223007</v>
      </c>
      <c r="L5" s="24">
        <f t="shared" si="0"/>
        <v>0</v>
      </c>
      <c r="M5" s="24">
        <f t="shared" si="0"/>
        <v>0</v>
      </c>
      <c r="N5" s="25">
        <f>SUM(D5:M5)</f>
        <v>28956494</v>
      </c>
      <c r="O5" s="30">
        <f aca="true" t="shared" si="1" ref="O5:O33">(N5/O$35)</f>
        <v>1733.09157289921</v>
      </c>
      <c r="P5" s="6"/>
    </row>
    <row r="6" spans="1:16" ht="15">
      <c r="A6" s="12"/>
      <c r="B6" s="42">
        <v>511</v>
      </c>
      <c r="C6" s="19" t="s">
        <v>19</v>
      </c>
      <c r="D6" s="43">
        <v>85302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85302</v>
      </c>
      <c r="O6" s="44">
        <f t="shared" si="1"/>
        <v>5.105458463011731</v>
      </c>
      <c r="P6" s="9"/>
    </row>
    <row r="7" spans="1:16" ht="15">
      <c r="A7" s="12"/>
      <c r="B7" s="42">
        <v>512</v>
      </c>
      <c r="C7" s="19" t="s">
        <v>20</v>
      </c>
      <c r="D7" s="43">
        <v>908857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908857</v>
      </c>
      <c r="O7" s="44">
        <f t="shared" si="1"/>
        <v>54.39651663873593</v>
      </c>
      <c r="P7" s="9"/>
    </row>
    <row r="8" spans="1:16" ht="15">
      <c r="A8" s="12"/>
      <c r="B8" s="42">
        <v>513</v>
      </c>
      <c r="C8" s="19" t="s">
        <v>21</v>
      </c>
      <c r="D8" s="43">
        <v>2630182</v>
      </c>
      <c r="E8" s="43">
        <v>0</v>
      </c>
      <c r="F8" s="43">
        <v>0</v>
      </c>
      <c r="G8" s="43">
        <v>141466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2771648</v>
      </c>
      <c r="O8" s="44">
        <f t="shared" si="1"/>
        <v>165.88747905195117</v>
      </c>
      <c r="P8" s="9"/>
    </row>
    <row r="9" spans="1:16" ht="15">
      <c r="A9" s="12"/>
      <c r="B9" s="42">
        <v>514</v>
      </c>
      <c r="C9" s="19" t="s">
        <v>22</v>
      </c>
      <c r="D9" s="43">
        <v>553753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553753</v>
      </c>
      <c r="O9" s="44">
        <f t="shared" si="1"/>
        <v>33.142985396217384</v>
      </c>
      <c r="P9" s="9"/>
    </row>
    <row r="10" spans="1:16" ht="15">
      <c r="A10" s="12"/>
      <c r="B10" s="42">
        <v>515</v>
      </c>
      <c r="C10" s="19" t="s">
        <v>23</v>
      </c>
      <c r="D10" s="43">
        <v>486486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486486</v>
      </c>
      <c r="O10" s="44">
        <f t="shared" si="1"/>
        <v>29.11694996408906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5139812</v>
      </c>
      <c r="G11" s="43">
        <v>805748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5945560</v>
      </c>
      <c r="O11" s="44">
        <f t="shared" si="1"/>
        <v>355.85108929853965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13223007</v>
      </c>
      <c r="L12" s="43">
        <v>0</v>
      </c>
      <c r="M12" s="43">
        <v>0</v>
      </c>
      <c r="N12" s="43">
        <f t="shared" si="2"/>
        <v>13223007</v>
      </c>
      <c r="O12" s="44">
        <f t="shared" si="1"/>
        <v>791.4177040938473</v>
      </c>
      <c r="P12" s="9"/>
    </row>
    <row r="13" spans="1:16" ht="15">
      <c r="A13" s="12"/>
      <c r="B13" s="42">
        <v>519</v>
      </c>
      <c r="C13" s="19" t="s">
        <v>60</v>
      </c>
      <c r="D13" s="43">
        <v>4964762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17119</v>
      </c>
      <c r="K13" s="43">
        <v>0</v>
      </c>
      <c r="L13" s="43">
        <v>0</v>
      </c>
      <c r="M13" s="43">
        <v>0</v>
      </c>
      <c r="N13" s="43">
        <f t="shared" si="2"/>
        <v>4981881</v>
      </c>
      <c r="O13" s="44">
        <f t="shared" si="1"/>
        <v>298.1733899928178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8468157</v>
      </c>
      <c r="E14" s="29">
        <f t="shared" si="3"/>
        <v>439939</v>
      </c>
      <c r="F14" s="29">
        <f t="shared" si="3"/>
        <v>0</v>
      </c>
      <c r="G14" s="29">
        <f t="shared" si="3"/>
        <v>504651</v>
      </c>
      <c r="H14" s="29">
        <f t="shared" si="3"/>
        <v>0</v>
      </c>
      <c r="I14" s="29">
        <f t="shared" si="3"/>
        <v>0</v>
      </c>
      <c r="J14" s="29">
        <f t="shared" si="3"/>
        <v>9513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3">SUM(D14:M14)</f>
        <v>9422260</v>
      </c>
      <c r="O14" s="41">
        <f t="shared" si="1"/>
        <v>563.9370361503471</v>
      </c>
      <c r="P14" s="10"/>
    </row>
    <row r="15" spans="1:16" ht="15">
      <c r="A15" s="12"/>
      <c r="B15" s="42">
        <v>521</v>
      </c>
      <c r="C15" s="19" t="s">
        <v>28</v>
      </c>
      <c r="D15" s="43">
        <v>8346369</v>
      </c>
      <c r="E15" s="43">
        <v>301265</v>
      </c>
      <c r="F15" s="43">
        <v>0</v>
      </c>
      <c r="G15" s="43">
        <v>504651</v>
      </c>
      <c r="H15" s="43">
        <v>0</v>
      </c>
      <c r="I15" s="43">
        <v>0</v>
      </c>
      <c r="J15" s="43">
        <v>9513</v>
      </c>
      <c r="K15" s="43">
        <v>0</v>
      </c>
      <c r="L15" s="43">
        <v>0</v>
      </c>
      <c r="M15" s="43">
        <v>0</v>
      </c>
      <c r="N15" s="43">
        <f t="shared" si="4"/>
        <v>9161798</v>
      </c>
      <c r="O15" s="44">
        <f t="shared" si="1"/>
        <v>548.3479770169979</v>
      </c>
      <c r="P15" s="9"/>
    </row>
    <row r="16" spans="1:16" ht="15">
      <c r="A16" s="12"/>
      <c r="B16" s="42">
        <v>522</v>
      </c>
      <c r="C16" s="19" t="s">
        <v>29</v>
      </c>
      <c r="D16" s="43">
        <v>121788</v>
      </c>
      <c r="E16" s="43">
        <v>138674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260462</v>
      </c>
      <c r="O16" s="44">
        <f t="shared" si="1"/>
        <v>15.589059133349293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214488</v>
      </c>
      <c r="I17" s="29">
        <f t="shared" si="5"/>
        <v>36784704</v>
      </c>
      <c r="J17" s="29">
        <f t="shared" si="5"/>
        <v>63287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37062479</v>
      </c>
      <c r="O17" s="41">
        <f t="shared" si="1"/>
        <v>2218.247486234139</v>
      </c>
      <c r="P17" s="10"/>
    </row>
    <row r="18" spans="1:16" ht="15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19075238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19075238</v>
      </c>
      <c r="O18" s="44">
        <f t="shared" si="1"/>
        <v>1141.6829063921475</v>
      </c>
      <c r="P18" s="9"/>
    </row>
    <row r="19" spans="1:16" ht="15">
      <c r="A19" s="12"/>
      <c r="B19" s="42">
        <v>534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2758387</v>
      </c>
      <c r="J19" s="43">
        <v>61732</v>
      </c>
      <c r="K19" s="43">
        <v>0</v>
      </c>
      <c r="L19" s="43">
        <v>0</v>
      </c>
      <c r="M19" s="43">
        <v>0</v>
      </c>
      <c r="N19" s="43">
        <f t="shared" si="4"/>
        <v>2820119</v>
      </c>
      <c r="O19" s="44">
        <f t="shared" si="1"/>
        <v>168.78854440986353</v>
      </c>
      <c r="P19" s="9"/>
    </row>
    <row r="20" spans="1:16" ht="15">
      <c r="A20" s="12"/>
      <c r="B20" s="42">
        <v>536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14951079</v>
      </c>
      <c r="J20" s="43">
        <v>1555</v>
      </c>
      <c r="K20" s="43">
        <v>0</v>
      </c>
      <c r="L20" s="43">
        <v>0</v>
      </c>
      <c r="M20" s="43">
        <v>0</v>
      </c>
      <c r="N20" s="43">
        <f t="shared" si="4"/>
        <v>14952634</v>
      </c>
      <c r="O20" s="44">
        <f t="shared" si="1"/>
        <v>894.938592291118</v>
      </c>
      <c r="P20" s="9"/>
    </row>
    <row r="21" spans="1:16" ht="15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214488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214488</v>
      </c>
      <c r="O21" s="44">
        <f t="shared" si="1"/>
        <v>12.837443141010294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1315385</v>
      </c>
      <c r="E22" s="29">
        <f t="shared" si="6"/>
        <v>0</v>
      </c>
      <c r="F22" s="29">
        <f t="shared" si="6"/>
        <v>0</v>
      </c>
      <c r="G22" s="29">
        <f t="shared" si="6"/>
        <v>1016139</v>
      </c>
      <c r="H22" s="29">
        <f t="shared" si="6"/>
        <v>0</v>
      </c>
      <c r="I22" s="29">
        <f t="shared" si="6"/>
        <v>4339110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6670634</v>
      </c>
      <c r="O22" s="41">
        <f t="shared" si="1"/>
        <v>399.2479051951161</v>
      </c>
      <c r="P22" s="10"/>
    </row>
    <row r="23" spans="1:16" ht="15">
      <c r="A23" s="12"/>
      <c r="B23" s="42">
        <v>541</v>
      </c>
      <c r="C23" s="19" t="s">
        <v>63</v>
      </c>
      <c r="D23" s="43">
        <v>1315385</v>
      </c>
      <c r="E23" s="43">
        <v>0</v>
      </c>
      <c r="F23" s="43">
        <v>0</v>
      </c>
      <c r="G23" s="43">
        <v>1016139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2331524</v>
      </c>
      <c r="O23" s="44">
        <f t="shared" si="1"/>
        <v>139.54536748862822</v>
      </c>
      <c r="P23" s="9"/>
    </row>
    <row r="24" spans="1:16" ht="15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4339110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4339110</v>
      </c>
      <c r="O24" s="44">
        <f t="shared" si="1"/>
        <v>259.70253770648793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SUM(D26:D27)</f>
        <v>4440399</v>
      </c>
      <c r="E25" s="29">
        <f t="shared" si="7"/>
        <v>0</v>
      </c>
      <c r="F25" s="29">
        <f t="shared" si="7"/>
        <v>0</v>
      </c>
      <c r="G25" s="29">
        <f t="shared" si="7"/>
        <v>154984</v>
      </c>
      <c r="H25" s="29">
        <f t="shared" si="7"/>
        <v>0</v>
      </c>
      <c r="I25" s="29">
        <f t="shared" si="7"/>
        <v>1478229</v>
      </c>
      <c r="J25" s="29">
        <f t="shared" si="7"/>
        <v>942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6074554</v>
      </c>
      <c r="O25" s="41">
        <f t="shared" si="1"/>
        <v>363.57158247546084</v>
      </c>
      <c r="P25" s="9"/>
    </row>
    <row r="26" spans="1:16" ht="15">
      <c r="A26" s="12"/>
      <c r="B26" s="42">
        <v>572</v>
      </c>
      <c r="C26" s="19" t="s">
        <v>64</v>
      </c>
      <c r="D26" s="43">
        <v>4440399</v>
      </c>
      <c r="E26" s="43">
        <v>0</v>
      </c>
      <c r="F26" s="43">
        <v>0</v>
      </c>
      <c r="G26" s="43">
        <v>154984</v>
      </c>
      <c r="H26" s="43">
        <v>0</v>
      </c>
      <c r="I26" s="43">
        <v>0</v>
      </c>
      <c r="J26" s="43">
        <v>942</v>
      </c>
      <c r="K26" s="43">
        <v>0</v>
      </c>
      <c r="L26" s="43">
        <v>0</v>
      </c>
      <c r="M26" s="43">
        <v>0</v>
      </c>
      <c r="N26" s="43">
        <f t="shared" si="4"/>
        <v>4596325</v>
      </c>
      <c r="O26" s="44">
        <f t="shared" si="1"/>
        <v>275.0972587981805</v>
      </c>
      <c r="P26" s="9"/>
    </row>
    <row r="27" spans="1:16" ht="15">
      <c r="A27" s="12"/>
      <c r="B27" s="42">
        <v>575</v>
      </c>
      <c r="C27" s="19" t="s">
        <v>65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1478229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1478229</v>
      </c>
      <c r="O27" s="44">
        <f t="shared" si="1"/>
        <v>88.47432367728034</v>
      </c>
      <c r="P27" s="9"/>
    </row>
    <row r="28" spans="1:16" ht="15.75">
      <c r="A28" s="26" t="s">
        <v>66</v>
      </c>
      <c r="B28" s="27"/>
      <c r="C28" s="28"/>
      <c r="D28" s="29">
        <f aca="true" t="shared" si="8" ref="D28:M28">SUM(D29:D32)</f>
        <v>119112</v>
      </c>
      <c r="E28" s="29">
        <f t="shared" si="8"/>
        <v>0</v>
      </c>
      <c r="F28" s="29">
        <f t="shared" si="8"/>
        <v>0</v>
      </c>
      <c r="G28" s="29">
        <f t="shared" si="8"/>
        <v>7292750</v>
      </c>
      <c r="H28" s="29">
        <f t="shared" si="8"/>
        <v>0</v>
      </c>
      <c r="I28" s="29">
        <f t="shared" si="8"/>
        <v>82285567</v>
      </c>
      <c r="J28" s="29">
        <f t="shared" si="8"/>
        <v>306325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90003754</v>
      </c>
      <c r="O28" s="41">
        <f t="shared" si="1"/>
        <v>5386.865812784295</v>
      </c>
      <c r="P28" s="9"/>
    </row>
    <row r="29" spans="1:16" ht="15">
      <c r="A29" s="12"/>
      <c r="B29" s="42">
        <v>581</v>
      </c>
      <c r="C29" s="19" t="s">
        <v>67</v>
      </c>
      <c r="D29" s="43">
        <v>119112</v>
      </c>
      <c r="E29" s="43">
        <v>0</v>
      </c>
      <c r="F29" s="43">
        <v>0</v>
      </c>
      <c r="G29" s="43">
        <v>7292750</v>
      </c>
      <c r="H29" s="43">
        <v>0</v>
      </c>
      <c r="I29" s="43">
        <v>61453159</v>
      </c>
      <c r="J29" s="43">
        <v>386325</v>
      </c>
      <c r="K29" s="43">
        <v>0</v>
      </c>
      <c r="L29" s="43">
        <v>0</v>
      </c>
      <c r="M29" s="43">
        <v>0</v>
      </c>
      <c r="N29" s="43">
        <f t="shared" si="4"/>
        <v>69251346</v>
      </c>
      <c r="O29" s="44">
        <f t="shared" si="1"/>
        <v>4144.80165190328</v>
      </c>
      <c r="P29" s="9"/>
    </row>
    <row r="30" spans="1:16" ht="15">
      <c r="A30" s="12"/>
      <c r="B30" s="42">
        <v>590</v>
      </c>
      <c r="C30" s="19" t="s">
        <v>68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-80000</v>
      </c>
      <c r="K30" s="43">
        <v>0</v>
      </c>
      <c r="L30" s="43">
        <v>0</v>
      </c>
      <c r="M30" s="43">
        <v>0</v>
      </c>
      <c r="N30" s="43">
        <f t="shared" si="4"/>
        <v>-80000</v>
      </c>
      <c r="O30" s="44">
        <f t="shared" si="1"/>
        <v>-4.788125448886761</v>
      </c>
      <c r="P30" s="9"/>
    </row>
    <row r="31" spans="1:16" ht="15">
      <c r="A31" s="12"/>
      <c r="B31" s="42">
        <v>591</v>
      </c>
      <c r="C31" s="19" t="s">
        <v>69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841829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841829</v>
      </c>
      <c r="O31" s="44">
        <f t="shared" si="1"/>
        <v>50.38478573138616</v>
      </c>
      <c r="P31" s="9"/>
    </row>
    <row r="32" spans="1:16" ht="15.75" thickBot="1">
      <c r="A32" s="12"/>
      <c r="B32" s="42">
        <v>593</v>
      </c>
      <c r="C32" s="19" t="s">
        <v>78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19990579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19990579</v>
      </c>
      <c r="O32" s="44">
        <f t="shared" si="1"/>
        <v>1196.4675005985157</v>
      </c>
      <c r="P32" s="9"/>
    </row>
    <row r="33" spans="1:119" ht="16.5" thickBot="1">
      <c r="A33" s="13" t="s">
        <v>10</v>
      </c>
      <c r="B33" s="21"/>
      <c r="C33" s="20"/>
      <c r="D33" s="14">
        <f>SUM(D5,D14,D17,D22,D25,D28)</f>
        <v>23972395</v>
      </c>
      <c r="E33" s="14">
        <f aca="true" t="shared" si="9" ref="E33:M33">SUM(E5,E14,E17,E22,E25,E28)</f>
        <v>439939</v>
      </c>
      <c r="F33" s="14">
        <f t="shared" si="9"/>
        <v>5139812</v>
      </c>
      <c r="G33" s="14">
        <f t="shared" si="9"/>
        <v>9915738</v>
      </c>
      <c r="H33" s="14">
        <f t="shared" si="9"/>
        <v>214488</v>
      </c>
      <c r="I33" s="14">
        <f t="shared" si="9"/>
        <v>124887610</v>
      </c>
      <c r="J33" s="14">
        <f t="shared" si="9"/>
        <v>397186</v>
      </c>
      <c r="K33" s="14">
        <f t="shared" si="9"/>
        <v>13223007</v>
      </c>
      <c r="L33" s="14">
        <f t="shared" si="9"/>
        <v>0</v>
      </c>
      <c r="M33" s="14">
        <f t="shared" si="9"/>
        <v>0</v>
      </c>
      <c r="N33" s="14">
        <f t="shared" si="4"/>
        <v>178190175</v>
      </c>
      <c r="O33" s="35">
        <f t="shared" si="1"/>
        <v>10664.961395738568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83</v>
      </c>
      <c r="M35" s="90"/>
      <c r="N35" s="90"/>
      <c r="O35" s="39">
        <v>16708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49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10016687</v>
      </c>
      <c r="E5" s="24">
        <f t="shared" si="0"/>
        <v>0</v>
      </c>
      <c r="F5" s="24">
        <f t="shared" si="0"/>
        <v>774923</v>
      </c>
      <c r="G5" s="24">
        <f t="shared" si="0"/>
        <v>764531</v>
      </c>
      <c r="H5" s="24">
        <f t="shared" si="0"/>
        <v>0</v>
      </c>
      <c r="I5" s="24">
        <f t="shared" si="0"/>
        <v>0</v>
      </c>
      <c r="J5" s="24">
        <f t="shared" si="0"/>
        <v>12722</v>
      </c>
      <c r="K5" s="24">
        <f t="shared" si="0"/>
        <v>12064620</v>
      </c>
      <c r="L5" s="24">
        <f t="shared" si="0"/>
        <v>0</v>
      </c>
      <c r="M5" s="24">
        <f t="shared" si="0"/>
        <v>0</v>
      </c>
      <c r="N5" s="25">
        <f>SUM(D5:M5)</f>
        <v>23633483</v>
      </c>
      <c r="O5" s="30">
        <f aca="true" t="shared" si="1" ref="O5:O32">(N5/O$34)</f>
        <v>1452.2233624185817</v>
      </c>
      <c r="P5" s="6"/>
    </row>
    <row r="6" spans="1:16" ht="15">
      <c r="A6" s="12"/>
      <c r="B6" s="42">
        <v>511</v>
      </c>
      <c r="C6" s="19" t="s">
        <v>19</v>
      </c>
      <c r="D6" s="43">
        <v>87197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87197</v>
      </c>
      <c r="O6" s="44">
        <f t="shared" si="1"/>
        <v>5.358055794518864</v>
      </c>
      <c r="P6" s="9"/>
    </row>
    <row r="7" spans="1:16" ht="15">
      <c r="A7" s="12"/>
      <c r="B7" s="42">
        <v>512</v>
      </c>
      <c r="C7" s="19" t="s">
        <v>20</v>
      </c>
      <c r="D7" s="43">
        <v>844224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844224</v>
      </c>
      <c r="O7" s="44">
        <f t="shared" si="1"/>
        <v>51.875629839007004</v>
      </c>
      <c r="P7" s="9"/>
    </row>
    <row r="8" spans="1:16" ht="15">
      <c r="A8" s="12"/>
      <c r="B8" s="42">
        <v>513</v>
      </c>
      <c r="C8" s="19" t="s">
        <v>21</v>
      </c>
      <c r="D8" s="43">
        <v>2752077</v>
      </c>
      <c r="E8" s="43">
        <v>0</v>
      </c>
      <c r="F8" s="43">
        <v>0</v>
      </c>
      <c r="G8" s="43">
        <v>58631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2810708</v>
      </c>
      <c r="O8" s="44">
        <f t="shared" si="1"/>
        <v>172.71156445864568</v>
      </c>
      <c r="P8" s="9"/>
    </row>
    <row r="9" spans="1:16" ht="15">
      <c r="A9" s="12"/>
      <c r="B9" s="42">
        <v>514</v>
      </c>
      <c r="C9" s="19" t="s">
        <v>22</v>
      </c>
      <c r="D9" s="43">
        <v>568510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568510</v>
      </c>
      <c r="O9" s="44">
        <f t="shared" si="1"/>
        <v>34.93363647535947</v>
      </c>
      <c r="P9" s="9"/>
    </row>
    <row r="10" spans="1:16" ht="15">
      <c r="A10" s="12"/>
      <c r="B10" s="42">
        <v>515</v>
      </c>
      <c r="C10" s="19" t="s">
        <v>23</v>
      </c>
      <c r="D10" s="43">
        <v>641375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641375</v>
      </c>
      <c r="O10" s="44">
        <f t="shared" si="1"/>
        <v>39.41102371881529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774923</v>
      </c>
      <c r="G11" s="43">
        <v>705900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1480823</v>
      </c>
      <c r="O11" s="44">
        <f t="shared" si="1"/>
        <v>90.99317930441194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12064620</v>
      </c>
      <c r="L12" s="43">
        <v>0</v>
      </c>
      <c r="M12" s="43">
        <v>0</v>
      </c>
      <c r="N12" s="43">
        <f t="shared" si="2"/>
        <v>12064620</v>
      </c>
      <c r="O12" s="44">
        <f t="shared" si="1"/>
        <v>741.3432468968907</v>
      </c>
      <c r="P12" s="9"/>
    </row>
    <row r="13" spans="1:16" ht="15">
      <c r="A13" s="12"/>
      <c r="B13" s="42">
        <v>519</v>
      </c>
      <c r="C13" s="19" t="s">
        <v>60</v>
      </c>
      <c r="D13" s="43">
        <v>5123304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12722</v>
      </c>
      <c r="K13" s="43">
        <v>0</v>
      </c>
      <c r="L13" s="43">
        <v>0</v>
      </c>
      <c r="M13" s="43">
        <v>0</v>
      </c>
      <c r="N13" s="43">
        <f t="shared" si="2"/>
        <v>5136026</v>
      </c>
      <c r="O13" s="44">
        <f t="shared" si="1"/>
        <v>315.5970259309328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7790790</v>
      </c>
      <c r="E14" s="29">
        <f t="shared" si="3"/>
        <v>399044</v>
      </c>
      <c r="F14" s="29">
        <f t="shared" si="3"/>
        <v>0</v>
      </c>
      <c r="G14" s="29">
        <f t="shared" si="3"/>
        <v>681679</v>
      </c>
      <c r="H14" s="29">
        <f t="shared" si="3"/>
        <v>0</v>
      </c>
      <c r="I14" s="29">
        <f t="shared" si="3"/>
        <v>0</v>
      </c>
      <c r="J14" s="29">
        <f t="shared" si="3"/>
        <v>4713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8876226</v>
      </c>
      <c r="O14" s="41">
        <f t="shared" si="1"/>
        <v>545.4237433943714</v>
      </c>
      <c r="P14" s="10"/>
    </row>
    <row r="15" spans="1:16" ht="15">
      <c r="A15" s="12"/>
      <c r="B15" s="42">
        <v>521</v>
      </c>
      <c r="C15" s="19" t="s">
        <v>28</v>
      </c>
      <c r="D15" s="43">
        <v>7644133</v>
      </c>
      <c r="E15" s="43">
        <v>260340</v>
      </c>
      <c r="F15" s="43">
        <v>0</v>
      </c>
      <c r="G15" s="43">
        <v>681679</v>
      </c>
      <c r="H15" s="43">
        <v>0</v>
      </c>
      <c r="I15" s="43">
        <v>0</v>
      </c>
      <c r="J15" s="43">
        <v>4713</v>
      </c>
      <c r="K15" s="43">
        <v>0</v>
      </c>
      <c r="L15" s="43">
        <v>0</v>
      </c>
      <c r="M15" s="43">
        <v>0</v>
      </c>
      <c r="N15" s="43">
        <f t="shared" si="4"/>
        <v>8590865</v>
      </c>
      <c r="O15" s="44">
        <f t="shared" si="1"/>
        <v>527.8889639916431</v>
      </c>
      <c r="P15" s="9"/>
    </row>
    <row r="16" spans="1:16" ht="15">
      <c r="A16" s="12"/>
      <c r="B16" s="42">
        <v>522</v>
      </c>
      <c r="C16" s="19" t="s">
        <v>29</v>
      </c>
      <c r="D16" s="43">
        <v>146657</v>
      </c>
      <c r="E16" s="43">
        <v>138704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285361</v>
      </c>
      <c r="O16" s="44">
        <f t="shared" si="1"/>
        <v>17.53477940272828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218621</v>
      </c>
      <c r="I17" s="29">
        <f t="shared" si="5"/>
        <v>96228485</v>
      </c>
      <c r="J17" s="29">
        <f t="shared" si="5"/>
        <v>60669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96507775</v>
      </c>
      <c r="O17" s="41">
        <f t="shared" si="1"/>
        <v>5930.181577977141</v>
      </c>
      <c r="P17" s="10"/>
    </row>
    <row r="18" spans="1:16" ht="15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79471040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79471040</v>
      </c>
      <c r="O18" s="44">
        <f t="shared" si="1"/>
        <v>4883.313260415386</v>
      </c>
      <c r="P18" s="9"/>
    </row>
    <row r="19" spans="1:16" ht="15">
      <c r="A19" s="12"/>
      <c r="B19" s="42">
        <v>534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2613651</v>
      </c>
      <c r="J19" s="43">
        <v>60616</v>
      </c>
      <c r="K19" s="43">
        <v>0</v>
      </c>
      <c r="L19" s="43">
        <v>0</v>
      </c>
      <c r="M19" s="43">
        <v>0</v>
      </c>
      <c r="N19" s="43">
        <f t="shared" si="4"/>
        <v>2674267</v>
      </c>
      <c r="O19" s="44">
        <f t="shared" si="1"/>
        <v>164.32757773135063</v>
      </c>
      <c r="P19" s="9"/>
    </row>
    <row r="20" spans="1:16" ht="15">
      <c r="A20" s="12"/>
      <c r="B20" s="42">
        <v>536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14143794</v>
      </c>
      <c r="J20" s="43">
        <v>53</v>
      </c>
      <c r="K20" s="43">
        <v>0</v>
      </c>
      <c r="L20" s="43">
        <v>0</v>
      </c>
      <c r="M20" s="43">
        <v>0</v>
      </c>
      <c r="N20" s="43">
        <f t="shared" si="4"/>
        <v>14143847</v>
      </c>
      <c r="O20" s="44">
        <f t="shared" si="1"/>
        <v>869.1069804596289</v>
      </c>
      <c r="P20" s="9"/>
    </row>
    <row r="21" spans="1:16" ht="15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218621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218621</v>
      </c>
      <c r="O21" s="44">
        <f t="shared" si="1"/>
        <v>13.43375937077547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1281135</v>
      </c>
      <c r="E22" s="29">
        <f t="shared" si="6"/>
        <v>0</v>
      </c>
      <c r="F22" s="29">
        <f t="shared" si="6"/>
        <v>0</v>
      </c>
      <c r="G22" s="29">
        <f t="shared" si="6"/>
        <v>2590588</v>
      </c>
      <c r="H22" s="29">
        <f t="shared" si="6"/>
        <v>0</v>
      </c>
      <c r="I22" s="29">
        <f t="shared" si="6"/>
        <v>3901818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7773541</v>
      </c>
      <c r="O22" s="41">
        <f t="shared" si="1"/>
        <v>477.6662774978493</v>
      </c>
      <c r="P22" s="10"/>
    </row>
    <row r="23" spans="1:16" ht="15">
      <c r="A23" s="12"/>
      <c r="B23" s="42">
        <v>541</v>
      </c>
      <c r="C23" s="19" t="s">
        <v>63</v>
      </c>
      <c r="D23" s="43">
        <v>1281135</v>
      </c>
      <c r="E23" s="43">
        <v>0</v>
      </c>
      <c r="F23" s="43">
        <v>0</v>
      </c>
      <c r="G23" s="43">
        <v>2590588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3871723</v>
      </c>
      <c r="O23" s="44">
        <f t="shared" si="1"/>
        <v>237.90850436278726</v>
      </c>
      <c r="P23" s="9"/>
    </row>
    <row r="24" spans="1:16" ht="15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3901818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3901818</v>
      </c>
      <c r="O24" s="44">
        <f t="shared" si="1"/>
        <v>239.75777313506205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SUM(D26:D27)</f>
        <v>4224291</v>
      </c>
      <c r="E25" s="29">
        <f t="shared" si="7"/>
        <v>0</v>
      </c>
      <c r="F25" s="29">
        <f t="shared" si="7"/>
        <v>0</v>
      </c>
      <c r="G25" s="29">
        <f t="shared" si="7"/>
        <v>127333</v>
      </c>
      <c r="H25" s="29">
        <f t="shared" si="7"/>
        <v>0</v>
      </c>
      <c r="I25" s="29">
        <f t="shared" si="7"/>
        <v>1329826</v>
      </c>
      <c r="J25" s="29">
        <f t="shared" si="7"/>
        <v>1867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5683317</v>
      </c>
      <c r="O25" s="41">
        <f t="shared" si="1"/>
        <v>349.2268034902298</v>
      </c>
      <c r="P25" s="9"/>
    </row>
    <row r="26" spans="1:16" ht="15">
      <c r="A26" s="12"/>
      <c r="B26" s="42">
        <v>572</v>
      </c>
      <c r="C26" s="19" t="s">
        <v>64</v>
      </c>
      <c r="D26" s="43">
        <v>4224291</v>
      </c>
      <c r="E26" s="43">
        <v>0</v>
      </c>
      <c r="F26" s="43">
        <v>0</v>
      </c>
      <c r="G26" s="43">
        <v>127333</v>
      </c>
      <c r="H26" s="43">
        <v>0</v>
      </c>
      <c r="I26" s="43">
        <v>0</v>
      </c>
      <c r="J26" s="43">
        <v>1867</v>
      </c>
      <c r="K26" s="43">
        <v>0</v>
      </c>
      <c r="L26" s="43">
        <v>0</v>
      </c>
      <c r="M26" s="43">
        <v>0</v>
      </c>
      <c r="N26" s="43">
        <f t="shared" si="4"/>
        <v>4353491</v>
      </c>
      <c r="O26" s="44">
        <f t="shared" si="1"/>
        <v>267.5120437507681</v>
      </c>
      <c r="P26" s="9"/>
    </row>
    <row r="27" spans="1:16" ht="15">
      <c r="A27" s="12"/>
      <c r="B27" s="42">
        <v>575</v>
      </c>
      <c r="C27" s="19" t="s">
        <v>65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1329826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1329826</v>
      </c>
      <c r="O27" s="44">
        <f t="shared" si="1"/>
        <v>81.71475973946171</v>
      </c>
      <c r="P27" s="9"/>
    </row>
    <row r="28" spans="1:16" ht="15.75">
      <c r="A28" s="26" t="s">
        <v>66</v>
      </c>
      <c r="B28" s="27"/>
      <c r="C28" s="28"/>
      <c r="D28" s="29">
        <f aca="true" t="shared" si="8" ref="D28:M28">SUM(D29:D31)</f>
        <v>461476</v>
      </c>
      <c r="E28" s="29">
        <f t="shared" si="8"/>
        <v>0</v>
      </c>
      <c r="F28" s="29">
        <f t="shared" si="8"/>
        <v>0</v>
      </c>
      <c r="G28" s="29">
        <f t="shared" si="8"/>
        <v>2630923</v>
      </c>
      <c r="H28" s="29">
        <f t="shared" si="8"/>
        <v>0</v>
      </c>
      <c r="I28" s="29">
        <f t="shared" si="8"/>
        <v>8041619</v>
      </c>
      <c r="J28" s="29">
        <f t="shared" si="8"/>
        <v>439641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11573659</v>
      </c>
      <c r="O28" s="41">
        <f t="shared" si="1"/>
        <v>711.1748187292613</v>
      </c>
      <c r="P28" s="9"/>
    </row>
    <row r="29" spans="1:16" ht="15">
      <c r="A29" s="12"/>
      <c r="B29" s="42">
        <v>581</v>
      </c>
      <c r="C29" s="19" t="s">
        <v>67</v>
      </c>
      <c r="D29" s="43">
        <v>461476</v>
      </c>
      <c r="E29" s="43">
        <v>0</v>
      </c>
      <c r="F29" s="43">
        <v>0</v>
      </c>
      <c r="G29" s="43">
        <v>2630923</v>
      </c>
      <c r="H29" s="43">
        <v>0</v>
      </c>
      <c r="I29" s="43">
        <v>6640852</v>
      </c>
      <c r="J29" s="43">
        <v>520641</v>
      </c>
      <c r="K29" s="43">
        <v>0</v>
      </c>
      <c r="L29" s="43">
        <v>0</v>
      </c>
      <c r="M29" s="43">
        <v>0</v>
      </c>
      <c r="N29" s="43">
        <f t="shared" si="4"/>
        <v>10253892</v>
      </c>
      <c r="O29" s="44">
        <f t="shared" si="1"/>
        <v>630.0781614845766</v>
      </c>
      <c r="P29" s="9"/>
    </row>
    <row r="30" spans="1:16" ht="15">
      <c r="A30" s="12"/>
      <c r="B30" s="42">
        <v>590</v>
      </c>
      <c r="C30" s="19" t="s">
        <v>68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-81000</v>
      </c>
      <c r="K30" s="43">
        <v>0</v>
      </c>
      <c r="L30" s="43">
        <v>0</v>
      </c>
      <c r="M30" s="43">
        <v>0</v>
      </c>
      <c r="N30" s="43">
        <f t="shared" si="4"/>
        <v>-81000</v>
      </c>
      <c r="O30" s="44">
        <f t="shared" si="1"/>
        <v>-4.977264348039818</v>
      </c>
      <c r="P30" s="9"/>
    </row>
    <row r="31" spans="1:16" ht="15.75" thickBot="1">
      <c r="A31" s="12"/>
      <c r="B31" s="42">
        <v>591</v>
      </c>
      <c r="C31" s="19" t="s">
        <v>69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1400767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1400767</v>
      </c>
      <c r="O31" s="44">
        <f t="shared" si="1"/>
        <v>86.07392159272459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23774379</v>
      </c>
      <c r="E32" s="14">
        <f aca="true" t="shared" si="9" ref="E32:M32">SUM(E5,E14,E17,E22,E25,E28)</f>
        <v>399044</v>
      </c>
      <c r="F32" s="14">
        <f t="shared" si="9"/>
        <v>774923</v>
      </c>
      <c r="G32" s="14">
        <f t="shared" si="9"/>
        <v>6795054</v>
      </c>
      <c r="H32" s="14">
        <f t="shared" si="9"/>
        <v>218621</v>
      </c>
      <c r="I32" s="14">
        <f t="shared" si="9"/>
        <v>109501748</v>
      </c>
      <c r="J32" s="14">
        <f t="shared" si="9"/>
        <v>519612</v>
      </c>
      <c r="K32" s="14">
        <f t="shared" si="9"/>
        <v>12064620</v>
      </c>
      <c r="L32" s="14">
        <f t="shared" si="9"/>
        <v>0</v>
      </c>
      <c r="M32" s="14">
        <f t="shared" si="9"/>
        <v>0</v>
      </c>
      <c r="N32" s="14">
        <f t="shared" si="4"/>
        <v>154048001</v>
      </c>
      <c r="O32" s="35">
        <f t="shared" si="1"/>
        <v>9465.896583507436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81</v>
      </c>
      <c r="M34" s="90"/>
      <c r="N34" s="90"/>
      <c r="O34" s="39">
        <v>16274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10248857</v>
      </c>
      <c r="E5" s="24">
        <f t="shared" si="0"/>
        <v>0</v>
      </c>
      <c r="F5" s="24">
        <f t="shared" si="0"/>
        <v>1669965</v>
      </c>
      <c r="G5" s="24">
        <f t="shared" si="0"/>
        <v>619915</v>
      </c>
      <c r="H5" s="24">
        <f t="shared" si="0"/>
        <v>0</v>
      </c>
      <c r="I5" s="24">
        <f t="shared" si="0"/>
        <v>0</v>
      </c>
      <c r="J5" s="24">
        <f t="shared" si="0"/>
        <v>7209</v>
      </c>
      <c r="K5" s="24">
        <f t="shared" si="0"/>
        <v>11465603</v>
      </c>
      <c r="L5" s="24">
        <f t="shared" si="0"/>
        <v>0</v>
      </c>
      <c r="M5" s="24">
        <f t="shared" si="0"/>
        <v>0</v>
      </c>
      <c r="N5" s="25">
        <f>SUM(D5:M5)</f>
        <v>24011549</v>
      </c>
      <c r="O5" s="30">
        <f aca="true" t="shared" si="1" ref="O5:O33">(N5/O$35)</f>
        <v>1492.6985577520825</v>
      </c>
      <c r="P5" s="6"/>
    </row>
    <row r="6" spans="1:16" ht="15">
      <c r="A6" s="12"/>
      <c r="B6" s="42">
        <v>511</v>
      </c>
      <c r="C6" s="19" t="s">
        <v>19</v>
      </c>
      <c r="D6" s="43">
        <v>82280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82280</v>
      </c>
      <c r="O6" s="44">
        <f t="shared" si="1"/>
        <v>5.115006838244436</v>
      </c>
      <c r="P6" s="9"/>
    </row>
    <row r="7" spans="1:16" ht="15">
      <c r="A7" s="12"/>
      <c r="B7" s="42">
        <v>512</v>
      </c>
      <c r="C7" s="19" t="s">
        <v>20</v>
      </c>
      <c r="D7" s="43">
        <v>809741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809741</v>
      </c>
      <c r="O7" s="44">
        <f t="shared" si="1"/>
        <v>50.33824443615566</v>
      </c>
      <c r="P7" s="9"/>
    </row>
    <row r="8" spans="1:16" ht="15">
      <c r="A8" s="12"/>
      <c r="B8" s="42">
        <v>513</v>
      </c>
      <c r="C8" s="19" t="s">
        <v>21</v>
      </c>
      <c r="D8" s="43">
        <v>2765225</v>
      </c>
      <c r="E8" s="43">
        <v>0</v>
      </c>
      <c r="F8" s="43">
        <v>0</v>
      </c>
      <c r="G8" s="43">
        <v>61115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2826340</v>
      </c>
      <c r="O8" s="44">
        <f t="shared" si="1"/>
        <v>175.70185254258362</v>
      </c>
      <c r="P8" s="9"/>
    </row>
    <row r="9" spans="1:16" ht="15">
      <c r="A9" s="12"/>
      <c r="B9" s="42">
        <v>514</v>
      </c>
      <c r="C9" s="19" t="s">
        <v>22</v>
      </c>
      <c r="D9" s="43">
        <v>492501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492501</v>
      </c>
      <c r="O9" s="44">
        <f t="shared" si="1"/>
        <v>30.61674748228273</v>
      </c>
      <c r="P9" s="9"/>
    </row>
    <row r="10" spans="1:16" ht="15">
      <c r="A10" s="12"/>
      <c r="B10" s="42">
        <v>515</v>
      </c>
      <c r="C10" s="19" t="s">
        <v>23</v>
      </c>
      <c r="D10" s="43">
        <v>554191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554191</v>
      </c>
      <c r="O10" s="44">
        <f t="shared" si="1"/>
        <v>34.451759293795845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1669965</v>
      </c>
      <c r="G11" s="43">
        <v>553480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2223445</v>
      </c>
      <c r="O11" s="44">
        <f t="shared" si="1"/>
        <v>138.22236727589208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11465603</v>
      </c>
      <c r="L12" s="43">
        <v>0</v>
      </c>
      <c r="M12" s="43">
        <v>0</v>
      </c>
      <c r="N12" s="43">
        <f t="shared" si="2"/>
        <v>11465603</v>
      </c>
      <c r="O12" s="44">
        <f t="shared" si="1"/>
        <v>712.7690538356335</v>
      </c>
      <c r="P12" s="9"/>
    </row>
    <row r="13" spans="1:16" ht="15">
      <c r="A13" s="12"/>
      <c r="B13" s="42">
        <v>519</v>
      </c>
      <c r="C13" s="19" t="s">
        <v>60</v>
      </c>
      <c r="D13" s="43">
        <v>5544919</v>
      </c>
      <c r="E13" s="43">
        <v>0</v>
      </c>
      <c r="F13" s="43">
        <v>0</v>
      </c>
      <c r="G13" s="43">
        <v>5320</v>
      </c>
      <c r="H13" s="43">
        <v>0</v>
      </c>
      <c r="I13" s="43">
        <v>0</v>
      </c>
      <c r="J13" s="43">
        <v>7209</v>
      </c>
      <c r="K13" s="43">
        <v>0</v>
      </c>
      <c r="L13" s="43">
        <v>0</v>
      </c>
      <c r="M13" s="43">
        <v>0</v>
      </c>
      <c r="N13" s="43">
        <f t="shared" si="2"/>
        <v>5557448</v>
      </c>
      <c r="O13" s="44">
        <f t="shared" si="1"/>
        <v>345.4835260474947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7408588</v>
      </c>
      <c r="E14" s="29">
        <f t="shared" si="3"/>
        <v>443211</v>
      </c>
      <c r="F14" s="29">
        <f t="shared" si="3"/>
        <v>0</v>
      </c>
      <c r="G14" s="29">
        <f t="shared" si="3"/>
        <v>94479</v>
      </c>
      <c r="H14" s="29">
        <f t="shared" si="3"/>
        <v>0</v>
      </c>
      <c r="I14" s="29">
        <f t="shared" si="3"/>
        <v>0</v>
      </c>
      <c r="J14" s="29">
        <f t="shared" si="3"/>
        <v>10088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3">SUM(D14:M14)</f>
        <v>7956366</v>
      </c>
      <c r="O14" s="41">
        <f t="shared" si="1"/>
        <v>494.6143230138008</v>
      </c>
      <c r="P14" s="10"/>
    </row>
    <row r="15" spans="1:16" ht="15">
      <c r="A15" s="12"/>
      <c r="B15" s="42">
        <v>521</v>
      </c>
      <c r="C15" s="19" t="s">
        <v>28</v>
      </c>
      <c r="D15" s="43">
        <v>7324469</v>
      </c>
      <c r="E15" s="43">
        <v>259712</v>
      </c>
      <c r="F15" s="43">
        <v>0</v>
      </c>
      <c r="G15" s="43">
        <v>94479</v>
      </c>
      <c r="H15" s="43">
        <v>0</v>
      </c>
      <c r="I15" s="43">
        <v>0</v>
      </c>
      <c r="J15" s="43">
        <v>10088</v>
      </c>
      <c r="K15" s="43">
        <v>0</v>
      </c>
      <c r="L15" s="43">
        <v>0</v>
      </c>
      <c r="M15" s="43">
        <v>0</v>
      </c>
      <c r="N15" s="43">
        <f t="shared" si="4"/>
        <v>7688748</v>
      </c>
      <c r="O15" s="44">
        <f t="shared" si="1"/>
        <v>477.9776202909362</v>
      </c>
      <c r="P15" s="9"/>
    </row>
    <row r="16" spans="1:16" ht="15">
      <c r="A16" s="12"/>
      <c r="B16" s="42">
        <v>522</v>
      </c>
      <c r="C16" s="19" t="s">
        <v>29</v>
      </c>
      <c r="D16" s="43">
        <v>84119</v>
      </c>
      <c r="E16" s="43">
        <v>183499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267618</v>
      </c>
      <c r="O16" s="44">
        <f t="shared" si="1"/>
        <v>16.6367027228646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203556</v>
      </c>
      <c r="I17" s="29">
        <f t="shared" si="5"/>
        <v>99562344</v>
      </c>
      <c r="J17" s="29">
        <f t="shared" si="5"/>
        <v>63787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99829687</v>
      </c>
      <c r="O17" s="41">
        <f t="shared" si="1"/>
        <v>6205.998197190103</v>
      </c>
      <c r="P17" s="10"/>
    </row>
    <row r="18" spans="1:16" ht="15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83831694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83831694</v>
      </c>
      <c r="O18" s="44">
        <f t="shared" si="1"/>
        <v>5211.469227900037</v>
      </c>
      <c r="P18" s="9"/>
    </row>
    <row r="19" spans="1:16" ht="15">
      <c r="A19" s="12"/>
      <c r="B19" s="42">
        <v>534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2552061</v>
      </c>
      <c r="J19" s="43">
        <v>60865</v>
      </c>
      <c r="K19" s="43">
        <v>0</v>
      </c>
      <c r="L19" s="43">
        <v>0</v>
      </c>
      <c r="M19" s="43">
        <v>0</v>
      </c>
      <c r="N19" s="43">
        <f t="shared" si="4"/>
        <v>2612926</v>
      </c>
      <c r="O19" s="44">
        <f t="shared" si="1"/>
        <v>162.43478801442248</v>
      </c>
      <c r="P19" s="9"/>
    </row>
    <row r="20" spans="1:16" ht="15">
      <c r="A20" s="12"/>
      <c r="B20" s="42">
        <v>536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13178589</v>
      </c>
      <c r="J20" s="43">
        <v>2922</v>
      </c>
      <c r="K20" s="43">
        <v>0</v>
      </c>
      <c r="L20" s="43">
        <v>0</v>
      </c>
      <c r="M20" s="43">
        <v>0</v>
      </c>
      <c r="N20" s="43">
        <f t="shared" si="4"/>
        <v>13181511</v>
      </c>
      <c r="O20" s="44">
        <f t="shared" si="1"/>
        <v>819.4399477806788</v>
      </c>
      <c r="P20" s="9"/>
    </row>
    <row r="21" spans="1:16" ht="15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203556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203556</v>
      </c>
      <c r="O21" s="44">
        <f t="shared" si="1"/>
        <v>12.654233494964565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1193349</v>
      </c>
      <c r="E22" s="29">
        <f t="shared" si="6"/>
        <v>0</v>
      </c>
      <c r="F22" s="29">
        <f t="shared" si="6"/>
        <v>0</v>
      </c>
      <c r="G22" s="29">
        <f t="shared" si="6"/>
        <v>3885100</v>
      </c>
      <c r="H22" s="29">
        <f t="shared" si="6"/>
        <v>0</v>
      </c>
      <c r="I22" s="29">
        <f t="shared" si="6"/>
        <v>3226727</v>
      </c>
      <c r="J22" s="29">
        <f t="shared" si="6"/>
        <v>14317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8319493</v>
      </c>
      <c r="O22" s="41">
        <f t="shared" si="1"/>
        <v>517.1884247171454</v>
      </c>
      <c r="P22" s="10"/>
    </row>
    <row r="23" spans="1:16" ht="15">
      <c r="A23" s="12"/>
      <c r="B23" s="42">
        <v>541</v>
      </c>
      <c r="C23" s="19" t="s">
        <v>63</v>
      </c>
      <c r="D23" s="43">
        <v>1193349</v>
      </c>
      <c r="E23" s="43">
        <v>0</v>
      </c>
      <c r="F23" s="43">
        <v>0</v>
      </c>
      <c r="G23" s="43">
        <v>3885100</v>
      </c>
      <c r="H23" s="43">
        <v>0</v>
      </c>
      <c r="I23" s="43">
        <v>0</v>
      </c>
      <c r="J23" s="43">
        <v>14317</v>
      </c>
      <c r="K23" s="43">
        <v>0</v>
      </c>
      <c r="L23" s="43">
        <v>0</v>
      </c>
      <c r="M23" s="43">
        <v>0</v>
      </c>
      <c r="N23" s="43">
        <f t="shared" si="4"/>
        <v>5092766</v>
      </c>
      <c r="O23" s="44">
        <f t="shared" si="1"/>
        <v>316.59617058311574</v>
      </c>
      <c r="P23" s="9"/>
    </row>
    <row r="24" spans="1:16" ht="15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3226727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3226727</v>
      </c>
      <c r="O24" s="44">
        <f t="shared" si="1"/>
        <v>200.5922541340296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SUM(D26:D27)</f>
        <v>4172071</v>
      </c>
      <c r="E25" s="29">
        <f t="shared" si="7"/>
        <v>0</v>
      </c>
      <c r="F25" s="29">
        <f t="shared" si="7"/>
        <v>0</v>
      </c>
      <c r="G25" s="29">
        <f t="shared" si="7"/>
        <v>141795</v>
      </c>
      <c r="H25" s="29">
        <f t="shared" si="7"/>
        <v>0</v>
      </c>
      <c r="I25" s="29">
        <f t="shared" si="7"/>
        <v>1256480</v>
      </c>
      <c r="J25" s="29">
        <f t="shared" si="7"/>
        <v>1771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5572117</v>
      </c>
      <c r="O25" s="41">
        <f t="shared" si="1"/>
        <v>346.3954370259853</v>
      </c>
      <c r="P25" s="9"/>
    </row>
    <row r="26" spans="1:16" ht="15">
      <c r="A26" s="12"/>
      <c r="B26" s="42">
        <v>572</v>
      </c>
      <c r="C26" s="19" t="s">
        <v>64</v>
      </c>
      <c r="D26" s="43">
        <v>4172071</v>
      </c>
      <c r="E26" s="43">
        <v>0</v>
      </c>
      <c r="F26" s="43">
        <v>0</v>
      </c>
      <c r="G26" s="43">
        <v>141795</v>
      </c>
      <c r="H26" s="43">
        <v>0</v>
      </c>
      <c r="I26" s="43">
        <v>0</v>
      </c>
      <c r="J26" s="43">
        <v>1771</v>
      </c>
      <c r="K26" s="43">
        <v>0</v>
      </c>
      <c r="L26" s="43">
        <v>0</v>
      </c>
      <c r="M26" s="43">
        <v>0</v>
      </c>
      <c r="N26" s="43">
        <f t="shared" si="4"/>
        <v>4315637</v>
      </c>
      <c r="O26" s="44">
        <f t="shared" si="1"/>
        <v>268.2852791247047</v>
      </c>
      <c r="P26" s="9"/>
    </row>
    <row r="27" spans="1:16" ht="15">
      <c r="A27" s="12"/>
      <c r="B27" s="42">
        <v>575</v>
      </c>
      <c r="C27" s="19" t="s">
        <v>65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1256480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1256480</v>
      </c>
      <c r="O27" s="44">
        <f t="shared" si="1"/>
        <v>78.11015790128062</v>
      </c>
      <c r="P27" s="9"/>
    </row>
    <row r="28" spans="1:16" ht="15.75">
      <c r="A28" s="26" t="s">
        <v>66</v>
      </c>
      <c r="B28" s="27"/>
      <c r="C28" s="28"/>
      <c r="D28" s="29">
        <f aca="true" t="shared" si="8" ref="D28:M28">SUM(D29:D32)</f>
        <v>963482</v>
      </c>
      <c r="E28" s="29">
        <f t="shared" si="8"/>
        <v>0</v>
      </c>
      <c r="F28" s="29">
        <f t="shared" si="8"/>
        <v>0</v>
      </c>
      <c r="G28" s="29">
        <f t="shared" si="8"/>
        <v>2746885</v>
      </c>
      <c r="H28" s="29">
        <f t="shared" si="8"/>
        <v>0</v>
      </c>
      <c r="I28" s="29">
        <f t="shared" si="8"/>
        <v>38170591</v>
      </c>
      <c r="J28" s="29">
        <f t="shared" si="8"/>
        <v>412593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42293551</v>
      </c>
      <c r="O28" s="41">
        <f t="shared" si="1"/>
        <v>2629.214907372871</v>
      </c>
      <c r="P28" s="9"/>
    </row>
    <row r="29" spans="1:16" ht="15">
      <c r="A29" s="12"/>
      <c r="B29" s="42">
        <v>581</v>
      </c>
      <c r="C29" s="19" t="s">
        <v>67</v>
      </c>
      <c r="D29" s="43">
        <v>963482</v>
      </c>
      <c r="E29" s="43">
        <v>0</v>
      </c>
      <c r="F29" s="43">
        <v>0</v>
      </c>
      <c r="G29" s="43">
        <v>2746885</v>
      </c>
      <c r="H29" s="43">
        <v>0</v>
      </c>
      <c r="I29" s="43">
        <v>6627094</v>
      </c>
      <c r="J29" s="43">
        <v>520641</v>
      </c>
      <c r="K29" s="43">
        <v>0</v>
      </c>
      <c r="L29" s="43">
        <v>0</v>
      </c>
      <c r="M29" s="43">
        <v>0</v>
      </c>
      <c r="N29" s="43">
        <f t="shared" si="4"/>
        <v>10858102</v>
      </c>
      <c r="O29" s="44">
        <f t="shared" si="1"/>
        <v>675.0032326246426</v>
      </c>
      <c r="P29" s="9"/>
    </row>
    <row r="30" spans="1:16" ht="15">
      <c r="A30" s="12"/>
      <c r="B30" s="42">
        <v>590</v>
      </c>
      <c r="C30" s="19" t="s">
        <v>68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5767116</v>
      </c>
      <c r="J30" s="43">
        <v>-108048</v>
      </c>
      <c r="K30" s="43">
        <v>0</v>
      </c>
      <c r="L30" s="43">
        <v>0</v>
      </c>
      <c r="M30" s="43">
        <v>0</v>
      </c>
      <c r="N30" s="43">
        <f t="shared" si="4"/>
        <v>5659068</v>
      </c>
      <c r="O30" s="44">
        <f t="shared" si="1"/>
        <v>351.8008205893323</v>
      </c>
      <c r="P30" s="9"/>
    </row>
    <row r="31" spans="1:16" ht="15">
      <c r="A31" s="12"/>
      <c r="B31" s="42">
        <v>591</v>
      </c>
      <c r="C31" s="19" t="s">
        <v>69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1653039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1653039</v>
      </c>
      <c r="O31" s="44">
        <f t="shared" si="1"/>
        <v>102.76258858634837</v>
      </c>
      <c r="P31" s="9"/>
    </row>
    <row r="32" spans="1:16" ht="15.75" thickBot="1">
      <c r="A32" s="12"/>
      <c r="B32" s="42">
        <v>593</v>
      </c>
      <c r="C32" s="19" t="s">
        <v>78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24123342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24123342</v>
      </c>
      <c r="O32" s="44">
        <f t="shared" si="1"/>
        <v>1499.6482655725476</v>
      </c>
      <c r="P32" s="9"/>
    </row>
    <row r="33" spans="1:119" ht="16.5" thickBot="1">
      <c r="A33" s="13" t="s">
        <v>10</v>
      </c>
      <c r="B33" s="21"/>
      <c r="C33" s="20"/>
      <c r="D33" s="14">
        <f>SUM(D5,D14,D17,D22,D25,D28)</f>
        <v>23986347</v>
      </c>
      <c r="E33" s="14">
        <f aca="true" t="shared" si="9" ref="E33:M33">SUM(E5,E14,E17,E22,E25,E28)</f>
        <v>443211</v>
      </c>
      <c r="F33" s="14">
        <f t="shared" si="9"/>
        <v>1669965</v>
      </c>
      <c r="G33" s="14">
        <f t="shared" si="9"/>
        <v>7488174</v>
      </c>
      <c r="H33" s="14">
        <f t="shared" si="9"/>
        <v>203556</v>
      </c>
      <c r="I33" s="14">
        <f t="shared" si="9"/>
        <v>142216142</v>
      </c>
      <c r="J33" s="14">
        <f t="shared" si="9"/>
        <v>509765</v>
      </c>
      <c r="K33" s="14">
        <f t="shared" si="9"/>
        <v>11465603</v>
      </c>
      <c r="L33" s="14">
        <f t="shared" si="9"/>
        <v>0</v>
      </c>
      <c r="M33" s="14">
        <f t="shared" si="9"/>
        <v>0</v>
      </c>
      <c r="N33" s="14">
        <f t="shared" si="4"/>
        <v>187982763</v>
      </c>
      <c r="O33" s="35">
        <f t="shared" si="1"/>
        <v>11686.109847071988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79</v>
      </c>
      <c r="M35" s="90"/>
      <c r="N35" s="90"/>
      <c r="O35" s="39">
        <v>16086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49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8514899</v>
      </c>
      <c r="E5" s="24">
        <f t="shared" si="0"/>
        <v>0</v>
      </c>
      <c r="F5" s="24">
        <f t="shared" si="0"/>
        <v>1589602</v>
      </c>
      <c r="G5" s="24">
        <f t="shared" si="0"/>
        <v>612258</v>
      </c>
      <c r="H5" s="24">
        <f t="shared" si="0"/>
        <v>0</v>
      </c>
      <c r="I5" s="24">
        <f t="shared" si="0"/>
        <v>0</v>
      </c>
      <c r="J5" s="24">
        <f t="shared" si="0"/>
        <v>24069</v>
      </c>
      <c r="K5" s="24">
        <f t="shared" si="0"/>
        <v>10151914</v>
      </c>
      <c r="L5" s="24">
        <f t="shared" si="0"/>
        <v>0</v>
      </c>
      <c r="M5" s="24">
        <f t="shared" si="0"/>
        <v>0</v>
      </c>
      <c r="N5" s="25">
        <f>SUM(D5:M5)</f>
        <v>20892742</v>
      </c>
      <c r="O5" s="30">
        <f aca="true" t="shared" si="1" ref="O5:O32">(N5/O$34)</f>
        <v>1320.403336914618</v>
      </c>
      <c r="P5" s="6"/>
    </row>
    <row r="6" spans="1:16" ht="15">
      <c r="A6" s="12"/>
      <c r="B6" s="42">
        <v>511</v>
      </c>
      <c r="C6" s="19" t="s">
        <v>19</v>
      </c>
      <c r="D6" s="43">
        <v>96914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96914</v>
      </c>
      <c r="O6" s="44">
        <f t="shared" si="1"/>
        <v>6.124881501611578</v>
      </c>
      <c r="P6" s="9"/>
    </row>
    <row r="7" spans="1:16" ht="15">
      <c r="A7" s="12"/>
      <c r="B7" s="42">
        <v>512</v>
      </c>
      <c r="C7" s="19" t="s">
        <v>20</v>
      </c>
      <c r="D7" s="43">
        <v>816448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816448</v>
      </c>
      <c r="O7" s="44">
        <f t="shared" si="1"/>
        <v>51.598811856158754</v>
      </c>
      <c r="P7" s="9"/>
    </row>
    <row r="8" spans="1:16" ht="15">
      <c r="A8" s="12"/>
      <c r="B8" s="42">
        <v>513</v>
      </c>
      <c r="C8" s="19" t="s">
        <v>21</v>
      </c>
      <c r="D8" s="43">
        <v>2643181</v>
      </c>
      <c r="E8" s="43">
        <v>0</v>
      </c>
      <c r="F8" s="43">
        <v>0</v>
      </c>
      <c r="G8" s="43">
        <v>27771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2670952</v>
      </c>
      <c r="O8" s="44">
        <f t="shared" si="1"/>
        <v>168.80187069455854</v>
      </c>
      <c r="P8" s="9"/>
    </row>
    <row r="9" spans="1:16" ht="15">
      <c r="A9" s="12"/>
      <c r="B9" s="42">
        <v>514</v>
      </c>
      <c r="C9" s="19" t="s">
        <v>22</v>
      </c>
      <c r="D9" s="43">
        <v>483066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483066</v>
      </c>
      <c r="O9" s="44">
        <f t="shared" si="1"/>
        <v>30.52935600075839</v>
      </c>
      <c r="P9" s="9"/>
    </row>
    <row r="10" spans="1:16" ht="15">
      <c r="A10" s="12"/>
      <c r="B10" s="42">
        <v>515</v>
      </c>
      <c r="C10" s="19" t="s">
        <v>23</v>
      </c>
      <c r="D10" s="43">
        <v>545683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545683</v>
      </c>
      <c r="O10" s="44">
        <f t="shared" si="1"/>
        <v>34.4866965809265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1589602</v>
      </c>
      <c r="G11" s="43">
        <v>449737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2039339</v>
      </c>
      <c r="O11" s="44">
        <f t="shared" si="1"/>
        <v>128.8844719711812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10151914</v>
      </c>
      <c r="L12" s="43">
        <v>0</v>
      </c>
      <c r="M12" s="43">
        <v>0</v>
      </c>
      <c r="N12" s="43">
        <f t="shared" si="2"/>
        <v>10151914</v>
      </c>
      <c r="O12" s="44">
        <f t="shared" si="1"/>
        <v>641.5922391455476</v>
      </c>
      <c r="P12" s="9"/>
    </row>
    <row r="13" spans="1:16" ht="15">
      <c r="A13" s="12"/>
      <c r="B13" s="42">
        <v>519</v>
      </c>
      <c r="C13" s="19" t="s">
        <v>60</v>
      </c>
      <c r="D13" s="43">
        <v>3929607</v>
      </c>
      <c r="E13" s="43">
        <v>0</v>
      </c>
      <c r="F13" s="43">
        <v>0</v>
      </c>
      <c r="G13" s="43">
        <v>134750</v>
      </c>
      <c r="H13" s="43">
        <v>0</v>
      </c>
      <c r="I13" s="43">
        <v>0</v>
      </c>
      <c r="J13" s="43">
        <v>24069</v>
      </c>
      <c r="K13" s="43">
        <v>0</v>
      </c>
      <c r="L13" s="43">
        <v>0</v>
      </c>
      <c r="M13" s="43">
        <v>0</v>
      </c>
      <c r="N13" s="43">
        <f t="shared" si="2"/>
        <v>4088426</v>
      </c>
      <c r="O13" s="44">
        <f t="shared" si="1"/>
        <v>258.3850091638754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7413697</v>
      </c>
      <c r="E14" s="29">
        <f t="shared" si="3"/>
        <v>489069</v>
      </c>
      <c r="F14" s="29">
        <f t="shared" si="3"/>
        <v>0</v>
      </c>
      <c r="G14" s="29">
        <f t="shared" si="3"/>
        <v>389257</v>
      </c>
      <c r="H14" s="29">
        <f t="shared" si="3"/>
        <v>0</v>
      </c>
      <c r="I14" s="29">
        <f t="shared" si="3"/>
        <v>0</v>
      </c>
      <c r="J14" s="29">
        <f t="shared" si="3"/>
        <v>68974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8360997</v>
      </c>
      <c r="O14" s="41">
        <f t="shared" si="1"/>
        <v>528.4078240535929</v>
      </c>
      <c r="P14" s="10"/>
    </row>
    <row r="15" spans="1:16" ht="15">
      <c r="A15" s="12"/>
      <c r="B15" s="42">
        <v>521</v>
      </c>
      <c r="C15" s="19" t="s">
        <v>28</v>
      </c>
      <c r="D15" s="43">
        <v>7309690</v>
      </c>
      <c r="E15" s="43">
        <v>263130</v>
      </c>
      <c r="F15" s="43">
        <v>0</v>
      </c>
      <c r="G15" s="43">
        <v>389257</v>
      </c>
      <c r="H15" s="43">
        <v>0</v>
      </c>
      <c r="I15" s="43">
        <v>0</v>
      </c>
      <c r="J15" s="43">
        <v>68974</v>
      </c>
      <c r="K15" s="43">
        <v>0</v>
      </c>
      <c r="L15" s="43">
        <v>0</v>
      </c>
      <c r="M15" s="43">
        <v>0</v>
      </c>
      <c r="N15" s="43">
        <f t="shared" si="4"/>
        <v>8031051</v>
      </c>
      <c r="O15" s="44">
        <f t="shared" si="1"/>
        <v>507.55552044492197</v>
      </c>
      <c r="P15" s="9"/>
    </row>
    <row r="16" spans="1:16" ht="15">
      <c r="A16" s="12"/>
      <c r="B16" s="42">
        <v>522</v>
      </c>
      <c r="C16" s="19" t="s">
        <v>29</v>
      </c>
      <c r="D16" s="43">
        <v>104007</v>
      </c>
      <c r="E16" s="43">
        <v>225939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329946</v>
      </c>
      <c r="O16" s="44">
        <f t="shared" si="1"/>
        <v>20.852303608670923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183932</v>
      </c>
      <c r="I17" s="29">
        <f t="shared" si="5"/>
        <v>98809606</v>
      </c>
      <c r="J17" s="29">
        <f t="shared" si="5"/>
        <v>58399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99051937</v>
      </c>
      <c r="O17" s="41">
        <f t="shared" si="1"/>
        <v>6259.997282436959</v>
      </c>
      <c r="P17" s="10"/>
    </row>
    <row r="18" spans="1:16" ht="15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83004276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83004276</v>
      </c>
      <c r="O18" s="44">
        <f t="shared" si="1"/>
        <v>5245.798900334956</v>
      </c>
      <c r="P18" s="9"/>
    </row>
    <row r="19" spans="1:16" ht="15">
      <c r="A19" s="12"/>
      <c r="B19" s="42">
        <v>534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2519387</v>
      </c>
      <c r="J19" s="43">
        <v>55396</v>
      </c>
      <c r="K19" s="43">
        <v>0</v>
      </c>
      <c r="L19" s="43">
        <v>0</v>
      </c>
      <c r="M19" s="43">
        <v>0</v>
      </c>
      <c r="N19" s="43">
        <f t="shared" si="4"/>
        <v>2574783</v>
      </c>
      <c r="O19" s="44">
        <f t="shared" si="1"/>
        <v>162.72407255261328</v>
      </c>
      <c r="P19" s="9"/>
    </row>
    <row r="20" spans="1:16" ht="15">
      <c r="A20" s="12"/>
      <c r="B20" s="42">
        <v>536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13285943</v>
      </c>
      <c r="J20" s="43">
        <v>3003</v>
      </c>
      <c r="K20" s="43">
        <v>0</v>
      </c>
      <c r="L20" s="43">
        <v>0</v>
      </c>
      <c r="M20" s="43">
        <v>0</v>
      </c>
      <c r="N20" s="43">
        <f t="shared" si="4"/>
        <v>13288946</v>
      </c>
      <c r="O20" s="44">
        <f t="shared" si="1"/>
        <v>839.8499652404728</v>
      </c>
      <c r="P20" s="9"/>
    </row>
    <row r="21" spans="1:16" ht="15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183932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183932</v>
      </c>
      <c r="O21" s="44">
        <f t="shared" si="1"/>
        <v>11.624344308917399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1427934</v>
      </c>
      <c r="E22" s="29">
        <f t="shared" si="6"/>
        <v>0</v>
      </c>
      <c r="F22" s="29">
        <f t="shared" si="6"/>
        <v>0</v>
      </c>
      <c r="G22" s="29">
        <f t="shared" si="6"/>
        <v>2691585</v>
      </c>
      <c r="H22" s="29">
        <f t="shared" si="6"/>
        <v>0</v>
      </c>
      <c r="I22" s="29">
        <f t="shared" si="6"/>
        <v>3239835</v>
      </c>
      <c r="J22" s="29">
        <f t="shared" si="6"/>
        <v>21414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7380768</v>
      </c>
      <c r="O22" s="41">
        <f t="shared" si="1"/>
        <v>466.45819376856474</v>
      </c>
      <c r="P22" s="10"/>
    </row>
    <row r="23" spans="1:16" ht="15">
      <c r="A23" s="12"/>
      <c r="B23" s="42">
        <v>541</v>
      </c>
      <c r="C23" s="19" t="s">
        <v>63</v>
      </c>
      <c r="D23" s="43">
        <v>1427934</v>
      </c>
      <c r="E23" s="43">
        <v>0</v>
      </c>
      <c r="F23" s="43">
        <v>0</v>
      </c>
      <c r="G23" s="43">
        <v>2691585</v>
      </c>
      <c r="H23" s="43">
        <v>0</v>
      </c>
      <c r="I23" s="43">
        <v>0</v>
      </c>
      <c r="J23" s="43">
        <v>21414</v>
      </c>
      <c r="K23" s="43">
        <v>0</v>
      </c>
      <c r="L23" s="43">
        <v>0</v>
      </c>
      <c r="M23" s="43">
        <v>0</v>
      </c>
      <c r="N23" s="43">
        <f t="shared" si="4"/>
        <v>4140933</v>
      </c>
      <c r="O23" s="44">
        <f t="shared" si="1"/>
        <v>261.7034064336725</v>
      </c>
      <c r="P23" s="9"/>
    </row>
    <row r="24" spans="1:16" ht="15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3239835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3239835</v>
      </c>
      <c r="O24" s="44">
        <f t="shared" si="1"/>
        <v>204.75478733489226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SUM(D26:D27)</f>
        <v>4113949</v>
      </c>
      <c r="E25" s="29">
        <f t="shared" si="7"/>
        <v>0</v>
      </c>
      <c r="F25" s="29">
        <f t="shared" si="7"/>
        <v>0</v>
      </c>
      <c r="G25" s="29">
        <f t="shared" si="7"/>
        <v>618207</v>
      </c>
      <c r="H25" s="29">
        <f t="shared" si="7"/>
        <v>0</v>
      </c>
      <c r="I25" s="29">
        <f t="shared" si="7"/>
        <v>1126430</v>
      </c>
      <c r="J25" s="29">
        <f t="shared" si="7"/>
        <v>900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5859486</v>
      </c>
      <c r="O25" s="41">
        <f t="shared" si="1"/>
        <v>370.31447892308665</v>
      </c>
      <c r="P25" s="9"/>
    </row>
    <row r="26" spans="1:16" ht="15">
      <c r="A26" s="12"/>
      <c r="B26" s="42">
        <v>572</v>
      </c>
      <c r="C26" s="19" t="s">
        <v>64</v>
      </c>
      <c r="D26" s="43">
        <v>4113949</v>
      </c>
      <c r="E26" s="43">
        <v>0</v>
      </c>
      <c r="F26" s="43">
        <v>0</v>
      </c>
      <c r="G26" s="43">
        <v>618207</v>
      </c>
      <c r="H26" s="43">
        <v>0</v>
      </c>
      <c r="I26" s="43">
        <v>0</v>
      </c>
      <c r="J26" s="43">
        <v>900</v>
      </c>
      <c r="K26" s="43">
        <v>0</v>
      </c>
      <c r="L26" s="43">
        <v>0</v>
      </c>
      <c r="M26" s="43">
        <v>0</v>
      </c>
      <c r="N26" s="43">
        <f t="shared" si="4"/>
        <v>4733056</v>
      </c>
      <c r="O26" s="44">
        <f t="shared" si="1"/>
        <v>299.12507109903305</v>
      </c>
      <c r="P26" s="9"/>
    </row>
    <row r="27" spans="1:16" ht="15">
      <c r="A27" s="12"/>
      <c r="B27" s="42">
        <v>575</v>
      </c>
      <c r="C27" s="19" t="s">
        <v>65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1126430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1126430</v>
      </c>
      <c r="O27" s="44">
        <f t="shared" si="1"/>
        <v>71.18940782405359</v>
      </c>
      <c r="P27" s="9"/>
    </row>
    <row r="28" spans="1:16" ht="15.75">
      <c r="A28" s="26" t="s">
        <v>66</v>
      </c>
      <c r="B28" s="27"/>
      <c r="C28" s="28"/>
      <c r="D28" s="29">
        <f aca="true" t="shared" si="8" ref="D28:M28">SUM(D29:D31)</f>
        <v>719519</v>
      </c>
      <c r="E28" s="29">
        <f t="shared" si="8"/>
        <v>20886</v>
      </c>
      <c r="F28" s="29">
        <f t="shared" si="8"/>
        <v>0</v>
      </c>
      <c r="G28" s="29">
        <f t="shared" si="8"/>
        <v>2545083</v>
      </c>
      <c r="H28" s="29">
        <f t="shared" si="8"/>
        <v>0</v>
      </c>
      <c r="I28" s="29">
        <f t="shared" si="8"/>
        <v>8778938</v>
      </c>
      <c r="J28" s="29">
        <f t="shared" si="8"/>
        <v>469966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12534392</v>
      </c>
      <c r="O28" s="41">
        <f t="shared" si="1"/>
        <v>792.1628009859066</v>
      </c>
      <c r="P28" s="9"/>
    </row>
    <row r="29" spans="1:16" ht="15">
      <c r="A29" s="12"/>
      <c r="B29" s="42">
        <v>581</v>
      </c>
      <c r="C29" s="19" t="s">
        <v>67</v>
      </c>
      <c r="D29" s="43">
        <v>719519</v>
      </c>
      <c r="E29" s="43">
        <v>20886</v>
      </c>
      <c r="F29" s="43">
        <v>0</v>
      </c>
      <c r="G29" s="43">
        <v>2545083</v>
      </c>
      <c r="H29" s="43">
        <v>0</v>
      </c>
      <c r="I29" s="43">
        <v>6652000</v>
      </c>
      <c r="J29" s="43">
        <v>523966</v>
      </c>
      <c r="K29" s="43">
        <v>0</v>
      </c>
      <c r="L29" s="43">
        <v>0</v>
      </c>
      <c r="M29" s="43">
        <v>0</v>
      </c>
      <c r="N29" s="43">
        <f t="shared" si="4"/>
        <v>10461454</v>
      </c>
      <c r="O29" s="44">
        <f t="shared" si="1"/>
        <v>661.1549010933451</v>
      </c>
      <c r="P29" s="9"/>
    </row>
    <row r="30" spans="1:16" ht="15">
      <c r="A30" s="12"/>
      <c r="B30" s="42">
        <v>590</v>
      </c>
      <c r="C30" s="19" t="s">
        <v>68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247268</v>
      </c>
      <c r="J30" s="43">
        <v>-54000</v>
      </c>
      <c r="K30" s="43">
        <v>0</v>
      </c>
      <c r="L30" s="43">
        <v>0</v>
      </c>
      <c r="M30" s="43">
        <v>0</v>
      </c>
      <c r="N30" s="43">
        <f t="shared" si="4"/>
        <v>193268</v>
      </c>
      <c r="O30" s="44">
        <f t="shared" si="1"/>
        <v>12.21437148454781</v>
      </c>
      <c r="P30" s="9"/>
    </row>
    <row r="31" spans="1:16" ht="15.75" thickBot="1">
      <c r="A31" s="12"/>
      <c r="B31" s="42">
        <v>591</v>
      </c>
      <c r="C31" s="19" t="s">
        <v>69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1879670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1879670</v>
      </c>
      <c r="O31" s="44">
        <f t="shared" si="1"/>
        <v>118.79352840801366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22189998</v>
      </c>
      <c r="E32" s="14">
        <f aca="true" t="shared" si="9" ref="E32:M32">SUM(E5,E14,E17,E22,E25,E28)</f>
        <v>509955</v>
      </c>
      <c r="F32" s="14">
        <f t="shared" si="9"/>
        <v>1589602</v>
      </c>
      <c r="G32" s="14">
        <f t="shared" si="9"/>
        <v>6856390</v>
      </c>
      <c r="H32" s="14">
        <f t="shared" si="9"/>
        <v>183932</v>
      </c>
      <c r="I32" s="14">
        <f t="shared" si="9"/>
        <v>111954809</v>
      </c>
      <c r="J32" s="14">
        <f t="shared" si="9"/>
        <v>643722</v>
      </c>
      <c r="K32" s="14">
        <f t="shared" si="9"/>
        <v>10151914</v>
      </c>
      <c r="L32" s="14">
        <f t="shared" si="9"/>
        <v>0</v>
      </c>
      <c r="M32" s="14">
        <f t="shared" si="9"/>
        <v>0</v>
      </c>
      <c r="N32" s="14">
        <f t="shared" si="4"/>
        <v>154080322</v>
      </c>
      <c r="O32" s="35">
        <f t="shared" si="1"/>
        <v>9737.743917082727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76</v>
      </c>
      <c r="M34" s="90"/>
      <c r="N34" s="90"/>
      <c r="O34" s="39">
        <v>15823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7862771</v>
      </c>
      <c r="E5" s="24">
        <f t="shared" si="0"/>
        <v>0</v>
      </c>
      <c r="F5" s="24">
        <f t="shared" si="0"/>
        <v>1589504</v>
      </c>
      <c r="G5" s="24">
        <f t="shared" si="0"/>
        <v>300060</v>
      </c>
      <c r="H5" s="24">
        <f t="shared" si="0"/>
        <v>0</v>
      </c>
      <c r="I5" s="24">
        <f t="shared" si="0"/>
        <v>0</v>
      </c>
      <c r="J5" s="24">
        <f t="shared" si="0"/>
        <v>300534</v>
      </c>
      <c r="K5" s="24">
        <f t="shared" si="0"/>
        <v>9469799</v>
      </c>
      <c r="L5" s="24">
        <f t="shared" si="0"/>
        <v>0</v>
      </c>
      <c r="M5" s="24">
        <f t="shared" si="0"/>
        <v>0</v>
      </c>
      <c r="N5" s="25">
        <f>SUM(D5:M5)</f>
        <v>19522668</v>
      </c>
      <c r="O5" s="30">
        <f aca="true" t="shared" si="1" ref="O5:O32">(N5/O$34)</f>
        <v>1250.8116350589441</v>
      </c>
      <c r="P5" s="6"/>
    </row>
    <row r="6" spans="1:16" ht="15">
      <c r="A6" s="12"/>
      <c r="B6" s="42">
        <v>511</v>
      </c>
      <c r="C6" s="19" t="s">
        <v>19</v>
      </c>
      <c r="D6" s="43">
        <v>88923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88923</v>
      </c>
      <c r="O6" s="44">
        <f t="shared" si="1"/>
        <v>5.697270630445925</v>
      </c>
      <c r="P6" s="9"/>
    </row>
    <row r="7" spans="1:16" ht="15">
      <c r="A7" s="12"/>
      <c r="B7" s="42">
        <v>512</v>
      </c>
      <c r="C7" s="19" t="s">
        <v>20</v>
      </c>
      <c r="D7" s="43">
        <v>762701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762701</v>
      </c>
      <c r="O7" s="44">
        <f t="shared" si="1"/>
        <v>48.8660302409021</v>
      </c>
      <c r="P7" s="9"/>
    </row>
    <row r="8" spans="1:16" ht="15">
      <c r="A8" s="12"/>
      <c r="B8" s="42">
        <v>513</v>
      </c>
      <c r="C8" s="19" t="s">
        <v>21</v>
      </c>
      <c r="D8" s="43">
        <v>2220177</v>
      </c>
      <c r="E8" s="43">
        <v>0</v>
      </c>
      <c r="F8" s="43">
        <v>0</v>
      </c>
      <c r="G8" s="43">
        <v>5411</v>
      </c>
      <c r="H8" s="43">
        <v>0</v>
      </c>
      <c r="I8" s="43">
        <v>0</v>
      </c>
      <c r="J8" s="43">
        <v>271195</v>
      </c>
      <c r="K8" s="43">
        <v>0</v>
      </c>
      <c r="L8" s="43">
        <v>0</v>
      </c>
      <c r="M8" s="43">
        <v>0</v>
      </c>
      <c r="N8" s="43">
        <f t="shared" si="2"/>
        <v>2496783</v>
      </c>
      <c r="O8" s="44">
        <f t="shared" si="1"/>
        <v>159.96815735520246</v>
      </c>
      <c r="P8" s="9"/>
    </row>
    <row r="9" spans="1:16" ht="15">
      <c r="A9" s="12"/>
      <c r="B9" s="42">
        <v>514</v>
      </c>
      <c r="C9" s="19" t="s">
        <v>22</v>
      </c>
      <c r="D9" s="43">
        <v>439779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439779</v>
      </c>
      <c r="O9" s="44">
        <f t="shared" si="1"/>
        <v>28.176512045105074</v>
      </c>
      <c r="P9" s="9"/>
    </row>
    <row r="10" spans="1:16" ht="15">
      <c r="A10" s="12"/>
      <c r="B10" s="42">
        <v>515</v>
      </c>
      <c r="C10" s="19" t="s">
        <v>23</v>
      </c>
      <c r="D10" s="43">
        <v>584048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584048</v>
      </c>
      <c r="O10" s="44">
        <f t="shared" si="1"/>
        <v>37.41978472578165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1589504</v>
      </c>
      <c r="G11" s="43">
        <v>294649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1884153</v>
      </c>
      <c r="O11" s="44">
        <f t="shared" si="1"/>
        <v>120.71713223987699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9469799</v>
      </c>
      <c r="L12" s="43">
        <v>0</v>
      </c>
      <c r="M12" s="43">
        <v>0</v>
      </c>
      <c r="N12" s="43">
        <f t="shared" si="2"/>
        <v>9469799</v>
      </c>
      <c r="O12" s="44">
        <f t="shared" si="1"/>
        <v>606.7272552537161</v>
      </c>
      <c r="P12" s="9"/>
    </row>
    <row r="13" spans="1:16" ht="15">
      <c r="A13" s="12"/>
      <c r="B13" s="42">
        <v>519</v>
      </c>
      <c r="C13" s="19" t="s">
        <v>60</v>
      </c>
      <c r="D13" s="43">
        <v>3767143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29339</v>
      </c>
      <c r="K13" s="43">
        <v>0</v>
      </c>
      <c r="L13" s="43">
        <v>0</v>
      </c>
      <c r="M13" s="43">
        <v>0</v>
      </c>
      <c r="N13" s="43">
        <f t="shared" si="2"/>
        <v>3796482</v>
      </c>
      <c r="O13" s="44">
        <f t="shared" si="1"/>
        <v>243.23949256791389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6833823</v>
      </c>
      <c r="E14" s="29">
        <f t="shared" si="3"/>
        <v>504763</v>
      </c>
      <c r="F14" s="29">
        <f t="shared" si="3"/>
        <v>0</v>
      </c>
      <c r="G14" s="29">
        <f t="shared" si="3"/>
        <v>597847</v>
      </c>
      <c r="H14" s="29">
        <f t="shared" si="3"/>
        <v>0</v>
      </c>
      <c r="I14" s="29">
        <f t="shared" si="3"/>
        <v>0</v>
      </c>
      <c r="J14" s="29">
        <f t="shared" si="3"/>
        <v>97838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8034271</v>
      </c>
      <c r="O14" s="41">
        <f t="shared" si="1"/>
        <v>514.7533956945157</v>
      </c>
      <c r="P14" s="10"/>
    </row>
    <row r="15" spans="1:16" ht="15">
      <c r="A15" s="12"/>
      <c r="B15" s="42">
        <v>521</v>
      </c>
      <c r="C15" s="19" t="s">
        <v>28</v>
      </c>
      <c r="D15" s="43">
        <v>6768072</v>
      </c>
      <c r="E15" s="43">
        <v>233460</v>
      </c>
      <c r="F15" s="43">
        <v>0</v>
      </c>
      <c r="G15" s="43">
        <v>597847</v>
      </c>
      <c r="H15" s="43">
        <v>0</v>
      </c>
      <c r="I15" s="43">
        <v>0</v>
      </c>
      <c r="J15" s="43">
        <v>97838</v>
      </c>
      <c r="K15" s="43">
        <v>0</v>
      </c>
      <c r="L15" s="43">
        <v>0</v>
      </c>
      <c r="M15" s="43">
        <v>0</v>
      </c>
      <c r="N15" s="43">
        <f t="shared" si="4"/>
        <v>7697217</v>
      </c>
      <c r="O15" s="44">
        <f t="shared" si="1"/>
        <v>493.1584443874936</v>
      </c>
      <c r="P15" s="9"/>
    </row>
    <row r="16" spans="1:16" ht="15">
      <c r="A16" s="12"/>
      <c r="B16" s="42">
        <v>522</v>
      </c>
      <c r="C16" s="19" t="s">
        <v>29</v>
      </c>
      <c r="D16" s="43">
        <v>65751</v>
      </c>
      <c r="E16" s="43">
        <v>271303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337054</v>
      </c>
      <c r="O16" s="44">
        <f t="shared" si="1"/>
        <v>21.59495130702204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176102</v>
      </c>
      <c r="I17" s="29">
        <f t="shared" si="5"/>
        <v>97955114</v>
      </c>
      <c r="J17" s="29">
        <f t="shared" si="5"/>
        <v>61712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98192928</v>
      </c>
      <c r="O17" s="41">
        <f t="shared" si="1"/>
        <v>6291.1922091235265</v>
      </c>
      <c r="P17" s="10"/>
    </row>
    <row r="18" spans="1:16" ht="15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82951916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82951916</v>
      </c>
      <c r="O18" s="44">
        <f t="shared" si="1"/>
        <v>5314.705023065095</v>
      </c>
      <c r="P18" s="9"/>
    </row>
    <row r="19" spans="1:16" ht="15">
      <c r="A19" s="12"/>
      <c r="B19" s="42">
        <v>534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2287153</v>
      </c>
      <c r="J19" s="43">
        <v>58564</v>
      </c>
      <c r="K19" s="43">
        <v>0</v>
      </c>
      <c r="L19" s="43">
        <v>0</v>
      </c>
      <c r="M19" s="43">
        <v>0</v>
      </c>
      <c r="N19" s="43">
        <f t="shared" si="4"/>
        <v>2345717</v>
      </c>
      <c r="O19" s="44">
        <f t="shared" si="1"/>
        <v>150.2894028703229</v>
      </c>
      <c r="P19" s="9"/>
    </row>
    <row r="20" spans="1:16" ht="15">
      <c r="A20" s="12"/>
      <c r="B20" s="42">
        <v>536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12716045</v>
      </c>
      <c r="J20" s="43">
        <v>3148</v>
      </c>
      <c r="K20" s="43">
        <v>0</v>
      </c>
      <c r="L20" s="43">
        <v>0</v>
      </c>
      <c r="M20" s="43">
        <v>0</v>
      </c>
      <c r="N20" s="43">
        <f t="shared" si="4"/>
        <v>12719193</v>
      </c>
      <c r="O20" s="44">
        <f t="shared" si="1"/>
        <v>814.9149794976935</v>
      </c>
      <c r="P20" s="9"/>
    </row>
    <row r="21" spans="1:16" ht="15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176102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176102</v>
      </c>
      <c r="O21" s="44">
        <f t="shared" si="1"/>
        <v>11.282803690415172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1213720</v>
      </c>
      <c r="E22" s="29">
        <f t="shared" si="6"/>
        <v>0</v>
      </c>
      <c r="F22" s="29">
        <f t="shared" si="6"/>
        <v>0</v>
      </c>
      <c r="G22" s="29">
        <f t="shared" si="6"/>
        <v>1860476</v>
      </c>
      <c r="H22" s="29">
        <f t="shared" si="6"/>
        <v>0</v>
      </c>
      <c r="I22" s="29">
        <f t="shared" si="6"/>
        <v>3314122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6388318</v>
      </c>
      <c r="O22" s="41">
        <f t="shared" si="1"/>
        <v>409.29766786263457</v>
      </c>
      <c r="P22" s="10"/>
    </row>
    <row r="23" spans="1:16" ht="15">
      <c r="A23" s="12"/>
      <c r="B23" s="42">
        <v>541</v>
      </c>
      <c r="C23" s="19" t="s">
        <v>63</v>
      </c>
      <c r="D23" s="43">
        <v>1213720</v>
      </c>
      <c r="E23" s="43">
        <v>0</v>
      </c>
      <c r="F23" s="43">
        <v>0</v>
      </c>
      <c r="G23" s="43">
        <v>1860476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3074196</v>
      </c>
      <c r="O23" s="44">
        <f t="shared" si="1"/>
        <v>196.96283956945157</v>
      </c>
      <c r="P23" s="9"/>
    </row>
    <row r="24" spans="1:16" ht="15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3314122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3314122</v>
      </c>
      <c r="O24" s="44">
        <f t="shared" si="1"/>
        <v>212.334828293183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SUM(D26:D27)</f>
        <v>3930063</v>
      </c>
      <c r="E25" s="29">
        <f t="shared" si="7"/>
        <v>0</v>
      </c>
      <c r="F25" s="29">
        <f t="shared" si="7"/>
        <v>0</v>
      </c>
      <c r="G25" s="29">
        <f t="shared" si="7"/>
        <v>94356</v>
      </c>
      <c r="H25" s="29">
        <f t="shared" si="7"/>
        <v>0</v>
      </c>
      <c r="I25" s="29">
        <f t="shared" si="7"/>
        <v>1203268</v>
      </c>
      <c r="J25" s="29">
        <f t="shared" si="7"/>
        <v>914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5228601</v>
      </c>
      <c r="O25" s="41">
        <f t="shared" si="1"/>
        <v>334.9949384930805</v>
      </c>
      <c r="P25" s="9"/>
    </row>
    <row r="26" spans="1:16" ht="15">
      <c r="A26" s="12"/>
      <c r="B26" s="42">
        <v>572</v>
      </c>
      <c r="C26" s="19" t="s">
        <v>64</v>
      </c>
      <c r="D26" s="43">
        <v>3930063</v>
      </c>
      <c r="E26" s="43">
        <v>0</v>
      </c>
      <c r="F26" s="43">
        <v>0</v>
      </c>
      <c r="G26" s="43">
        <v>94356</v>
      </c>
      <c r="H26" s="43">
        <v>0</v>
      </c>
      <c r="I26" s="43">
        <v>0</v>
      </c>
      <c r="J26" s="43">
        <v>914</v>
      </c>
      <c r="K26" s="43">
        <v>0</v>
      </c>
      <c r="L26" s="43">
        <v>0</v>
      </c>
      <c r="M26" s="43">
        <v>0</v>
      </c>
      <c r="N26" s="43">
        <f t="shared" si="4"/>
        <v>4025333</v>
      </c>
      <c r="O26" s="44">
        <f t="shared" si="1"/>
        <v>257.90190927729367</v>
      </c>
      <c r="P26" s="9"/>
    </row>
    <row r="27" spans="1:16" ht="15">
      <c r="A27" s="12"/>
      <c r="B27" s="42">
        <v>575</v>
      </c>
      <c r="C27" s="19" t="s">
        <v>65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1203268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1203268</v>
      </c>
      <c r="O27" s="44">
        <f t="shared" si="1"/>
        <v>77.09302921578677</v>
      </c>
      <c r="P27" s="9"/>
    </row>
    <row r="28" spans="1:16" ht="15.75">
      <c r="A28" s="26" t="s">
        <v>66</v>
      </c>
      <c r="B28" s="27"/>
      <c r="C28" s="28"/>
      <c r="D28" s="29">
        <f aca="true" t="shared" si="8" ref="D28:M28">SUM(D29:D31)</f>
        <v>694000</v>
      </c>
      <c r="E28" s="29">
        <f t="shared" si="8"/>
        <v>36918</v>
      </c>
      <c r="F28" s="29">
        <f t="shared" si="8"/>
        <v>0</v>
      </c>
      <c r="G28" s="29">
        <f t="shared" si="8"/>
        <v>2195504</v>
      </c>
      <c r="H28" s="29">
        <f t="shared" si="8"/>
        <v>0</v>
      </c>
      <c r="I28" s="29">
        <f t="shared" si="8"/>
        <v>9417730</v>
      </c>
      <c r="J28" s="29">
        <f t="shared" si="8"/>
        <v>-35034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12309118</v>
      </c>
      <c r="O28" s="41">
        <f t="shared" si="1"/>
        <v>788.6415940543311</v>
      </c>
      <c r="P28" s="9"/>
    </row>
    <row r="29" spans="1:16" ht="15">
      <c r="A29" s="12"/>
      <c r="B29" s="42">
        <v>581</v>
      </c>
      <c r="C29" s="19" t="s">
        <v>67</v>
      </c>
      <c r="D29" s="43">
        <v>694000</v>
      </c>
      <c r="E29" s="43">
        <v>36918</v>
      </c>
      <c r="F29" s="43">
        <v>0</v>
      </c>
      <c r="G29" s="43">
        <v>2195504</v>
      </c>
      <c r="H29" s="43">
        <v>0</v>
      </c>
      <c r="I29" s="43">
        <v>6907000</v>
      </c>
      <c r="J29" s="43">
        <v>523966</v>
      </c>
      <c r="K29" s="43">
        <v>0</v>
      </c>
      <c r="L29" s="43">
        <v>0</v>
      </c>
      <c r="M29" s="43">
        <v>0</v>
      </c>
      <c r="N29" s="43">
        <f t="shared" si="4"/>
        <v>10357388</v>
      </c>
      <c r="O29" s="44">
        <f t="shared" si="1"/>
        <v>663.5948231676064</v>
      </c>
      <c r="P29" s="9"/>
    </row>
    <row r="30" spans="1:16" ht="15">
      <c r="A30" s="12"/>
      <c r="B30" s="42">
        <v>590</v>
      </c>
      <c r="C30" s="19" t="s">
        <v>68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400312</v>
      </c>
      <c r="J30" s="43">
        <v>-559000</v>
      </c>
      <c r="K30" s="43">
        <v>0</v>
      </c>
      <c r="L30" s="43">
        <v>0</v>
      </c>
      <c r="M30" s="43">
        <v>0</v>
      </c>
      <c r="N30" s="43">
        <f t="shared" si="4"/>
        <v>-158688</v>
      </c>
      <c r="O30" s="44">
        <f t="shared" si="1"/>
        <v>-10.167093798052282</v>
      </c>
      <c r="P30" s="9"/>
    </row>
    <row r="31" spans="1:16" ht="15.75" thickBot="1">
      <c r="A31" s="12"/>
      <c r="B31" s="42">
        <v>591</v>
      </c>
      <c r="C31" s="19" t="s">
        <v>69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2110418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2110418</v>
      </c>
      <c r="O31" s="44">
        <f t="shared" si="1"/>
        <v>135.21386468477704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20534377</v>
      </c>
      <c r="E32" s="14">
        <f aca="true" t="shared" si="9" ref="E32:M32">SUM(E5,E14,E17,E22,E25,E28)</f>
        <v>541681</v>
      </c>
      <c r="F32" s="14">
        <f t="shared" si="9"/>
        <v>1589504</v>
      </c>
      <c r="G32" s="14">
        <f t="shared" si="9"/>
        <v>5048243</v>
      </c>
      <c r="H32" s="14">
        <f t="shared" si="9"/>
        <v>176102</v>
      </c>
      <c r="I32" s="14">
        <f t="shared" si="9"/>
        <v>111890234</v>
      </c>
      <c r="J32" s="14">
        <f t="shared" si="9"/>
        <v>425964</v>
      </c>
      <c r="K32" s="14">
        <f t="shared" si="9"/>
        <v>9469799</v>
      </c>
      <c r="L32" s="14">
        <f t="shared" si="9"/>
        <v>0</v>
      </c>
      <c r="M32" s="14">
        <f t="shared" si="9"/>
        <v>0</v>
      </c>
      <c r="N32" s="14">
        <f t="shared" si="4"/>
        <v>149675904</v>
      </c>
      <c r="O32" s="35">
        <f t="shared" si="1"/>
        <v>9589.691440287032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74</v>
      </c>
      <c r="M34" s="90"/>
      <c r="N34" s="90"/>
      <c r="O34" s="39">
        <v>15608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SUM(D6:D13)</f>
        <v>7511229</v>
      </c>
      <c r="E5" s="56">
        <f t="shared" si="0"/>
        <v>0</v>
      </c>
      <c r="F5" s="56">
        <f t="shared" si="0"/>
        <v>1579219</v>
      </c>
      <c r="G5" s="56">
        <f t="shared" si="0"/>
        <v>120910</v>
      </c>
      <c r="H5" s="56">
        <f t="shared" si="0"/>
        <v>0</v>
      </c>
      <c r="I5" s="56">
        <f t="shared" si="0"/>
        <v>0</v>
      </c>
      <c r="J5" s="56">
        <f t="shared" si="0"/>
        <v>318053</v>
      </c>
      <c r="K5" s="56">
        <f t="shared" si="0"/>
        <v>9287961</v>
      </c>
      <c r="L5" s="56">
        <f t="shared" si="0"/>
        <v>0</v>
      </c>
      <c r="M5" s="56">
        <f t="shared" si="0"/>
        <v>0</v>
      </c>
      <c r="N5" s="57">
        <f>SUM(D5:M5)</f>
        <v>18817372</v>
      </c>
      <c r="O5" s="58">
        <f aca="true" t="shared" si="1" ref="O5:O32">(N5/O$34)</f>
        <v>1215.828132066938</v>
      </c>
      <c r="P5" s="59"/>
    </row>
    <row r="6" spans="1:16" ht="15">
      <c r="A6" s="61"/>
      <c r="B6" s="62">
        <v>511</v>
      </c>
      <c r="C6" s="63" t="s">
        <v>19</v>
      </c>
      <c r="D6" s="64">
        <v>86607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86607</v>
      </c>
      <c r="O6" s="65">
        <f t="shared" si="1"/>
        <v>5.595851909284745</v>
      </c>
      <c r="P6" s="66"/>
    </row>
    <row r="7" spans="1:16" ht="15">
      <c r="A7" s="61"/>
      <c r="B7" s="62">
        <v>512</v>
      </c>
      <c r="C7" s="63" t="s">
        <v>20</v>
      </c>
      <c r="D7" s="64">
        <v>713338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3">SUM(D7:M7)</f>
        <v>713338</v>
      </c>
      <c r="O7" s="65">
        <f t="shared" si="1"/>
        <v>46.090198358855076</v>
      </c>
      <c r="P7" s="66"/>
    </row>
    <row r="8" spans="1:16" ht="15">
      <c r="A8" s="61"/>
      <c r="B8" s="62">
        <v>513</v>
      </c>
      <c r="C8" s="63" t="s">
        <v>21</v>
      </c>
      <c r="D8" s="64">
        <v>2198379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300410</v>
      </c>
      <c r="K8" s="64">
        <v>0</v>
      </c>
      <c r="L8" s="64">
        <v>0</v>
      </c>
      <c r="M8" s="64">
        <v>0</v>
      </c>
      <c r="N8" s="64">
        <f t="shared" si="2"/>
        <v>2498789</v>
      </c>
      <c r="O8" s="65">
        <f t="shared" si="1"/>
        <v>161.4517671383343</v>
      </c>
      <c r="P8" s="66"/>
    </row>
    <row r="9" spans="1:16" ht="15">
      <c r="A9" s="61"/>
      <c r="B9" s="62">
        <v>514</v>
      </c>
      <c r="C9" s="63" t="s">
        <v>22</v>
      </c>
      <c r="D9" s="64">
        <v>477029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477029</v>
      </c>
      <c r="O9" s="65">
        <f t="shared" si="1"/>
        <v>30.821800090456808</v>
      </c>
      <c r="P9" s="66"/>
    </row>
    <row r="10" spans="1:16" ht="15">
      <c r="A10" s="61"/>
      <c r="B10" s="62">
        <v>515</v>
      </c>
      <c r="C10" s="63" t="s">
        <v>23</v>
      </c>
      <c r="D10" s="64">
        <v>580956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580956</v>
      </c>
      <c r="O10" s="65">
        <f t="shared" si="1"/>
        <v>37.536731924791624</v>
      </c>
      <c r="P10" s="66"/>
    </row>
    <row r="11" spans="1:16" ht="15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1579219</v>
      </c>
      <c r="G11" s="64">
        <v>46402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1625621</v>
      </c>
      <c r="O11" s="65">
        <f t="shared" si="1"/>
        <v>105.03463203463204</v>
      </c>
      <c r="P11" s="66"/>
    </row>
    <row r="12" spans="1:16" ht="15">
      <c r="A12" s="61"/>
      <c r="B12" s="62">
        <v>518</v>
      </c>
      <c r="C12" s="63" t="s">
        <v>25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9287961</v>
      </c>
      <c r="L12" s="64">
        <v>0</v>
      </c>
      <c r="M12" s="64">
        <v>0</v>
      </c>
      <c r="N12" s="64">
        <f t="shared" si="2"/>
        <v>9287961</v>
      </c>
      <c r="O12" s="65">
        <f t="shared" si="1"/>
        <v>600.1137817406474</v>
      </c>
      <c r="P12" s="66"/>
    </row>
    <row r="13" spans="1:16" ht="15">
      <c r="A13" s="61"/>
      <c r="B13" s="62">
        <v>519</v>
      </c>
      <c r="C13" s="63" t="s">
        <v>60</v>
      </c>
      <c r="D13" s="64">
        <v>3454920</v>
      </c>
      <c r="E13" s="64">
        <v>0</v>
      </c>
      <c r="F13" s="64">
        <v>0</v>
      </c>
      <c r="G13" s="64">
        <v>74508</v>
      </c>
      <c r="H13" s="64">
        <v>0</v>
      </c>
      <c r="I13" s="64">
        <v>0</v>
      </c>
      <c r="J13" s="64">
        <v>17643</v>
      </c>
      <c r="K13" s="64">
        <v>0</v>
      </c>
      <c r="L13" s="64">
        <v>0</v>
      </c>
      <c r="M13" s="64">
        <v>0</v>
      </c>
      <c r="N13" s="64">
        <f t="shared" si="2"/>
        <v>3547071</v>
      </c>
      <c r="O13" s="65">
        <f t="shared" si="1"/>
        <v>229.18336886993603</v>
      </c>
      <c r="P13" s="66"/>
    </row>
    <row r="14" spans="1:16" ht="15.75">
      <c r="A14" s="67" t="s">
        <v>27</v>
      </c>
      <c r="B14" s="68"/>
      <c r="C14" s="69"/>
      <c r="D14" s="70">
        <f aca="true" t="shared" si="3" ref="D14:M14">SUM(D15:D16)</f>
        <v>6768683</v>
      </c>
      <c r="E14" s="70">
        <f t="shared" si="3"/>
        <v>539190</v>
      </c>
      <c r="F14" s="70">
        <f t="shared" si="3"/>
        <v>0</v>
      </c>
      <c r="G14" s="70">
        <f t="shared" si="3"/>
        <v>204436</v>
      </c>
      <c r="H14" s="70">
        <f t="shared" si="3"/>
        <v>0</v>
      </c>
      <c r="I14" s="70">
        <f t="shared" si="3"/>
        <v>0</v>
      </c>
      <c r="J14" s="70">
        <f t="shared" si="3"/>
        <v>259814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aca="true" t="shared" si="4" ref="N14:N32">SUM(D14:M14)</f>
        <v>7772123</v>
      </c>
      <c r="O14" s="72">
        <f t="shared" si="1"/>
        <v>502.17244944110615</v>
      </c>
      <c r="P14" s="73"/>
    </row>
    <row r="15" spans="1:16" ht="15">
      <c r="A15" s="61"/>
      <c r="B15" s="62">
        <v>521</v>
      </c>
      <c r="C15" s="63" t="s">
        <v>28</v>
      </c>
      <c r="D15" s="64">
        <v>6726372</v>
      </c>
      <c r="E15" s="64">
        <v>242992</v>
      </c>
      <c r="F15" s="64">
        <v>0</v>
      </c>
      <c r="G15" s="64">
        <v>204436</v>
      </c>
      <c r="H15" s="64">
        <v>0</v>
      </c>
      <c r="I15" s="64">
        <v>0</v>
      </c>
      <c r="J15" s="64">
        <v>259814</v>
      </c>
      <c r="K15" s="64">
        <v>0</v>
      </c>
      <c r="L15" s="64">
        <v>0</v>
      </c>
      <c r="M15" s="64">
        <v>0</v>
      </c>
      <c r="N15" s="64">
        <f t="shared" si="4"/>
        <v>7433614</v>
      </c>
      <c r="O15" s="65">
        <f t="shared" si="1"/>
        <v>480.30070427085354</v>
      </c>
      <c r="P15" s="66"/>
    </row>
    <row r="16" spans="1:16" ht="15">
      <c r="A16" s="61"/>
      <c r="B16" s="62">
        <v>522</v>
      </c>
      <c r="C16" s="63" t="s">
        <v>29</v>
      </c>
      <c r="D16" s="64">
        <v>42311</v>
      </c>
      <c r="E16" s="64">
        <v>296198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338509</v>
      </c>
      <c r="O16" s="65">
        <f t="shared" si="1"/>
        <v>21.871745170252634</v>
      </c>
      <c r="P16" s="66"/>
    </row>
    <row r="17" spans="1:16" ht="15.75">
      <c r="A17" s="67" t="s">
        <v>30</v>
      </c>
      <c r="B17" s="68"/>
      <c r="C17" s="69"/>
      <c r="D17" s="70">
        <f aca="true" t="shared" si="5" ref="D17:M17">SUM(D18:D21)</f>
        <v>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170195</v>
      </c>
      <c r="I17" s="70">
        <f t="shared" si="5"/>
        <v>98103935</v>
      </c>
      <c r="J17" s="70">
        <f t="shared" si="5"/>
        <v>118599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98392729</v>
      </c>
      <c r="O17" s="72">
        <f t="shared" si="1"/>
        <v>6357.351489306713</v>
      </c>
      <c r="P17" s="73"/>
    </row>
    <row r="18" spans="1:16" ht="15">
      <c r="A18" s="61"/>
      <c r="B18" s="62">
        <v>531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83061340</v>
      </c>
      <c r="J18" s="64">
        <v>46324</v>
      </c>
      <c r="K18" s="64">
        <v>0</v>
      </c>
      <c r="L18" s="64">
        <v>0</v>
      </c>
      <c r="M18" s="64">
        <v>0</v>
      </c>
      <c r="N18" s="64">
        <f t="shared" si="4"/>
        <v>83107664</v>
      </c>
      <c r="O18" s="65">
        <f t="shared" si="1"/>
        <v>5369.752794469212</v>
      </c>
      <c r="P18" s="66"/>
    </row>
    <row r="19" spans="1:16" ht="15">
      <c r="A19" s="61"/>
      <c r="B19" s="62">
        <v>534</v>
      </c>
      <c r="C19" s="63" t="s">
        <v>61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2266298</v>
      </c>
      <c r="J19" s="64">
        <v>67558</v>
      </c>
      <c r="K19" s="64">
        <v>0</v>
      </c>
      <c r="L19" s="64">
        <v>0</v>
      </c>
      <c r="M19" s="64">
        <v>0</v>
      </c>
      <c r="N19" s="64">
        <f t="shared" si="4"/>
        <v>2333856</v>
      </c>
      <c r="O19" s="65">
        <f t="shared" si="1"/>
        <v>150.79511533242876</v>
      </c>
      <c r="P19" s="66"/>
    </row>
    <row r="20" spans="1:16" ht="15">
      <c r="A20" s="61"/>
      <c r="B20" s="62">
        <v>536</v>
      </c>
      <c r="C20" s="63" t="s">
        <v>62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12776297</v>
      </c>
      <c r="J20" s="64">
        <v>4717</v>
      </c>
      <c r="K20" s="64">
        <v>0</v>
      </c>
      <c r="L20" s="64">
        <v>0</v>
      </c>
      <c r="M20" s="64">
        <v>0</v>
      </c>
      <c r="N20" s="64">
        <f t="shared" si="4"/>
        <v>12781014</v>
      </c>
      <c r="O20" s="65">
        <f t="shared" si="1"/>
        <v>825.8069393293274</v>
      </c>
      <c r="P20" s="66"/>
    </row>
    <row r="21" spans="1:16" ht="15">
      <c r="A21" s="61"/>
      <c r="B21" s="62">
        <v>539</v>
      </c>
      <c r="C21" s="63" t="s">
        <v>34</v>
      </c>
      <c r="D21" s="64">
        <v>0</v>
      </c>
      <c r="E21" s="64">
        <v>0</v>
      </c>
      <c r="F21" s="64">
        <v>0</v>
      </c>
      <c r="G21" s="64">
        <v>0</v>
      </c>
      <c r="H21" s="64">
        <v>170195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170195</v>
      </c>
      <c r="O21" s="65">
        <f t="shared" si="1"/>
        <v>10.996640175744654</v>
      </c>
      <c r="P21" s="66"/>
    </row>
    <row r="22" spans="1:16" ht="15.75">
      <c r="A22" s="67" t="s">
        <v>35</v>
      </c>
      <c r="B22" s="68"/>
      <c r="C22" s="69"/>
      <c r="D22" s="70">
        <f aca="true" t="shared" si="6" ref="D22:M22">SUM(D23:D24)</f>
        <v>1049757</v>
      </c>
      <c r="E22" s="70">
        <f t="shared" si="6"/>
        <v>0</v>
      </c>
      <c r="F22" s="70">
        <f t="shared" si="6"/>
        <v>0</v>
      </c>
      <c r="G22" s="70">
        <f t="shared" si="6"/>
        <v>906059</v>
      </c>
      <c r="H22" s="70">
        <f t="shared" si="6"/>
        <v>0</v>
      </c>
      <c r="I22" s="70">
        <f t="shared" si="6"/>
        <v>3072287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4"/>
        <v>5028103</v>
      </c>
      <c r="O22" s="72">
        <f t="shared" si="1"/>
        <v>324.875815726562</v>
      </c>
      <c r="P22" s="73"/>
    </row>
    <row r="23" spans="1:16" ht="15">
      <c r="A23" s="61"/>
      <c r="B23" s="62">
        <v>541</v>
      </c>
      <c r="C23" s="63" t="s">
        <v>63</v>
      </c>
      <c r="D23" s="64">
        <v>1049757</v>
      </c>
      <c r="E23" s="64">
        <v>0</v>
      </c>
      <c r="F23" s="64">
        <v>0</v>
      </c>
      <c r="G23" s="64">
        <v>906059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1955816</v>
      </c>
      <c r="O23" s="65">
        <f t="shared" si="1"/>
        <v>126.36919299605867</v>
      </c>
      <c r="P23" s="66"/>
    </row>
    <row r="24" spans="1:16" ht="15">
      <c r="A24" s="61"/>
      <c r="B24" s="62">
        <v>542</v>
      </c>
      <c r="C24" s="63" t="s">
        <v>37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3072287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3072287</v>
      </c>
      <c r="O24" s="65">
        <f t="shared" si="1"/>
        <v>198.50662273050332</v>
      </c>
      <c r="P24" s="66"/>
    </row>
    <row r="25" spans="1:16" ht="15.75">
      <c r="A25" s="67" t="s">
        <v>38</v>
      </c>
      <c r="B25" s="68"/>
      <c r="C25" s="69"/>
      <c r="D25" s="70">
        <f aca="true" t="shared" si="7" ref="D25:M25">SUM(D26:D27)</f>
        <v>1756644</v>
      </c>
      <c r="E25" s="70">
        <f t="shared" si="7"/>
        <v>0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4022569</v>
      </c>
      <c r="J25" s="70">
        <f t="shared" si="7"/>
        <v>216069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5995282</v>
      </c>
      <c r="O25" s="72">
        <f t="shared" si="1"/>
        <v>387.36719002390646</v>
      </c>
      <c r="P25" s="66"/>
    </row>
    <row r="26" spans="1:16" ht="15">
      <c r="A26" s="61"/>
      <c r="B26" s="62">
        <v>572</v>
      </c>
      <c r="C26" s="63" t="s">
        <v>64</v>
      </c>
      <c r="D26" s="64">
        <v>1756644</v>
      </c>
      <c r="E26" s="64">
        <v>0</v>
      </c>
      <c r="F26" s="64">
        <v>0</v>
      </c>
      <c r="G26" s="64">
        <v>0</v>
      </c>
      <c r="H26" s="64">
        <v>0</v>
      </c>
      <c r="I26" s="64">
        <v>2659264</v>
      </c>
      <c r="J26" s="64">
        <v>216069</v>
      </c>
      <c r="K26" s="64">
        <v>0</v>
      </c>
      <c r="L26" s="64">
        <v>0</v>
      </c>
      <c r="M26" s="64">
        <v>0</v>
      </c>
      <c r="N26" s="64">
        <f t="shared" si="4"/>
        <v>4631977</v>
      </c>
      <c r="O26" s="65">
        <f t="shared" si="1"/>
        <v>299.28132066938036</v>
      </c>
      <c r="P26" s="66"/>
    </row>
    <row r="27" spans="1:16" ht="15">
      <c r="A27" s="61"/>
      <c r="B27" s="62">
        <v>575</v>
      </c>
      <c r="C27" s="63" t="s">
        <v>65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1363305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1363305</v>
      </c>
      <c r="O27" s="65">
        <f t="shared" si="1"/>
        <v>88.08586935452607</v>
      </c>
      <c r="P27" s="66"/>
    </row>
    <row r="28" spans="1:16" ht="15.75">
      <c r="A28" s="67" t="s">
        <v>66</v>
      </c>
      <c r="B28" s="68"/>
      <c r="C28" s="69"/>
      <c r="D28" s="70">
        <f aca="true" t="shared" si="8" ref="D28:M28">SUM(D29:D31)</f>
        <v>2273173</v>
      </c>
      <c r="E28" s="70">
        <f t="shared" si="8"/>
        <v>0</v>
      </c>
      <c r="F28" s="70">
        <f t="shared" si="8"/>
        <v>0</v>
      </c>
      <c r="G28" s="70">
        <f t="shared" si="8"/>
        <v>2027385</v>
      </c>
      <c r="H28" s="70">
        <f t="shared" si="8"/>
        <v>0</v>
      </c>
      <c r="I28" s="70">
        <f t="shared" si="8"/>
        <v>10491658</v>
      </c>
      <c r="J28" s="70">
        <f t="shared" si="8"/>
        <v>694000</v>
      </c>
      <c r="K28" s="70">
        <f t="shared" si="8"/>
        <v>0</v>
      </c>
      <c r="L28" s="70">
        <f t="shared" si="8"/>
        <v>0</v>
      </c>
      <c r="M28" s="70">
        <f t="shared" si="8"/>
        <v>0</v>
      </c>
      <c r="N28" s="70">
        <f t="shared" si="4"/>
        <v>15486216</v>
      </c>
      <c r="O28" s="72">
        <f t="shared" si="1"/>
        <v>1000.5954642372553</v>
      </c>
      <c r="P28" s="66"/>
    </row>
    <row r="29" spans="1:16" ht="15">
      <c r="A29" s="61"/>
      <c r="B29" s="62">
        <v>581</v>
      </c>
      <c r="C29" s="63" t="s">
        <v>67</v>
      </c>
      <c r="D29" s="64">
        <v>2273173</v>
      </c>
      <c r="E29" s="64">
        <v>0</v>
      </c>
      <c r="F29" s="64">
        <v>0</v>
      </c>
      <c r="G29" s="64">
        <v>2027385</v>
      </c>
      <c r="H29" s="64">
        <v>0</v>
      </c>
      <c r="I29" s="64">
        <v>6768793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11069351</v>
      </c>
      <c r="O29" s="65">
        <f t="shared" si="1"/>
        <v>715.2129611681851</v>
      </c>
      <c r="P29" s="66"/>
    </row>
    <row r="30" spans="1:16" ht="15">
      <c r="A30" s="61"/>
      <c r="B30" s="62">
        <v>590</v>
      </c>
      <c r="C30" s="63" t="s">
        <v>68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1285250</v>
      </c>
      <c r="J30" s="64">
        <v>694000</v>
      </c>
      <c r="K30" s="64">
        <v>0</v>
      </c>
      <c r="L30" s="64">
        <v>0</v>
      </c>
      <c r="M30" s="64">
        <v>0</v>
      </c>
      <c r="N30" s="64">
        <f t="shared" si="4"/>
        <v>1979250</v>
      </c>
      <c r="O30" s="65">
        <f t="shared" si="1"/>
        <v>127.88331071913161</v>
      </c>
      <c r="P30" s="66"/>
    </row>
    <row r="31" spans="1:16" ht="15.75" thickBot="1">
      <c r="A31" s="61"/>
      <c r="B31" s="62">
        <v>591</v>
      </c>
      <c r="C31" s="63" t="s">
        <v>69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2437615</v>
      </c>
      <c r="J31" s="64">
        <v>0</v>
      </c>
      <c r="K31" s="64">
        <v>0</v>
      </c>
      <c r="L31" s="64">
        <v>0</v>
      </c>
      <c r="M31" s="64">
        <v>0</v>
      </c>
      <c r="N31" s="64">
        <f t="shared" si="4"/>
        <v>2437615</v>
      </c>
      <c r="O31" s="65">
        <f t="shared" si="1"/>
        <v>157.49919234993862</v>
      </c>
      <c r="P31" s="66"/>
    </row>
    <row r="32" spans="1:119" ht="16.5" thickBot="1">
      <c r="A32" s="74" t="s">
        <v>10</v>
      </c>
      <c r="B32" s="75"/>
      <c r="C32" s="76"/>
      <c r="D32" s="77">
        <f>SUM(D5,D14,D17,D22,D25,D28)</f>
        <v>19359486</v>
      </c>
      <c r="E32" s="77">
        <f aca="true" t="shared" si="9" ref="E32:M32">SUM(E5,E14,E17,E22,E25,E28)</f>
        <v>539190</v>
      </c>
      <c r="F32" s="77">
        <f t="shared" si="9"/>
        <v>1579219</v>
      </c>
      <c r="G32" s="77">
        <f t="shared" si="9"/>
        <v>3258790</v>
      </c>
      <c r="H32" s="77">
        <f t="shared" si="9"/>
        <v>170195</v>
      </c>
      <c r="I32" s="77">
        <f t="shared" si="9"/>
        <v>115690449</v>
      </c>
      <c r="J32" s="77">
        <f t="shared" si="9"/>
        <v>1606535</v>
      </c>
      <c r="K32" s="77">
        <f t="shared" si="9"/>
        <v>9287961</v>
      </c>
      <c r="L32" s="77">
        <f t="shared" si="9"/>
        <v>0</v>
      </c>
      <c r="M32" s="77">
        <f t="shared" si="9"/>
        <v>0</v>
      </c>
      <c r="N32" s="77">
        <f t="shared" si="4"/>
        <v>151491825</v>
      </c>
      <c r="O32" s="78">
        <f t="shared" si="1"/>
        <v>9788.190540802481</v>
      </c>
      <c r="P32" s="59"/>
      <c r="Q32" s="79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</row>
    <row r="33" spans="1:15" ht="15">
      <c r="A33" s="81"/>
      <c r="B33" s="82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</row>
    <row r="34" spans="1:15" ht="15">
      <c r="A34" s="85"/>
      <c r="B34" s="86"/>
      <c r="C34" s="86"/>
      <c r="D34" s="87"/>
      <c r="E34" s="87"/>
      <c r="F34" s="87"/>
      <c r="G34" s="87"/>
      <c r="H34" s="87"/>
      <c r="I34" s="87"/>
      <c r="J34" s="87"/>
      <c r="K34" s="87"/>
      <c r="L34" s="114" t="s">
        <v>70</v>
      </c>
      <c r="M34" s="114"/>
      <c r="N34" s="114"/>
      <c r="O34" s="88">
        <v>15477</v>
      </c>
    </row>
    <row r="35" spans="1:15" ht="1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15" ht="15.75" customHeight="1" thickBot="1">
      <c r="A36" s="118" t="s">
        <v>49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7657141</v>
      </c>
      <c r="E5" s="24">
        <f t="shared" si="0"/>
        <v>0</v>
      </c>
      <c r="F5" s="24">
        <f t="shared" si="0"/>
        <v>723000</v>
      </c>
      <c r="G5" s="24">
        <f t="shared" si="0"/>
        <v>48192</v>
      </c>
      <c r="H5" s="24">
        <f t="shared" si="0"/>
        <v>0</v>
      </c>
      <c r="I5" s="24">
        <f t="shared" si="0"/>
        <v>0</v>
      </c>
      <c r="J5" s="24">
        <f t="shared" si="0"/>
        <v>901396</v>
      </c>
      <c r="K5" s="24">
        <f t="shared" si="0"/>
        <v>8308100</v>
      </c>
      <c r="L5" s="24">
        <f t="shared" si="0"/>
        <v>0</v>
      </c>
      <c r="M5" s="24">
        <f t="shared" si="0"/>
        <v>0</v>
      </c>
      <c r="N5" s="25">
        <f>SUM(D5:M5)</f>
        <v>17637829</v>
      </c>
      <c r="O5" s="30">
        <f aca="true" t="shared" si="1" ref="O5:O32">(N5/O$34)</f>
        <v>1148.2214048564547</v>
      </c>
      <c r="P5" s="6"/>
    </row>
    <row r="6" spans="1:16" ht="15">
      <c r="A6" s="12"/>
      <c r="B6" s="42">
        <v>511</v>
      </c>
      <c r="C6" s="19" t="s">
        <v>19</v>
      </c>
      <c r="D6" s="43">
        <v>80924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8140</v>
      </c>
      <c r="K6" s="43">
        <v>0</v>
      </c>
      <c r="L6" s="43">
        <v>0</v>
      </c>
      <c r="M6" s="43">
        <v>0</v>
      </c>
      <c r="N6" s="43">
        <f>SUM(D6:M6)</f>
        <v>89064</v>
      </c>
      <c r="O6" s="44">
        <f t="shared" si="1"/>
        <v>5.798060022133976</v>
      </c>
      <c r="P6" s="9"/>
    </row>
    <row r="7" spans="1:16" ht="15">
      <c r="A7" s="12"/>
      <c r="B7" s="42">
        <v>512</v>
      </c>
      <c r="C7" s="19" t="s">
        <v>20</v>
      </c>
      <c r="D7" s="43">
        <v>661981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48616</v>
      </c>
      <c r="K7" s="43">
        <v>0</v>
      </c>
      <c r="L7" s="43">
        <v>0</v>
      </c>
      <c r="M7" s="43">
        <v>0</v>
      </c>
      <c r="N7" s="43">
        <f aca="true" t="shared" si="2" ref="N7:N13">SUM(D7:M7)</f>
        <v>710597</v>
      </c>
      <c r="O7" s="44">
        <f t="shared" si="1"/>
        <v>46.259813814204804</v>
      </c>
      <c r="P7" s="9"/>
    </row>
    <row r="8" spans="1:16" ht="15">
      <c r="A8" s="12"/>
      <c r="B8" s="42">
        <v>513</v>
      </c>
      <c r="C8" s="19" t="s">
        <v>21</v>
      </c>
      <c r="D8" s="43">
        <v>2135114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311893</v>
      </c>
      <c r="K8" s="43">
        <v>0</v>
      </c>
      <c r="L8" s="43">
        <v>0</v>
      </c>
      <c r="M8" s="43">
        <v>0</v>
      </c>
      <c r="N8" s="43">
        <f t="shared" si="2"/>
        <v>2447007</v>
      </c>
      <c r="O8" s="44">
        <f t="shared" si="1"/>
        <v>159.2999804700215</v>
      </c>
      <c r="P8" s="9"/>
    </row>
    <row r="9" spans="1:16" ht="15">
      <c r="A9" s="12"/>
      <c r="B9" s="42">
        <v>514</v>
      </c>
      <c r="C9" s="19" t="s">
        <v>22</v>
      </c>
      <c r="D9" s="43">
        <v>471810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471810</v>
      </c>
      <c r="O9" s="44">
        <f t="shared" si="1"/>
        <v>30.714797213723063</v>
      </c>
      <c r="P9" s="9"/>
    </row>
    <row r="10" spans="1:16" ht="15">
      <c r="A10" s="12"/>
      <c r="B10" s="42">
        <v>515</v>
      </c>
      <c r="C10" s="19" t="s">
        <v>23</v>
      </c>
      <c r="D10" s="43">
        <v>652910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652910</v>
      </c>
      <c r="O10" s="44">
        <f t="shared" si="1"/>
        <v>42.50439424516633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723000</v>
      </c>
      <c r="G11" s="43">
        <v>46402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769402</v>
      </c>
      <c r="O11" s="44">
        <f t="shared" si="1"/>
        <v>50.08801510318339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8308100</v>
      </c>
      <c r="L12" s="43">
        <v>0</v>
      </c>
      <c r="M12" s="43">
        <v>0</v>
      </c>
      <c r="N12" s="43">
        <f t="shared" si="2"/>
        <v>8308100</v>
      </c>
      <c r="O12" s="44">
        <f t="shared" si="1"/>
        <v>540.8567150576134</v>
      </c>
      <c r="P12" s="9"/>
    </row>
    <row r="13" spans="1:16" ht="15">
      <c r="A13" s="12"/>
      <c r="B13" s="42">
        <v>519</v>
      </c>
      <c r="C13" s="19" t="s">
        <v>26</v>
      </c>
      <c r="D13" s="43">
        <v>3654402</v>
      </c>
      <c r="E13" s="43">
        <v>0</v>
      </c>
      <c r="F13" s="43">
        <v>0</v>
      </c>
      <c r="G13" s="43">
        <v>1790</v>
      </c>
      <c r="H13" s="43">
        <v>0</v>
      </c>
      <c r="I13" s="43">
        <v>0</v>
      </c>
      <c r="J13" s="43">
        <v>532747</v>
      </c>
      <c r="K13" s="43">
        <v>0</v>
      </c>
      <c r="L13" s="43">
        <v>0</v>
      </c>
      <c r="M13" s="43">
        <v>0</v>
      </c>
      <c r="N13" s="43">
        <f t="shared" si="2"/>
        <v>4188939</v>
      </c>
      <c r="O13" s="44">
        <f t="shared" si="1"/>
        <v>272.69962893040815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6767393</v>
      </c>
      <c r="E14" s="29">
        <f t="shared" si="3"/>
        <v>545252</v>
      </c>
      <c r="F14" s="29">
        <f t="shared" si="3"/>
        <v>0</v>
      </c>
      <c r="G14" s="29">
        <f t="shared" si="3"/>
        <v>44714</v>
      </c>
      <c r="H14" s="29">
        <f t="shared" si="3"/>
        <v>0</v>
      </c>
      <c r="I14" s="29">
        <f t="shared" si="3"/>
        <v>0</v>
      </c>
      <c r="J14" s="29">
        <f t="shared" si="3"/>
        <v>95047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7452406</v>
      </c>
      <c r="O14" s="41">
        <f t="shared" si="1"/>
        <v>485.1510969337934</v>
      </c>
      <c r="P14" s="10"/>
    </row>
    <row r="15" spans="1:16" ht="15">
      <c r="A15" s="12"/>
      <c r="B15" s="42">
        <v>521</v>
      </c>
      <c r="C15" s="19" t="s">
        <v>28</v>
      </c>
      <c r="D15" s="43">
        <v>6722317</v>
      </c>
      <c r="E15" s="43">
        <v>262033</v>
      </c>
      <c r="F15" s="43">
        <v>0</v>
      </c>
      <c r="G15" s="43">
        <v>44714</v>
      </c>
      <c r="H15" s="43">
        <v>0</v>
      </c>
      <c r="I15" s="43">
        <v>0</v>
      </c>
      <c r="J15" s="43">
        <v>95047</v>
      </c>
      <c r="K15" s="43">
        <v>0</v>
      </c>
      <c r="L15" s="43">
        <v>0</v>
      </c>
      <c r="M15" s="43">
        <v>0</v>
      </c>
      <c r="N15" s="43">
        <f t="shared" si="4"/>
        <v>7124111</v>
      </c>
      <c r="O15" s="44">
        <f t="shared" si="1"/>
        <v>463.77911594297245</v>
      </c>
      <c r="P15" s="9"/>
    </row>
    <row r="16" spans="1:16" ht="15">
      <c r="A16" s="12"/>
      <c r="B16" s="42">
        <v>522</v>
      </c>
      <c r="C16" s="19" t="s">
        <v>29</v>
      </c>
      <c r="D16" s="43">
        <v>45076</v>
      </c>
      <c r="E16" s="43">
        <v>283219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328295</v>
      </c>
      <c r="O16" s="44">
        <f t="shared" si="1"/>
        <v>21.37198099082091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147408</v>
      </c>
      <c r="I17" s="29">
        <f t="shared" si="5"/>
        <v>97416638</v>
      </c>
      <c r="J17" s="29">
        <f t="shared" si="5"/>
        <v>85893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97649939</v>
      </c>
      <c r="O17" s="41">
        <f t="shared" si="1"/>
        <v>6357.00403619556</v>
      </c>
      <c r="P17" s="10"/>
    </row>
    <row r="18" spans="1:16" ht="15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82516136</v>
      </c>
      <c r="J18" s="43">
        <v>34855</v>
      </c>
      <c r="K18" s="43">
        <v>0</v>
      </c>
      <c r="L18" s="43">
        <v>0</v>
      </c>
      <c r="M18" s="43">
        <v>0</v>
      </c>
      <c r="N18" s="43">
        <f t="shared" si="4"/>
        <v>82550991</v>
      </c>
      <c r="O18" s="44">
        <f t="shared" si="1"/>
        <v>5374.063602630037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2116377</v>
      </c>
      <c r="J19" s="43">
        <v>44526</v>
      </c>
      <c r="K19" s="43">
        <v>0</v>
      </c>
      <c r="L19" s="43">
        <v>0</v>
      </c>
      <c r="M19" s="43">
        <v>0</v>
      </c>
      <c r="N19" s="43">
        <f t="shared" si="4"/>
        <v>2160903</v>
      </c>
      <c r="O19" s="44">
        <f t="shared" si="1"/>
        <v>140.6746305579064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12784125</v>
      </c>
      <c r="J20" s="43">
        <v>6512</v>
      </c>
      <c r="K20" s="43">
        <v>0</v>
      </c>
      <c r="L20" s="43">
        <v>0</v>
      </c>
      <c r="M20" s="43">
        <v>0</v>
      </c>
      <c r="N20" s="43">
        <f t="shared" si="4"/>
        <v>12790637</v>
      </c>
      <c r="O20" s="44">
        <f t="shared" si="1"/>
        <v>832.669552763492</v>
      </c>
      <c r="P20" s="9"/>
    </row>
    <row r="21" spans="1:16" ht="15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147408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147408</v>
      </c>
      <c r="O21" s="44">
        <f t="shared" si="1"/>
        <v>9.59625024412473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1116693</v>
      </c>
      <c r="E22" s="29">
        <f t="shared" si="6"/>
        <v>0</v>
      </c>
      <c r="F22" s="29">
        <f t="shared" si="6"/>
        <v>0</v>
      </c>
      <c r="G22" s="29">
        <f t="shared" si="6"/>
        <v>496753</v>
      </c>
      <c r="H22" s="29">
        <f t="shared" si="6"/>
        <v>0</v>
      </c>
      <c r="I22" s="29">
        <f t="shared" si="6"/>
        <v>3180768</v>
      </c>
      <c r="J22" s="29">
        <f t="shared" si="6"/>
        <v>31844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4826058</v>
      </c>
      <c r="O22" s="41">
        <f t="shared" si="1"/>
        <v>314.17603020636676</v>
      </c>
      <c r="P22" s="10"/>
    </row>
    <row r="23" spans="1:16" ht="15">
      <c r="A23" s="12"/>
      <c r="B23" s="42">
        <v>541</v>
      </c>
      <c r="C23" s="19" t="s">
        <v>36</v>
      </c>
      <c r="D23" s="43">
        <v>1116693</v>
      </c>
      <c r="E23" s="43">
        <v>0</v>
      </c>
      <c r="F23" s="43">
        <v>0</v>
      </c>
      <c r="G23" s="43">
        <v>496753</v>
      </c>
      <c r="H23" s="43">
        <v>0</v>
      </c>
      <c r="I23" s="43">
        <v>0</v>
      </c>
      <c r="J23" s="43">
        <v>31844</v>
      </c>
      <c r="K23" s="43">
        <v>0</v>
      </c>
      <c r="L23" s="43">
        <v>0</v>
      </c>
      <c r="M23" s="43">
        <v>0</v>
      </c>
      <c r="N23" s="43">
        <f t="shared" si="4"/>
        <v>1645290</v>
      </c>
      <c r="O23" s="44">
        <f t="shared" si="1"/>
        <v>107.1082611809127</v>
      </c>
      <c r="P23" s="9"/>
    </row>
    <row r="24" spans="1:16" ht="15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3180768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3180768</v>
      </c>
      <c r="O24" s="44">
        <f t="shared" si="1"/>
        <v>207.06776902545408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SUM(D26:D27)</f>
        <v>1750289</v>
      </c>
      <c r="E25" s="29">
        <f t="shared" si="7"/>
        <v>0</v>
      </c>
      <c r="F25" s="29">
        <f t="shared" si="7"/>
        <v>0</v>
      </c>
      <c r="G25" s="29">
        <f t="shared" si="7"/>
        <v>316205</v>
      </c>
      <c r="H25" s="29">
        <f t="shared" si="7"/>
        <v>0</v>
      </c>
      <c r="I25" s="29">
        <f t="shared" si="7"/>
        <v>3988484</v>
      </c>
      <c r="J25" s="29">
        <f t="shared" si="7"/>
        <v>57405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6112383</v>
      </c>
      <c r="O25" s="41">
        <f t="shared" si="1"/>
        <v>397.91569559273483</v>
      </c>
      <c r="P25" s="9"/>
    </row>
    <row r="26" spans="1:16" ht="15">
      <c r="A26" s="12"/>
      <c r="B26" s="42">
        <v>572</v>
      </c>
      <c r="C26" s="19" t="s">
        <v>39</v>
      </c>
      <c r="D26" s="43">
        <v>1750289</v>
      </c>
      <c r="E26" s="43">
        <v>0</v>
      </c>
      <c r="F26" s="43">
        <v>0</v>
      </c>
      <c r="G26" s="43">
        <v>316205</v>
      </c>
      <c r="H26" s="43">
        <v>0</v>
      </c>
      <c r="I26" s="43">
        <v>2495572</v>
      </c>
      <c r="J26" s="43">
        <v>57405</v>
      </c>
      <c r="K26" s="43">
        <v>0</v>
      </c>
      <c r="L26" s="43">
        <v>0</v>
      </c>
      <c r="M26" s="43">
        <v>0</v>
      </c>
      <c r="N26" s="43">
        <f t="shared" si="4"/>
        <v>4619471</v>
      </c>
      <c r="O26" s="44">
        <f t="shared" si="1"/>
        <v>300.72723130004556</v>
      </c>
      <c r="P26" s="9"/>
    </row>
    <row r="27" spans="1:16" ht="15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1492912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1492912</v>
      </c>
      <c r="O27" s="44">
        <f t="shared" si="1"/>
        <v>97.18846429268928</v>
      </c>
      <c r="P27" s="9"/>
    </row>
    <row r="28" spans="1:16" ht="15.75">
      <c r="A28" s="26" t="s">
        <v>44</v>
      </c>
      <c r="B28" s="27"/>
      <c r="C28" s="28"/>
      <c r="D28" s="29">
        <f aca="true" t="shared" si="8" ref="D28:M28">SUM(D29:D31)</f>
        <v>1598344</v>
      </c>
      <c r="E28" s="29">
        <f t="shared" si="8"/>
        <v>27131</v>
      </c>
      <c r="F28" s="29">
        <f t="shared" si="8"/>
        <v>0</v>
      </c>
      <c r="G28" s="29">
        <f t="shared" si="8"/>
        <v>1842389</v>
      </c>
      <c r="H28" s="29">
        <f t="shared" si="8"/>
        <v>0</v>
      </c>
      <c r="I28" s="29">
        <f t="shared" si="8"/>
        <v>9831464</v>
      </c>
      <c r="J28" s="29">
        <f t="shared" si="8"/>
        <v>395149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13694477</v>
      </c>
      <c r="O28" s="41">
        <f t="shared" si="1"/>
        <v>891.5094720395807</v>
      </c>
      <c r="P28" s="9"/>
    </row>
    <row r="29" spans="1:16" ht="15">
      <c r="A29" s="12"/>
      <c r="B29" s="42">
        <v>581</v>
      </c>
      <c r="C29" s="19" t="s">
        <v>41</v>
      </c>
      <c r="D29" s="43">
        <v>1598344</v>
      </c>
      <c r="E29" s="43">
        <v>27131</v>
      </c>
      <c r="F29" s="43">
        <v>0</v>
      </c>
      <c r="G29" s="43">
        <v>1842389</v>
      </c>
      <c r="H29" s="43">
        <v>0</v>
      </c>
      <c r="I29" s="43">
        <v>6881863</v>
      </c>
      <c r="J29" s="43">
        <v>187678</v>
      </c>
      <c r="K29" s="43">
        <v>0</v>
      </c>
      <c r="L29" s="43">
        <v>0</v>
      </c>
      <c r="M29" s="43">
        <v>0</v>
      </c>
      <c r="N29" s="43">
        <f t="shared" si="4"/>
        <v>10537405</v>
      </c>
      <c r="O29" s="44">
        <f t="shared" si="1"/>
        <v>685.984310917258</v>
      </c>
      <c r="P29" s="9"/>
    </row>
    <row r="30" spans="1:16" ht="15">
      <c r="A30" s="12"/>
      <c r="B30" s="42">
        <v>590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18944</v>
      </c>
      <c r="J30" s="43">
        <v>207471</v>
      </c>
      <c r="K30" s="43">
        <v>0</v>
      </c>
      <c r="L30" s="43">
        <v>0</v>
      </c>
      <c r="M30" s="43">
        <v>0</v>
      </c>
      <c r="N30" s="43">
        <f t="shared" si="4"/>
        <v>226415</v>
      </c>
      <c r="O30" s="44">
        <f t="shared" si="1"/>
        <v>14.739600286439686</v>
      </c>
      <c r="P30" s="9"/>
    </row>
    <row r="31" spans="1:16" ht="15.75" thickBot="1">
      <c r="A31" s="12"/>
      <c r="B31" s="42">
        <v>591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2930657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2930657</v>
      </c>
      <c r="O31" s="44">
        <f t="shared" si="1"/>
        <v>190.78556083588308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18889860</v>
      </c>
      <c r="E32" s="14">
        <f aca="true" t="shared" si="9" ref="E32:M32">SUM(E5,E14,E17,E22,E25,E28)</f>
        <v>572383</v>
      </c>
      <c r="F32" s="14">
        <f t="shared" si="9"/>
        <v>723000</v>
      </c>
      <c r="G32" s="14">
        <f t="shared" si="9"/>
        <v>2748253</v>
      </c>
      <c r="H32" s="14">
        <f t="shared" si="9"/>
        <v>147408</v>
      </c>
      <c r="I32" s="14">
        <f t="shared" si="9"/>
        <v>114417354</v>
      </c>
      <c r="J32" s="14">
        <f t="shared" si="9"/>
        <v>1566734</v>
      </c>
      <c r="K32" s="14">
        <f t="shared" si="9"/>
        <v>8308100</v>
      </c>
      <c r="L32" s="14">
        <f t="shared" si="9"/>
        <v>0</v>
      </c>
      <c r="M32" s="14">
        <f t="shared" si="9"/>
        <v>0</v>
      </c>
      <c r="N32" s="14">
        <f t="shared" si="4"/>
        <v>147373092</v>
      </c>
      <c r="O32" s="35">
        <f t="shared" si="1"/>
        <v>9593.97773582449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58</v>
      </c>
      <c r="M34" s="90"/>
      <c r="N34" s="90"/>
      <c r="O34" s="39">
        <v>15361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2022-05-12T17:05:15Z</cp:lastPrinted>
  <dcterms:created xsi:type="dcterms:W3CDTF">2000-08-31T21:26:31Z</dcterms:created>
  <dcterms:modified xsi:type="dcterms:W3CDTF">2022-05-12T17:05:18Z</dcterms:modified>
  <cp:category/>
  <cp:version/>
  <cp:contentType/>
  <cp:contentStatus/>
</cp:coreProperties>
</file>