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'2008'!$A$1:$O$29</definedName>
    <definedName name="_xlnm.Print_Area" localSheetId="13">'2009'!$A$1:$O$29</definedName>
    <definedName name="_xlnm.Print_Area" localSheetId="12">'2010'!$A$1:$O$29</definedName>
    <definedName name="_xlnm.Print_Area" localSheetId="11">'2011'!$A$1:$O$29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'2016'!$A$1:$O$28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9" l="1"/>
  <c r="F26" i="49"/>
  <c r="G26" i="49"/>
  <c r="H26" i="49"/>
  <c r="I26" i="49"/>
  <c r="J26" i="49"/>
  <c r="K26" i="49"/>
  <c r="L26" i="49"/>
  <c r="M26" i="49"/>
  <c r="N26" i="49"/>
  <c r="D26" i="49"/>
  <c r="O25" i="49" l="1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2" i="49" l="1"/>
  <c r="P22" i="49" s="1"/>
  <c r="O24" i="49"/>
  <c r="P24" i="49" s="1"/>
  <c r="O19" i="49"/>
  <c r="P19" i="49" s="1"/>
  <c r="O15" i="49"/>
  <c r="P15" i="49" s="1"/>
  <c r="O12" i="49"/>
  <c r="P12" i="49" s="1"/>
  <c r="O5" i="49"/>
  <c r="P5" i="49" s="1"/>
  <c r="M26" i="48"/>
  <c r="O25" i="48"/>
  <c r="P25" i="48"/>
  <c r="N24" i="48"/>
  <c r="M24" i="48"/>
  <c r="L24" i="48"/>
  <c r="K24" i="48"/>
  <c r="J24" i="48"/>
  <c r="I24" i="48"/>
  <c r="H24" i="48"/>
  <c r="G24" i="48"/>
  <c r="F24" i="48"/>
  <c r="E24" i="48"/>
  <c r="O24" i="48" s="1"/>
  <c r="P24" i="48" s="1"/>
  <c r="D24" i="48"/>
  <c r="O23" i="48"/>
  <c r="P23" i="48"/>
  <c r="N22" i="48"/>
  <c r="M22" i="48"/>
  <c r="L22" i="48"/>
  <c r="K22" i="48"/>
  <c r="J22" i="48"/>
  <c r="I22" i="48"/>
  <c r="H22" i="48"/>
  <c r="G22" i="48"/>
  <c r="F22" i="48"/>
  <c r="O22" i="48" s="1"/>
  <c r="P22" i="48" s="1"/>
  <c r="E22" i="48"/>
  <c r="D22" i="48"/>
  <c r="O21" i="48"/>
  <c r="P21" i="48" s="1"/>
  <c r="O20" i="48"/>
  <c r="P20" i="48"/>
  <c r="N19" i="48"/>
  <c r="M19" i="48"/>
  <c r="L19" i="48"/>
  <c r="K19" i="48"/>
  <c r="J19" i="48"/>
  <c r="I19" i="48"/>
  <c r="I26" i="48" s="1"/>
  <c r="H19" i="48"/>
  <c r="G19" i="48"/>
  <c r="F19" i="48"/>
  <c r="E19" i="48"/>
  <c r="D19" i="48"/>
  <c r="O18" i="48"/>
  <c r="P18" i="48" s="1"/>
  <c r="O17" i="48"/>
  <c r="P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5" i="48" s="1"/>
  <c r="P15" i="48" s="1"/>
  <c r="O14" i="48"/>
  <c r="P14" i="48"/>
  <c r="O13" i="48"/>
  <c r="P13" i="48"/>
  <c r="N12" i="48"/>
  <c r="M12" i="48"/>
  <c r="L12" i="48"/>
  <c r="K12" i="48"/>
  <c r="J12" i="48"/>
  <c r="I12" i="48"/>
  <c r="H12" i="48"/>
  <c r="G12" i="48"/>
  <c r="G26" i="48" s="1"/>
  <c r="F12" i="48"/>
  <c r="E12" i="48"/>
  <c r="E26" i="48" s="1"/>
  <c r="D12" i="48"/>
  <c r="O11" i="48"/>
  <c r="P11" i="48"/>
  <c r="O10" i="48"/>
  <c r="P10" i="48" s="1"/>
  <c r="O9" i="48"/>
  <c r="P9" i="48" s="1"/>
  <c r="O8" i="48"/>
  <c r="P8" i="48"/>
  <c r="O7" i="48"/>
  <c r="P7" i="48" s="1"/>
  <c r="O6" i="48"/>
  <c r="P6" i="48" s="1"/>
  <c r="N5" i="48"/>
  <c r="N26" i="48" s="1"/>
  <c r="M5" i="48"/>
  <c r="L5" i="48"/>
  <c r="L26" i="48" s="1"/>
  <c r="K5" i="48"/>
  <c r="K26" i="48" s="1"/>
  <c r="J5" i="48"/>
  <c r="J26" i="48" s="1"/>
  <c r="I5" i="48"/>
  <c r="H5" i="48"/>
  <c r="H26" i="48" s="1"/>
  <c r="G5" i="48"/>
  <c r="F5" i="48"/>
  <c r="F26" i="48" s="1"/>
  <c r="E5" i="48"/>
  <c r="D5" i="48"/>
  <c r="D26" i="48" s="1"/>
  <c r="G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D27" i="46" s="1"/>
  <c r="N18" i="46"/>
  <c r="O18" i="46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N15" i="46" s="1"/>
  <c r="O15" i="46" s="1"/>
  <c r="E15" i="46"/>
  <c r="D15" i="46"/>
  <c r="N14" i="46"/>
  <c r="O14" i="46" s="1"/>
  <c r="N13" i="46"/>
  <c r="O13" i="46"/>
  <c r="M12" i="46"/>
  <c r="L12" i="46"/>
  <c r="K12" i="46"/>
  <c r="J12" i="46"/>
  <c r="J27" i="46" s="1"/>
  <c r="I12" i="46"/>
  <c r="H12" i="46"/>
  <c r="N12" i="46" s="1"/>
  <c r="O12" i="46" s="1"/>
  <c r="G12" i="46"/>
  <c r="F12" i="46"/>
  <c r="E12" i="46"/>
  <c r="D12" i="46"/>
  <c r="N11" i="46"/>
  <c r="O11" i="46"/>
  <c r="N10" i="46"/>
  <c r="O10" i="46" s="1"/>
  <c r="N9" i="46"/>
  <c r="O9" i="46"/>
  <c r="N8" i="46"/>
  <c r="O8" i="46"/>
  <c r="N7" i="46"/>
  <c r="O7" i="46"/>
  <c r="N6" i="46"/>
  <c r="O6" i="46" s="1"/>
  <c r="M5" i="46"/>
  <c r="M27" i="46" s="1"/>
  <c r="L5" i="46"/>
  <c r="L27" i="46" s="1"/>
  <c r="K5" i="46"/>
  <c r="K27" i="46" s="1"/>
  <c r="J5" i="46"/>
  <c r="I5" i="46"/>
  <c r="I27" i="46" s="1"/>
  <c r="H5" i="46"/>
  <c r="H27" i="46" s="1"/>
  <c r="G5" i="46"/>
  <c r="F5" i="46"/>
  <c r="F27" i="46" s="1"/>
  <c r="E5" i="46"/>
  <c r="E27" i="46" s="1"/>
  <c r="D5" i="46"/>
  <c r="N26" i="45"/>
  <c r="O26" i="45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D27" i="45" s="1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N15" i="45" s="1"/>
  <c r="O15" i="45" s="1"/>
  <c r="G15" i="45"/>
  <c r="F15" i="45"/>
  <c r="E15" i="45"/>
  <c r="D15" i="45"/>
  <c r="N14" i="45"/>
  <c r="O14" i="45"/>
  <c r="N13" i="45"/>
  <c r="O13" i="45" s="1"/>
  <c r="M12" i="45"/>
  <c r="L12" i="45"/>
  <c r="L27" i="45" s="1"/>
  <c r="K12" i="45"/>
  <c r="J12" i="45"/>
  <c r="N12" i="45" s="1"/>
  <c r="O12" i="45" s="1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/>
  <c r="N7" i="45"/>
  <c r="O7" i="45" s="1"/>
  <c r="N6" i="45"/>
  <c r="O6" i="45"/>
  <c r="M5" i="45"/>
  <c r="M27" i="45" s="1"/>
  <c r="L5" i="45"/>
  <c r="K5" i="45"/>
  <c r="K27" i="45" s="1"/>
  <c r="J5" i="45"/>
  <c r="J27" i="45" s="1"/>
  <c r="I5" i="45"/>
  <c r="I27" i="45" s="1"/>
  <c r="H5" i="45"/>
  <c r="H27" i="45" s="1"/>
  <c r="G5" i="45"/>
  <c r="G27" i="45" s="1"/>
  <c r="F5" i="45"/>
  <c r="F27" i="45" s="1"/>
  <c r="E5" i="45"/>
  <c r="E27" i="45" s="1"/>
  <c r="D5" i="45"/>
  <c r="N26" i="44"/>
  <c r="O26" i="44" s="1"/>
  <c r="M25" i="44"/>
  <c r="L25" i="44"/>
  <c r="K25" i="44"/>
  <c r="J25" i="44"/>
  <c r="I25" i="44"/>
  <c r="H25" i="44"/>
  <c r="G25" i="44"/>
  <c r="F25" i="44"/>
  <c r="N25" i="44" s="1"/>
  <c r="O25" i="44" s="1"/>
  <c r="E25" i="44"/>
  <c r="D25" i="44"/>
  <c r="N24" i="44"/>
  <c r="O24" i="44" s="1"/>
  <c r="M23" i="44"/>
  <c r="L23" i="44"/>
  <c r="K23" i="44"/>
  <c r="J23" i="44"/>
  <c r="I23" i="44"/>
  <c r="H23" i="44"/>
  <c r="G23" i="44"/>
  <c r="F23" i="44"/>
  <c r="N23" i="44" s="1"/>
  <c r="O23" i="44" s="1"/>
  <c r="E23" i="44"/>
  <c r="D23" i="44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/>
  <c r="N16" i="44"/>
  <c r="O16" i="44" s="1"/>
  <c r="M15" i="44"/>
  <c r="L15" i="44"/>
  <c r="K15" i="44"/>
  <c r="J15" i="44"/>
  <c r="N15" i="44" s="1"/>
  <c r="O15" i="44" s="1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N12" i="44" s="1"/>
  <c r="O12" i="44" s="1"/>
  <c r="K12" i="44"/>
  <c r="J12" i="44"/>
  <c r="I12" i="44"/>
  <c r="H12" i="44"/>
  <c r="G12" i="44"/>
  <c r="F12" i="44"/>
  <c r="F27" i="44" s="1"/>
  <c r="E12" i="44"/>
  <c r="D12" i="44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M27" i="44" s="1"/>
  <c r="L5" i="44"/>
  <c r="K5" i="44"/>
  <c r="K27" i="44" s="1"/>
  <c r="J5" i="44"/>
  <c r="N5" i="44" s="1"/>
  <c r="O5" i="44" s="1"/>
  <c r="I5" i="44"/>
  <c r="I27" i="44" s="1"/>
  <c r="H5" i="44"/>
  <c r="H27" i="44" s="1"/>
  <c r="G5" i="44"/>
  <c r="G27" i="44" s="1"/>
  <c r="F5" i="44"/>
  <c r="E5" i="44"/>
  <c r="E27" i="44" s="1"/>
  <c r="D5" i="44"/>
  <c r="D27" i="44" s="1"/>
  <c r="J27" i="43"/>
  <c r="M27" i="43"/>
  <c r="N26" i="43"/>
  <c r="O26" i="43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/>
  <c r="M21" i="43"/>
  <c r="L21" i="43"/>
  <c r="K21" i="43"/>
  <c r="J21" i="43"/>
  <c r="I21" i="43"/>
  <c r="H21" i="43"/>
  <c r="N21" i="43" s="1"/>
  <c r="O21" i="43" s="1"/>
  <c r="G21" i="43"/>
  <c r="F21" i="43"/>
  <c r="E21" i="43"/>
  <c r="D21" i="43"/>
  <c r="N20" i="43"/>
  <c r="O20" i="43"/>
  <c r="M19" i="43"/>
  <c r="L19" i="43"/>
  <c r="K19" i="43"/>
  <c r="J19" i="43"/>
  <c r="I19" i="43"/>
  <c r="H19" i="43"/>
  <c r="N19" i="43" s="1"/>
  <c r="O19" i="43" s="1"/>
  <c r="G19" i="43"/>
  <c r="F19" i="43"/>
  <c r="E19" i="43"/>
  <c r="D19" i="43"/>
  <c r="N18" i="43"/>
  <c r="O18" i="43"/>
  <c r="N17" i="43"/>
  <c r="O17" i="43" s="1"/>
  <c r="N16" i="43"/>
  <c r="O16" i="43"/>
  <c r="M15" i="43"/>
  <c r="L15" i="43"/>
  <c r="N15" i="43" s="1"/>
  <c r="O15" i="43" s="1"/>
  <c r="K15" i="43"/>
  <c r="J15" i="43"/>
  <c r="I15" i="43"/>
  <c r="H15" i="43"/>
  <c r="G15" i="43"/>
  <c r="F15" i="43"/>
  <c r="E15" i="43"/>
  <c r="D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/>
  <c r="M5" i="43"/>
  <c r="L5" i="43"/>
  <c r="L27" i="43" s="1"/>
  <c r="K5" i="43"/>
  <c r="K27" i="43" s="1"/>
  <c r="J5" i="43"/>
  <c r="I5" i="43"/>
  <c r="I27" i="43" s="1"/>
  <c r="H5" i="43"/>
  <c r="G5" i="43"/>
  <c r="G27" i="43" s="1"/>
  <c r="F5" i="43"/>
  <c r="F27" i="43" s="1"/>
  <c r="E5" i="43"/>
  <c r="E27" i="43" s="1"/>
  <c r="D5" i="43"/>
  <c r="D27" i="43" s="1"/>
  <c r="H24" i="42"/>
  <c r="N23" i="42"/>
  <c r="O23" i="42" s="1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 s="1"/>
  <c r="N16" i="42"/>
  <c r="O16" i="42"/>
  <c r="N15" i="42"/>
  <c r="O15" i="42"/>
  <c r="M14" i="42"/>
  <c r="L14" i="42"/>
  <c r="K14" i="42"/>
  <c r="K24" i="42" s="1"/>
  <c r="J14" i="42"/>
  <c r="I14" i="42"/>
  <c r="H14" i="42"/>
  <c r="G14" i="42"/>
  <c r="F14" i="42"/>
  <c r="E14" i="42"/>
  <c r="D14" i="42"/>
  <c r="N14" i="42" s="1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F24" i="42" s="1"/>
  <c r="E11" i="42"/>
  <c r="D11" i="42"/>
  <c r="N11" i="42" s="1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M24" i="42" s="1"/>
  <c r="L5" i="42"/>
  <c r="L24" i="42" s="1"/>
  <c r="K5" i="42"/>
  <c r="J5" i="42"/>
  <c r="J24" i="42" s="1"/>
  <c r="I5" i="42"/>
  <c r="I24" i="42" s="1"/>
  <c r="H5" i="42"/>
  <c r="G5" i="42"/>
  <c r="G24" i="42" s="1"/>
  <c r="F5" i="42"/>
  <c r="E5" i="42"/>
  <c r="E24" i="42" s="1"/>
  <c r="D5" i="42"/>
  <c r="F25" i="41"/>
  <c r="H25" i="4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N19" i="41" s="1"/>
  <c r="O19" i="41" s="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/>
  <c r="M5" i="41"/>
  <c r="M25" i="41" s="1"/>
  <c r="L5" i="41"/>
  <c r="L25" i="41" s="1"/>
  <c r="K5" i="41"/>
  <c r="K25" i="41" s="1"/>
  <c r="J5" i="41"/>
  <c r="J25" i="41" s="1"/>
  <c r="I5" i="41"/>
  <c r="I25" i="41" s="1"/>
  <c r="H5" i="41"/>
  <c r="G5" i="41"/>
  <c r="G25" i="41" s="1"/>
  <c r="F5" i="41"/>
  <c r="E5" i="41"/>
  <c r="E25" i="41" s="1"/>
  <c r="D5" i="41"/>
  <c r="N5" i="41" s="1"/>
  <c r="O5" i="41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L25" i="40" s="1"/>
  <c r="K21" i="40"/>
  <c r="J21" i="40"/>
  <c r="I21" i="40"/>
  <c r="H21" i="40"/>
  <c r="G21" i="40"/>
  <c r="F21" i="40"/>
  <c r="E21" i="40"/>
  <c r="D21" i="40"/>
  <c r="N21" i="40"/>
  <c r="O21" i="40" s="1"/>
  <c r="N20" i="40"/>
  <c r="O20" i="40"/>
  <c r="M19" i="40"/>
  <c r="L19" i="40"/>
  <c r="K19" i="40"/>
  <c r="J19" i="40"/>
  <c r="I19" i="40"/>
  <c r="H19" i="40"/>
  <c r="G19" i="40"/>
  <c r="G25" i="40" s="1"/>
  <c r="F19" i="40"/>
  <c r="E19" i="40"/>
  <c r="N19" i="40" s="1"/>
  <c r="O19" i="40" s="1"/>
  <c r="D19" i="40"/>
  <c r="N18" i="40"/>
  <c r="O18" i="40" s="1"/>
  <c r="N17" i="40"/>
  <c r="O17" i="40" s="1"/>
  <c r="N16" i="40"/>
  <c r="O16" i="40" s="1"/>
  <c r="M15" i="40"/>
  <c r="M25" i="40" s="1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N12" i="40" s="1"/>
  <c r="O12" i="40" s="1"/>
  <c r="D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K25" i="40" s="1"/>
  <c r="J5" i="40"/>
  <c r="J25" i="40" s="1"/>
  <c r="I5" i="40"/>
  <c r="I25" i="40"/>
  <c r="H5" i="40"/>
  <c r="H25" i="40"/>
  <c r="G5" i="40"/>
  <c r="F5" i="40"/>
  <c r="E5" i="40"/>
  <c r="D5" i="40"/>
  <c r="D25" i="40" s="1"/>
  <c r="N24" i="39"/>
  <c r="O24" i="39" s="1"/>
  <c r="M23" i="39"/>
  <c r="L23" i="39"/>
  <c r="K23" i="39"/>
  <c r="N23" i="39" s="1"/>
  <c r="O23" i="39" s="1"/>
  <c r="J23" i="39"/>
  <c r="I23" i="39"/>
  <c r="H23" i="39"/>
  <c r="G23" i="39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G25" i="39" s="1"/>
  <c r="F15" i="39"/>
  <c r="E15" i="39"/>
  <c r="D15" i="39"/>
  <c r="N15" i="39" s="1"/>
  <c r="O15" i="39" s="1"/>
  <c r="N14" i="39"/>
  <c r="O14" i="39" s="1"/>
  <c r="N13" i="39"/>
  <c r="O13" i="39" s="1"/>
  <c r="M12" i="39"/>
  <c r="N12" i="39" s="1"/>
  <c r="O12" i="39" s="1"/>
  <c r="L12" i="39"/>
  <c r="L25" i="39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M25" i="39" s="1"/>
  <c r="L5" i="39"/>
  <c r="K5" i="39"/>
  <c r="K25" i="39" s="1"/>
  <c r="J5" i="39"/>
  <c r="I5" i="39"/>
  <c r="I25" i="39" s="1"/>
  <c r="H5" i="39"/>
  <c r="H25" i="39" s="1"/>
  <c r="G5" i="39"/>
  <c r="F5" i="39"/>
  <c r="E5" i="39"/>
  <c r="N5" i="39" s="1"/>
  <c r="O5" i="39" s="1"/>
  <c r="D5" i="39"/>
  <c r="D25" i="39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H21" i="38"/>
  <c r="G21" i="38"/>
  <c r="G25" i="38" s="1"/>
  <c r="F21" i="38"/>
  <c r="E21" i="38"/>
  <c r="D21" i="38"/>
  <c r="N21" i="38" s="1"/>
  <c r="O21" i="38" s="1"/>
  <c r="N20" i="38"/>
  <c r="O20" i="38" s="1"/>
  <c r="M19" i="38"/>
  <c r="M25" i="38" s="1"/>
  <c r="L19" i="38"/>
  <c r="K19" i="38"/>
  <c r="K25" i="38" s="1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F25" i="38" s="1"/>
  <c r="E15" i="38"/>
  <c r="N15" i="38" s="1"/>
  <c r="O15" i="38" s="1"/>
  <c r="D15" i="38"/>
  <c r="N14" i="38"/>
  <c r="O14" i="38" s="1"/>
  <c r="N13" i="38"/>
  <c r="O13" i="38"/>
  <c r="M12" i="38"/>
  <c r="L12" i="38"/>
  <c r="K12" i="38"/>
  <c r="J12" i="38"/>
  <c r="I12" i="38"/>
  <c r="H12" i="38"/>
  <c r="N12" i="38" s="1"/>
  <c r="O12" i="38" s="1"/>
  <c r="G12" i="38"/>
  <c r="F12" i="38"/>
  <c r="E12" i="38"/>
  <c r="E25" i="38" s="1"/>
  <c r="D12" i="38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25" i="38"/>
  <c r="K5" i="38"/>
  <c r="J5" i="38"/>
  <c r="J25" i="38" s="1"/>
  <c r="I5" i="38"/>
  <c r="N5" i="38" s="1"/>
  <c r="O5" i="38" s="1"/>
  <c r="H5" i="38"/>
  <c r="G5" i="38"/>
  <c r="F5" i="38"/>
  <c r="E5" i="38"/>
  <c r="D5" i="38"/>
  <c r="N24" i="37"/>
  <c r="O24" i="37" s="1"/>
  <c r="M23" i="37"/>
  <c r="N23" i="37" s="1"/>
  <c r="O23" i="37" s="1"/>
  <c r="L23" i="37"/>
  <c r="K23" i="37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/>
  <c r="O21" i="37" s="1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M12" i="37"/>
  <c r="L12" i="37"/>
  <c r="K12" i="37"/>
  <c r="J12" i="37"/>
  <c r="J25" i="37"/>
  <c r="I12" i="37"/>
  <c r="H12" i="37"/>
  <c r="G12" i="37"/>
  <c r="F12" i="37"/>
  <c r="F25" i="37" s="1"/>
  <c r="E12" i="37"/>
  <c r="D12" i="37"/>
  <c r="N12" i="37" s="1"/>
  <c r="O12" i="37" s="1"/>
  <c r="N11" i="37"/>
  <c r="O11" i="37" s="1"/>
  <c r="N10" i="37"/>
  <c r="O10" i="37"/>
  <c r="N9" i="37"/>
  <c r="O9" i="37" s="1"/>
  <c r="N8" i="37"/>
  <c r="O8" i="37"/>
  <c r="N7" i="37"/>
  <c r="O7" i="37"/>
  <c r="N6" i="37"/>
  <c r="O6" i="37" s="1"/>
  <c r="M5" i="37"/>
  <c r="M25" i="37" s="1"/>
  <c r="L5" i="37"/>
  <c r="L25" i="37"/>
  <c r="K5" i="37"/>
  <c r="K25" i="37" s="1"/>
  <c r="J5" i="37"/>
  <c r="I5" i="37"/>
  <c r="I25" i="37" s="1"/>
  <c r="H5" i="37"/>
  <c r="H25" i="37" s="1"/>
  <c r="G5" i="37"/>
  <c r="N5" i="37" s="1"/>
  <c r="O5" i="37" s="1"/>
  <c r="F5" i="37"/>
  <c r="E5" i="37"/>
  <c r="D5" i="37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M21" i="36"/>
  <c r="L21" i="36"/>
  <c r="K21" i="36"/>
  <c r="N21" i="36" s="1"/>
  <c r="O21" i="36" s="1"/>
  <c r="J21" i="36"/>
  <c r="I21" i="36"/>
  <c r="H21" i="36"/>
  <c r="G21" i="36"/>
  <c r="F21" i="36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D25" i="36" s="1"/>
  <c r="N18" i="36"/>
  <c r="O18" i="36"/>
  <c r="N17" i="36"/>
  <c r="O17" i="36"/>
  <c r="N16" i="36"/>
  <c r="O16" i="36" s="1"/>
  <c r="M15" i="36"/>
  <c r="L15" i="36"/>
  <c r="K15" i="36"/>
  <c r="J15" i="36"/>
  <c r="I15" i="36"/>
  <c r="H15" i="36"/>
  <c r="G15" i="36"/>
  <c r="N15" i="36" s="1"/>
  <c r="O15" i="36" s="1"/>
  <c r="F15" i="36"/>
  <c r="E15" i="36"/>
  <c r="D15" i="36"/>
  <c r="N14" i="36"/>
  <c r="O14" i="36"/>
  <c r="N13" i="36"/>
  <c r="O13" i="36" s="1"/>
  <c r="M12" i="36"/>
  <c r="L12" i="36"/>
  <c r="K12" i="36"/>
  <c r="N12" i="36" s="1"/>
  <c r="O12" i="36" s="1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M25" i="36" s="1"/>
  <c r="L5" i="36"/>
  <c r="L25" i="36" s="1"/>
  <c r="K5" i="36"/>
  <c r="K25" i="36" s="1"/>
  <c r="J5" i="36"/>
  <c r="J25" i="36" s="1"/>
  <c r="I5" i="36"/>
  <c r="I25" i="36" s="1"/>
  <c r="H5" i="36"/>
  <c r="H25" i="36" s="1"/>
  <c r="G5" i="36"/>
  <c r="G25" i="36" s="1"/>
  <c r="F5" i="36"/>
  <c r="F25" i="36" s="1"/>
  <c r="E5" i="36"/>
  <c r="D5" i="36"/>
  <c r="N24" i="35"/>
  <c r="O24" i="35" s="1"/>
  <c r="M23" i="35"/>
  <c r="L23" i="35"/>
  <c r="K23" i="35"/>
  <c r="J23" i="35"/>
  <c r="I23" i="35"/>
  <c r="H23" i="35"/>
  <c r="G23" i="35"/>
  <c r="N23" i="35" s="1"/>
  <c r="O23" i="35" s="1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 s="1"/>
  <c r="N16" i="35"/>
  <c r="O16" i="35" s="1"/>
  <c r="M15" i="35"/>
  <c r="M25" i="35" s="1"/>
  <c r="L15" i="35"/>
  <c r="K15" i="35"/>
  <c r="N15" i="35" s="1"/>
  <c r="O15" i="35" s="1"/>
  <c r="J15" i="35"/>
  <c r="I15" i="35"/>
  <c r="H15" i="35"/>
  <c r="G15" i="35"/>
  <c r="F15" i="35"/>
  <c r="E15" i="35"/>
  <c r="D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N12" i="35" s="1"/>
  <c r="O12" i="35" s="1"/>
  <c r="E12" i="35"/>
  <c r="D12" i="35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L5" i="35"/>
  <c r="L25" i="35"/>
  <c r="K5" i="35"/>
  <c r="J5" i="35"/>
  <c r="J25" i="35" s="1"/>
  <c r="I5" i="35"/>
  <c r="H5" i="35"/>
  <c r="H25" i="35" s="1"/>
  <c r="G5" i="35"/>
  <c r="G25" i="35" s="1"/>
  <c r="F5" i="35"/>
  <c r="F25" i="35"/>
  <c r="E5" i="35"/>
  <c r="E25" i="35" s="1"/>
  <c r="D5" i="35"/>
  <c r="D25" i="35"/>
  <c r="N24" i="34"/>
  <c r="O24" i="34" s="1"/>
  <c r="M23" i="34"/>
  <c r="L23" i="34"/>
  <c r="K23" i="34"/>
  <c r="J23" i="34"/>
  <c r="I23" i="34"/>
  <c r="H23" i="34"/>
  <c r="G23" i="34"/>
  <c r="G25" i="34" s="1"/>
  <c r="F23" i="34"/>
  <c r="E23" i="34"/>
  <c r="D23" i="34"/>
  <c r="N23" i="34" s="1"/>
  <c r="O23" i="34" s="1"/>
  <c r="N22" i="34"/>
  <c r="O22" i="34" s="1"/>
  <c r="M21" i="34"/>
  <c r="L21" i="34"/>
  <c r="K21" i="34"/>
  <c r="J21" i="34"/>
  <c r="I21" i="34"/>
  <c r="N21" i="34" s="1"/>
  <c r="O21" i="34" s="1"/>
  <c r="H21" i="34"/>
  <c r="G21" i="34"/>
  <c r="F21" i="34"/>
  <c r="E21" i="34"/>
  <c r="D21" i="34"/>
  <c r="N20" i="34"/>
  <c r="O20" i="34" s="1"/>
  <c r="M19" i="34"/>
  <c r="L19" i="34"/>
  <c r="K19" i="34"/>
  <c r="K25" i="34" s="1"/>
  <c r="J19" i="34"/>
  <c r="I19" i="34"/>
  <c r="H19" i="34"/>
  <c r="G19" i="34"/>
  <c r="F19" i="34"/>
  <c r="E19" i="34"/>
  <c r="D19" i="34"/>
  <c r="N19" i="34" s="1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N15" i="34" s="1"/>
  <c r="O15" i="34" s="1"/>
  <c r="E15" i="34"/>
  <c r="D15" i="34"/>
  <c r="N14" i="34"/>
  <c r="O14" i="34" s="1"/>
  <c r="N13" i="34"/>
  <c r="O13" i="34"/>
  <c r="M12" i="34"/>
  <c r="M25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25" i="34"/>
  <c r="K5" i="34"/>
  <c r="J5" i="34"/>
  <c r="J25" i="34" s="1"/>
  <c r="I5" i="34"/>
  <c r="I25" i="34" s="1"/>
  <c r="H5" i="34"/>
  <c r="H25" i="34" s="1"/>
  <c r="G5" i="34"/>
  <c r="F5" i="34"/>
  <c r="F25" i="34" s="1"/>
  <c r="E5" i="34"/>
  <c r="E25" i="34" s="1"/>
  <c r="D5" i="34"/>
  <c r="N5" i="34" s="1"/>
  <c r="O5" i="34" s="1"/>
  <c r="E23" i="33"/>
  <c r="F23" i="33"/>
  <c r="N23" i="33" s="1"/>
  <c r="O23" i="33" s="1"/>
  <c r="G23" i="33"/>
  <c r="H23" i="33"/>
  <c r="I23" i="33"/>
  <c r="J23" i="33"/>
  <c r="K23" i="33"/>
  <c r="L23" i="33"/>
  <c r="M23" i="33"/>
  <c r="E21" i="33"/>
  <c r="F21" i="33"/>
  <c r="G21" i="33"/>
  <c r="N21" i="33" s="1"/>
  <c r="O21" i="33" s="1"/>
  <c r="H21" i="33"/>
  <c r="I21" i="33"/>
  <c r="J21" i="33"/>
  <c r="K21" i="33"/>
  <c r="L21" i="33"/>
  <c r="M21" i="33"/>
  <c r="E19" i="33"/>
  <c r="F19" i="33"/>
  <c r="G19" i="33"/>
  <c r="H19" i="33"/>
  <c r="I19" i="33"/>
  <c r="N19" i="33" s="1"/>
  <c r="O19" i="33" s="1"/>
  <c r="J19" i="33"/>
  <c r="K19" i="33"/>
  <c r="L19" i="33"/>
  <c r="M19" i="33"/>
  <c r="E15" i="33"/>
  <c r="F15" i="33"/>
  <c r="G15" i="33"/>
  <c r="H15" i="33"/>
  <c r="I15" i="33"/>
  <c r="N15" i="33" s="1"/>
  <c r="O15" i="33" s="1"/>
  <c r="J15" i="33"/>
  <c r="K15" i="33"/>
  <c r="L15" i="33"/>
  <c r="M15" i="33"/>
  <c r="E12" i="33"/>
  <c r="F12" i="33"/>
  <c r="G12" i="33"/>
  <c r="H12" i="33"/>
  <c r="I12" i="33"/>
  <c r="J12" i="33"/>
  <c r="K12" i="33"/>
  <c r="N12" i="33" s="1"/>
  <c r="O12" i="33" s="1"/>
  <c r="L12" i="33"/>
  <c r="M12" i="33"/>
  <c r="E5" i="33"/>
  <c r="F5" i="33"/>
  <c r="F25" i="33" s="1"/>
  <c r="G5" i="33"/>
  <c r="G25" i="33" s="1"/>
  <c r="H5" i="33"/>
  <c r="H25" i="33" s="1"/>
  <c r="I5" i="33"/>
  <c r="J5" i="33"/>
  <c r="J25" i="33" s="1"/>
  <c r="K5" i="33"/>
  <c r="K25" i="33" s="1"/>
  <c r="L5" i="33"/>
  <c r="L25" i="33" s="1"/>
  <c r="M5" i="33"/>
  <c r="N5" i="33" s="1"/>
  <c r="O5" i="33" s="1"/>
  <c r="D23" i="33"/>
  <c r="D21" i="33"/>
  <c r="D19" i="33"/>
  <c r="D15" i="33"/>
  <c r="D12" i="33"/>
  <c r="D5" i="33"/>
  <c r="N22" i="33"/>
  <c r="O22" i="33"/>
  <c r="N24" i="33"/>
  <c r="O24" i="33"/>
  <c r="N20" i="33"/>
  <c r="O20" i="33" s="1"/>
  <c r="N14" i="33"/>
  <c r="O14" i="33" s="1"/>
  <c r="N7" i="33"/>
  <c r="O7" i="33" s="1"/>
  <c r="N8" i="33"/>
  <c r="O8" i="33" s="1"/>
  <c r="N9" i="33"/>
  <c r="O9" i="33"/>
  <c r="N10" i="33"/>
  <c r="O10" i="33"/>
  <c r="N11" i="33"/>
  <c r="O11" i="33" s="1"/>
  <c r="N6" i="33"/>
  <c r="O6" i="33" s="1"/>
  <c r="N16" i="33"/>
  <c r="O16" i="33" s="1"/>
  <c r="N17" i="33"/>
  <c r="O17" i="33" s="1"/>
  <c r="N18" i="33"/>
  <c r="O18" i="33"/>
  <c r="N13" i="33"/>
  <c r="O13" i="33"/>
  <c r="D25" i="34"/>
  <c r="N12" i="34"/>
  <c r="O12" i="34" s="1"/>
  <c r="F25" i="39"/>
  <c r="J25" i="39"/>
  <c r="N5" i="35"/>
  <c r="O5" i="35" s="1"/>
  <c r="I25" i="35"/>
  <c r="E25" i="36"/>
  <c r="E25" i="33"/>
  <c r="I25" i="33"/>
  <c r="D25" i="33"/>
  <c r="D25" i="38"/>
  <c r="N19" i="39"/>
  <c r="O19" i="39" s="1"/>
  <c r="E25" i="37"/>
  <c r="N15" i="37"/>
  <c r="O15" i="37" s="1"/>
  <c r="N5" i="40"/>
  <c r="O5" i="40" s="1"/>
  <c r="F25" i="40"/>
  <c r="O26" i="49" l="1"/>
  <c r="P26" i="49" s="1"/>
  <c r="N27" i="45"/>
  <c r="O27" i="45" s="1"/>
  <c r="N27" i="46"/>
  <c r="O27" i="46" s="1"/>
  <c r="N25" i="34"/>
  <c r="O25" i="34" s="1"/>
  <c r="O26" i="48"/>
  <c r="P26" i="48" s="1"/>
  <c r="N27" i="43"/>
  <c r="O27" i="43" s="1"/>
  <c r="N25" i="36"/>
  <c r="O25" i="36" s="1"/>
  <c r="O5" i="48"/>
  <c r="P5" i="48" s="1"/>
  <c r="N19" i="46"/>
  <c r="O19" i="46" s="1"/>
  <c r="N19" i="45"/>
  <c r="O19" i="45" s="1"/>
  <c r="K25" i="35"/>
  <c r="N25" i="35" s="1"/>
  <c r="O25" i="35" s="1"/>
  <c r="G25" i="37"/>
  <c r="I25" i="38"/>
  <c r="E25" i="39"/>
  <c r="N25" i="39" s="1"/>
  <c r="O25" i="39" s="1"/>
  <c r="L27" i="44"/>
  <c r="O12" i="48"/>
  <c r="P12" i="48" s="1"/>
  <c r="N5" i="46"/>
  <c r="O5" i="46" s="1"/>
  <c r="N5" i="43"/>
  <c r="O5" i="43" s="1"/>
  <c r="M25" i="33"/>
  <c r="N25" i="33" s="1"/>
  <c r="O25" i="33" s="1"/>
  <c r="N19" i="38"/>
  <c r="O19" i="38" s="1"/>
  <c r="N5" i="36"/>
  <c r="O5" i="36" s="1"/>
  <c r="H27" i="43"/>
  <c r="O19" i="48"/>
  <c r="P19" i="48" s="1"/>
  <c r="N5" i="45"/>
  <c r="O5" i="45" s="1"/>
  <c r="N5" i="42"/>
  <c r="O5" i="42" s="1"/>
  <c r="N19" i="36"/>
  <c r="O19" i="36" s="1"/>
  <c r="D25" i="41"/>
  <c r="N25" i="41" s="1"/>
  <c r="O25" i="41" s="1"/>
  <c r="D24" i="42"/>
  <c r="N24" i="42" s="1"/>
  <c r="O24" i="42" s="1"/>
  <c r="D25" i="37"/>
  <c r="N25" i="37" s="1"/>
  <c r="O25" i="37" s="1"/>
  <c r="E25" i="40"/>
  <c r="N25" i="40" s="1"/>
  <c r="O25" i="40" s="1"/>
  <c r="J27" i="44"/>
  <c r="N27" i="44" s="1"/>
  <c r="O27" i="44" s="1"/>
  <c r="H25" i="38"/>
  <c r="N25" i="38" s="1"/>
  <c r="O25" i="38" s="1"/>
</calcChain>
</file>

<file path=xl/sharedStrings.xml><?xml version="1.0" encoding="utf-8"?>
<sst xmlns="http://schemas.openxmlformats.org/spreadsheetml/2006/main" count="667" uniqueCount="81">
  <si>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</si>
  <si>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</si>
  <si>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</si>
  <si>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</si>
  <si>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</si>
  <si>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</si>
  <si>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</si>
  <si>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</si>
  <si>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</si>
  <si>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</si>
  <si>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</si>
  <si>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</si>
  <si>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</si>
  <si>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</si>
  <si>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</si>
  <si>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</si>
  <si>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</si>
  <si>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</si>
  <si>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</si>
  <si>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</si>
  <si>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</si>
  <si>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</si>
  <si>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</si>
  <si>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</si>
  <si>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</si>
  <si>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</si>
  <si>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</si>
  <si>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</si>
  <si>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</si>
  <si>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</si>
  <si>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</si>
  <si>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</si>
  <si>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</si>
  <si>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</si>
  <si>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</si>
  <si>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</si>
  <si>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</si>
  <si>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</si>
  <si>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2009 Municipal Population:</t>
  </si>
  <si>
    <t>Local Fiscal Year Ended September 30, 2010</t>
  </si>
  <si>
    <t>2010 Municipal Census Population:</t>
  </si>
  <si>
    <t>Virginia Gardens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</si>
  <si>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</si>
  <si>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</si>
  <si>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</si>
  <si>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</si>
  <si>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</si>
  <si>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</si>
  <si>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</si>
  <si>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</si>
  <si>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</si>
  <si>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</si>
  <si>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</si>
  <si>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</si>
  <si>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</si>
  <si>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</si>
  <si>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</si>
  <si>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</si>
  <si>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</si>
  <si>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</si>
  <si>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</si>
  <si>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</si>
  <si>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</si>
  <si>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</si>
  <si>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Other Uses</t>
  </si>
  <si>
    <t>Interfund Transfers Out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</si>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</sst>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939233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939233</v>
      </c>
      <c r="P5" s="30">
        <f>(O5/P$28)</f>
        <v>395.30008417508418</v>
      </c>
      <c r="Q5" s="6"/>
    </row>
    <row r="6" spans="1:134">
      <c r="A6" s="12"/>
      <c r="B6" s="42">
        <v>511</v>
      </c>
      <c r="C6" s="19" t="s">
        <v>19</v>
      </c>
      <c r="D6" s="43">
        <v>119774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119774</v>
      </c>
      <c r="P6" s="44">
        <f>(O6/P$28)</f>
        <v>50.409932659932657</v>
      </c>
      <c r="Q6" s="9"/>
    </row>
    <row r="7" spans="1:134">
      <c r="A7" s="12"/>
      <c r="B7" s="42">
        <v>512</v>
      </c>
      <c r="C7" s="19" t="s">
        <v>20</v>
      </c>
      <c r="D7" s="43">
        <v>63659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63659</v>
      </c>
      <c r="P7" s="44">
        <f>(O7/P$28)</f>
        <v>26.792508417508419</v>
      </c>
      <c r="Q7" s="9"/>
    </row>
    <row r="8" spans="1:134">
      <c r="A8" s="12"/>
      <c r="B8" s="42">
        <v>513</v>
      </c>
      <c r="C8" s="19" t="s">
        <v>21</v>
      </c>
      <c r="D8" s="43">
        <v>360783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360783</v>
      </c>
      <c r="P8" s="44">
        <f>(O8/P$28)</f>
        <v>151.84469696969697</v>
      </c>
      <c r="Q8" s="9"/>
    </row>
    <row r="9" spans="1:134">
      <c r="A9" s="12"/>
      <c r="B9" s="42">
        <v>514</v>
      </c>
      <c r="C9" s="19" t="s">
        <v>22</v>
      </c>
      <c r="D9" s="43">
        <v>29668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29668</v>
      </c>
      <c r="P9" s="44">
        <f>(O9/P$28)</f>
        <v>12.486531986531986</v>
      </c>
      <c r="Q9" s="9"/>
    </row>
    <row r="10" spans="1:134">
      <c r="A10" s="12"/>
      <c r="B10" s="42">
        <v>515</v>
      </c>
      <c r="C10" s="19" t="s">
        <v>23</v>
      </c>
      <c r="D10" s="43">
        <v>9759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9759</v>
      </c>
      <c r="P10" s="44">
        <f>(O10/P$28)</f>
        <v>4.1073232323232327</v>
      </c>
      <c r="Q10" s="9"/>
    </row>
    <row r="11" spans="1:134">
      <c r="A11" s="12"/>
      <c r="B11" s="42">
        <v>519</v>
      </c>
      <c r="C11" s="19" t="s">
        <v>24</v>
      </c>
      <c r="D11" s="43">
        <v>355590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355590</v>
      </c>
      <c r="P11" s="44">
        <f>(O11/P$28)</f>
        <v>149.65909090909091</v>
      </c>
      <c r="Q11" s="9"/>
    </row>
    <row r="12" spans="1:134" ht="15.75">
      <c r="A12" s="26" t="s">
        <v>25</v>
      </c>
      <c r="B12" s="27"/>
      <c r="C12" s="28"/>
      <c r="D12" s="29">
        <f>SUM(D13:D14)</f>
        <v>1720915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1720915</v>
      </c>
      <c r="P12" s="41">
        <f>(O12/P$28)</f>
        <v>724.29082491582494</v>
      </c>
      <c r="Q12" s="10"/>
    </row>
    <row r="13" spans="1:134">
      <c r="A13" s="12"/>
      <c r="B13" s="42">
        <v>521</v>
      </c>
      <c r="C13" s="19" t="s">
        <v>26</v>
      </c>
      <c r="D13" s="43">
        <v>1683965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1683965</v>
      </c>
      <c r="P13" s="44">
        <f>(O13/P$28)</f>
        <v>708.73947811447806</v>
      </c>
      <c r="Q13" s="9"/>
    </row>
    <row r="14" spans="1:134">
      <c r="A14" s="12"/>
      <c r="B14" s="42">
        <v>524</v>
      </c>
      <c r="C14" s="19" t="s">
        <v>27</v>
      </c>
      <c r="D14" s="43">
        <v>36950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36950</v>
      </c>
      <c r="P14" s="44">
        <f>(O14/P$28)</f>
        <v>15.551346801346801</v>
      </c>
      <c r="Q14" s="9"/>
    </row>
    <row r="15" spans="1:134" ht="15.75">
      <c r="A15" s="26" t="s">
        <v>28</v>
      </c>
      <c r="B15" s="27"/>
      <c r="C15" s="28"/>
      <c r="D15" s="29">
        <f>SUM(D16:D18)</f>
        <v>204563</v>
      </c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408557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613120</v>
      </c>
      <c r="P15" s="41">
        <f>(O15/P$28)</f>
        <v>258.04713804713805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408557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5" si="2">SUM(D16:N16)</f>
        <v>408557</v>
      </c>
      <c r="P16" s="44">
        <f>(O16/P$28)</f>
        <v>171.95159932659934</v>
      </c>
      <c r="Q16" s="9"/>
    </row>
    <row r="17" spans="1:120">
      <c r="A17" s="12"/>
      <c r="B17" s="42">
        <v>534</v>
      </c>
      <c r="C17" s="19" t="s">
        <v>30</v>
      </c>
      <c r="D17" s="43">
        <v>194513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194513</v>
      </c>
      <c r="P17" s="44">
        <f>(O17/P$28)</f>
        <v>81.865740740740748</v>
      </c>
      <c r="Q17" s="9"/>
    </row>
    <row r="18" spans="1:120">
      <c r="A18" s="12"/>
      <c r="B18" s="42">
        <v>539</v>
      </c>
      <c r="C18" s="19" t="s">
        <v>31</v>
      </c>
      <c r="D18" s="43">
        <v>10050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10050</v>
      </c>
      <c r="P18" s="44">
        <f>(O18/P$28)</f>
        <v>4.2297979797979801</v>
      </c>
      <c r="Q18" s="9"/>
    </row>
    <row r="19" spans="1:120" ht="15.75">
      <c r="A19" s="26" t="s">
        <v>32</v>
      </c>
      <c r="B19" s="27"/>
      <c r="C19" s="28"/>
      <c r="D19" s="29">
        <f>SUM(D20:D21)</f>
        <v>0</v>
      </c>
      <c r="E19" s="29">
        <f>SUM(E20:E21)</f>
        <v>767402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t="shared" si="2"/>
        <v>767402</v>
      </c>
      <c r="P19" s="41">
        <f>(O19/P$28)</f>
        <v>322.98063973063972</v>
      </c>
      <c r="Q19" s="10"/>
    </row>
    <row r="20" spans="1:120">
      <c r="A20" s="12"/>
      <c r="B20" s="42">
        <v>541</v>
      </c>
      <c r="C20" s="19" t="s">
        <v>33</v>
      </c>
      <c r="D20" s="43">
        <v>0</v>
      </c>
      <c r="E20" s="43">
        <v>632749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632749</v>
      </c>
      <c r="P20" s="44">
        <f>(O20/P$28)</f>
        <v>266.30850168350167</v>
      </c>
      <c r="Q20" s="9"/>
    </row>
    <row r="21" spans="1:120">
      <c r="A21" s="12"/>
      <c r="B21" s="42">
        <v>549</v>
      </c>
      <c r="C21" s="19" t="s">
        <v>78</v>
      </c>
      <c r="D21" s="43">
        <v>0</v>
      </c>
      <c r="E21" s="43">
        <v>134653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134653</v>
      </c>
      <c r="P21" s="44">
        <f>(O21/P$28)</f>
        <v>56.672138047138048</v>
      </c>
      <c r="Q21" s="9"/>
    </row>
    <row r="22" spans="1:120" ht="15.75">
      <c r="A22" s="26" t="s">
        <v>34</v>
      </c>
      <c r="B22" s="27"/>
      <c r="C22" s="28"/>
      <c r="D22" s="29">
        <f>SUM(D23:D23)</f>
        <v>42316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42316</v>
      </c>
      <c r="P22" s="41">
        <f>(O22/P$28)</f>
        <v>17.809764309764311</v>
      </c>
      <c r="Q22" s="10"/>
    </row>
    <row r="23" spans="1:120">
      <c r="A23" s="12"/>
      <c r="B23" s="42">
        <v>569</v>
      </c>
      <c r="C23" s="19" t="s">
        <v>35</v>
      </c>
      <c r="D23" s="43">
        <v>42316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42316</v>
      </c>
      <c r="P23" s="44">
        <f>(O23/P$28)</f>
        <v>17.809764309764311</v>
      </c>
      <c r="Q23" s="9"/>
    </row>
    <row r="24" spans="1:120" ht="15.75">
      <c r="A24" s="26" t="s">
        <v>36</v>
      </c>
      <c r="B24" s="27"/>
      <c r="C24" s="28"/>
      <c r="D24" s="29">
        <f>SUM(D25:D25)</f>
        <v>238347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238347</v>
      </c>
      <c r="P24" s="41">
        <f>(O24/P$28)</f>
        <v>100.31439393939394</v>
      </c>
      <c r="Q24" s="9"/>
    </row>
    <row r="25" spans="1:120" ht="15.75" thickBot="1">
      <c r="A25" s="12"/>
      <c r="B25" s="42">
        <v>572</v>
      </c>
      <c r="C25" s="19" t="s">
        <v>37</v>
      </c>
      <c r="D25" s="43">
        <v>238347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238347</v>
      </c>
      <c r="P25" s="44">
        <f>(O25/P$28)</f>
        <v>100.31439393939394</v>
      </c>
      <c r="Q25" s="9"/>
    </row>
    <row r="26" spans="1:120" ht="16.5" thickBot="1">
      <c r="A26" s="13" t="s">
        <v>10</v>
      </c>
      <c r="B26" s="21"/>
      <c r="C26" s="20"/>
      <c r="D26" s="14">
        <f>SUM(D5,D12,D15,D19,D22,D24)</f>
        <v>3145374</v>
      </c>
      <c r="E26" s="14">
        <f t="shared" ref="E26:N26" si="3">SUM(E5,E12,E15,E19,E22,E24)</f>
        <v>767402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408557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4321333</v>
      </c>
      <c r="P26" s="35">
        <f>(O26/P$28)</f>
        <v>1818.742845117845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80</v>
      </c>
      <c r="N28" s="90"/>
      <c r="O28" s="90"/>
      <c r="P28" s="39">
        <v>2376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617268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617268</v>
      </c>
      <c r="O5" s="30">
        <f t="shared" ref="O5:O25" si="2">(N5/O$27)</f>
        <v>255.80936593452134</v>
      </c>
      <c r="P5" s="6"/>
    </row>
    <row r="6" spans="1:133">
      <c r="A6" s="12"/>
      <c r="B6" s="42">
        <v>511</v>
      </c>
      <c r="C6" s="19" t="s">
        <v>19</v>
      </c>
      <c r="D6" s="43">
        <v>94371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94371</v>
      </c>
      <c r="O6" s="44">
        <f t="shared" si="2"/>
        <v>39.109407376709491</v>
      </c>
      <c r="P6" s="9"/>
    </row>
    <row r="7" spans="1:133">
      <c r="A7" s="12"/>
      <c r="B7" s="42">
        <v>512</v>
      </c>
      <c r="C7" s="19" t="s">
        <v>20</v>
      </c>
      <c r="D7" s="43">
        <v>34780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34780</v>
      </c>
      <c r="O7" s="44">
        <f t="shared" si="2"/>
        <v>14.413593037712392</v>
      </c>
      <c r="P7" s="9"/>
    </row>
    <row r="8" spans="1:133">
      <c r="A8" s="12"/>
      <c r="B8" s="42">
        <v>513</v>
      </c>
      <c r="C8" s="19" t="s">
        <v>21</v>
      </c>
      <c r="D8" s="43">
        <v>230490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230490</v>
      </c>
      <c r="O8" s="44">
        <f t="shared" si="2"/>
        <v>95.520099461251547</v>
      </c>
      <c r="P8" s="9"/>
    </row>
    <row r="9" spans="1:133">
      <c r="A9" s="12"/>
      <c r="B9" s="42">
        <v>514</v>
      </c>
      <c r="C9" s="19" t="s">
        <v>22</v>
      </c>
      <c r="D9" s="43">
        <v>16195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16195</v>
      </c>
      <c r="O9" s="44">
        <f t="shared" si="2"/>
        <v>6.7115623704931622</v>
      </c>
      <c r="P9" s="9"/>
    </row>
    <row r="10" spans="1:133">
      <c r="A10" s="12"/>
      <c r="B10" s="42">
        <v>515</v>
      </c>
      <c r="C10" s="19" t="s">
        <v>23</v>
      </c>
      <c r="D10" s="43">
        <v>3812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3812</v>
      </c>
      <c r="O10" s="44">
        <f t="shared" si="2"/>
        <v>1.5797762121840033</v>
      </c>
      <c r="P10" s="9"/>
    </row>
    <row r="11" spans="1:133">
      <c r="A11" s="12"/>
      <c r="B11" s="42">
        <v>519</v>
      </c>
      <c r="C11" s="19" t="s">
        <v>24</v>
      </c>
      <c r="D11" s="43">
        <v>237620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237620</v>
      </c>
      <c r="O11" s="44">
        <f t="shared" si="2"/>
        <v>98.474927476170748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1210635</v>
      </c>
      <c r="E12" s="29">
        <f t="shared" si="3"/>
        <v>11900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1222535</v>
      </c>
      <c r="O12" s="41">
        <f t="shared" si="2"/>
        <v>506.64525486945712</v>
      </c>
      <c r="P12" s="10"/>
    </row>
    <row r="13" spans="1:133">
      <c r="A13" s="12"/>
      <c r="B13" s="42">
        <v>521</v>
      </c>
      <c r="C13" s="19" t="s">
        <v>26</v>
      </c>
      <c r="D13" s="43">
        <v>1184329</v>
      </c>
      <c r="E13" s="43">
        <v>11900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1196229</v>
      </c>
      <c r="O13" s="44">
        <f t="shared" si="2"/>
        <v>495.74347285536675</v>
      </c>
      <c r="P13" s="9"/>
    </row>
    <row r="14" spans="1:133">
      <c r="A14" s="12"/>
      <c r="B14" s="42">
        <v>524</v>
      </c>
      <c r="C14" s="19" t="s">
        <v>27</v>
      </c>
      <c r="D14" s="43">
        <v>26306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26306</v>
      </c>
      <c r="O14" s="44">
        <f t="shared" si="2"/>
        <v>10.901782014090344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149590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320506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470096</v>
      </c>
      <c r="O15" s="41">
        <f t="shared" si="2"/>
        <v>194.81806879403231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320506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320506</v>
      </c>
      <c r="O16" s="44">
        <f t="shared" si="2"/>
        <v>132.82469954413594</v>
      </c>
      <c r="P16" s="9"/>
    </row>
    <row r="17" spans="1:119">
      <c r="A17" s="12"/>
      <c r="B17" s="42">
        <v>534</v>
      </c>
      <c r="C17" s="19" t="s">
        <v>30</v>
      </c>
      <c r="D17" s="43">
        <v>145015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145015</v>
      </c>
      <c r="O17" s="44">
        <f t="shared" si="2"/>
        <v>60.097389142146703</v>
      </c>
      <c r="P17" s="9"/>
    </row>
    <row r="18" spans="1:119">
      <c r="A18" s="12"/>
      <c r="B18" s="42">
        <v>539</v>
      </c>
      <c r="C18" s="19" t="s">
        <v>31</v>
      </c>
      <c r="D18" s="43">
        <v>4575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4575</v>
      </c>
      <c r="O18" s="44">
        <f t="shared" si="2"/>
        <v>1.8959801077496892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-637</v>
      </c>
      <c r="E19" s="29">
        <f t="shared" si="5"/>
        <v>111633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110996</v>
      </c>
      <c r="O19" s="41">
        <f t="shared" si="2"/>
        <v>45.999171156237047</v>
      </c>
      <c r="P19" s="10"/>
    </row>
    <row r="20" spans="1:119">
      <c r="A20" s="12"/>
      <c r="B20" s="42">
        <v>541</v>
      </c>
      <c r="C20" s="19" t="s">
        <v>33</v>
      </c>
      <c r="D20" s="43">
        <v>-637</v>
      </c>
      <c r="E20" s="43">
        <v>111633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110996</v>
      </c>
      <c r="O20" s="44">
        <f t="shared" si="2"/>
        <v>45.999171156237047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28034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28034</v>
      </c>
      <c r="O21" s="41">
        <f t="shared" si="2"/>
        <v>11.617903025279734</v>
      </c>
      <c r="P21" s="10"/>
    </row>
    <row r="22" spans="1:119">
      <c r="A22" s="12"/>
      <c r="B22" s="42">
        <v>569</v>
      </c>
      <c r="C22" s="19" t="s">
        <v>35</v>
      </c>
      <c r="D22" s="43">
        <v>28034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28034</v>
      </c>
      <c r="O22" s="44">
        <f t="shared" si="2"/>
        <v>11.617903025279734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281043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281043</v>
      </c>
      <c r="O23" s="41">
        <f t="shared" si="2"/>
        <v>116.47036883547452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281043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281043</v>
      </c>
      <c r="O24" s="44">
        <f t="shared" si="2"/>
        <v>116.47036883547452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2285933</v>
      </c>
      <c r="E25" s="14">
        <f t="shared" ref="E25:M25" si="8">SUM(E5,E12,E15,E19,E21,E23)</f>
        <v>123533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320506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2729972</v>
      </c>
      <c r="O25" s="35">
        <f t="shared" si="2"/>
        <v>1131.3601326150022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50</v>
      </c>
      <c r="M27" s="90"/>
      <c r="N27" s="90"/>
      <c r="O27" s="39">
        <v>2413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642950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642950</v>
      </c>
      <c r="O5" s="30">
        <f t="shared" ref="O5:O25" si="2">(N5/O$27)</f>
        <v>268.56725146198829</v>
      </c>
      <c r="P5" s="6"/>
    </row>
    <row r="6" spans="1:133">
      <c r="A6" s="12"/>
      <c r="B6" s="42">
        <v>511</v>
      </c>
      <c r="C6" s="19" t="s">
        <v>19</v>
      </c>
      <c r="D6" s="43">
        <v>99278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99278</v>
      </c>
      <c r="O6" s="44">
        <f t="shared" si="2"/>
        <v>41.469507101086052</v>
      </c>
      <c r="P6" s="9"/>
    </row>
    <row r="7" spans="1:133">
      <c r="A7" s="12"/>
      <c r="B7" s="42">
        <v>512</v>
      </c>
      <c r="C7" s="19" t="s">
        <v>20</v>
      </c>
      <c r="D7" s="43">
        <v>42750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42750</v>
      </c>
      <c r="O7" s="44">
        <f t="shared" si="2"/>
        <v>17.857142857142858</v>
      </c>
      <c r="P7" s="9"/>
    </row>
    <row r="8" spans="1:133">
      <c r="A8" s="12"/>
      <c r="B8" s="42">
        <v>513</v>
      </c>
      <c r="C8" s="19" t="s">
        <v>21</v>
      </c>
      <c r="D8" s="43">
        <v>242661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242661</v>
      </c>
      <c r="O8" s="44">
        <f t="shared" si="2"/>
        <v>101.36215538847118</v>
      </c>
      <c r="P8" s="9"/>
    </row>
    <row r="9" spans="1:133">
      <c r="A9" s="12"/>
      <c r="B9" s="42">
        <v>514</v>
      </c>
      <c r="C9" s="19" t="s">
        <v>22</v>
      </c>
      <c r="D9" s="43">
        <v>20499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20499</v>
      </c>
      <c r="O9" s="44">
        <f t="shared" si="2"/>
        <v>8.5626566416040095</v>
      </c>
      <c r="P9" s="9"/>
    </row>
    <row r="10" spans="1:133">
      <c r="A10" s="12"/>
      <c r="B10" s="42">
        <v>515</v>
      </c>
      <c r="C10" s="19" t="s">
        <v>23</v>
      </c>
      <c r="D10" s="43">
        <v>1723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1723</v>
      </c>
      <c r="O10" s="44">
        <f t="shared" si="2"/>
        <v>0.71971595655806186</v>
      </c>
      <c r="P10" s="9"/>
    </row>
    <row r="11" spans="1:133">
      <c r="A11" s="12"/>
      <c r="B11" s="42">
        <v>519</v>
      </c>
      <c r="C11" s="19" t="s">
        <v>24</v>
      </c>
      <c r="D11" s="43">
        <v>236039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236039</v>
      </c>
      <c r="O11" s="44">
        <f t="shared" si="2"/>
        <v>98.596073517126143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1123724</v>
      </c>
      <c r="E12" s="29">
        <f t="shared" si="3"/>
        <v>18659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1142383</v>
      </c>
      <c r="O12" s="41">
        <f t="shared" si="2"/>
        <v>477.18588137009192</v>
      </c>
      <c r="P12" s="10"/>
    </row>
    <row r="13" spans="1:133">
      <c r="A13" s="12"/>
      <c r="B13" s="42">
        <v>521</v>
      </c>
      <c r="C13" s="19" t="s">
        <v>26</v>
      </c>
      <c r="D13" s="43">
        <v>1098140</v>
      </c>
      <c r="E13" s="43">
        <v>18659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1116799</v>
      </c>
      <c r="O13" s="44">
        <f t="shared" si="2"/>
        <v>466.49916457811196</v>
      </c>
      <c r="P13" s="9"/>
    </row>
    <row r="14" spans="1:133">
      <c r="A14" s="12"/>
      <c r="B14" s="42">
        <v>524</v>
      </c>
      <c r="C14" s="19" t="s">
        <v>27</v>
      </c>
      <c r="D14" s="43">
        <v>25584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25584</v>
      </c>
      <c r="O14" s="44">
        <f t="shared" si="2"/>
        <v>10.686716791979951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134449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368563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503012</v>
      </c>
      <c r="O15" s="41">
        <f t="shared" si="2"/>
        <v>210.11361737677527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368563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368563</v>
      </c>
      <c r="O16" s="44">
        <f t="shared" si="2"/>
        <v>153.95279866332498</v>
      </c>
      <c r="P16" s="9"/>
    </row>
    <row r="17" spans="1:119">
      <c r="A17" s="12"/>
      <c r="B17" s="42">
        <v>534</v>
      </c>
      <c r="C17" s="19" t="s">
        <v>30</v>
      </c>
      <c r="D17" s="43">
        <v>129889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129889</v>
      </c>
      <c r="O17" s="44">
        <f t="shared" si="2"/>
        <v>54.256056808688385</v>
      </c>
      <c r="P17" s="9"/>
    </row>
    <row r="18" spans="1:119">
      <c r="A18" s="12"/>
      <c r="B18" s="42">
        <v>539</v>
      </c>
      <c r="C18" s="19" t="s">
        <v>31</v>
      </c>
      <c r="D18" s="43">
        <v>4560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4560</v>
      </c>
      <c r="O18" s="44">
        <f t="shared" si="2"/>
        <v>1.9047619047619047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21792</v>
      </c>
      <c r="E19" s="29">
        <f t="shared" si="5"/>
        <v>122443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144235</v>
      </c>
      <c r="O19" s="41">
        <f t="shared" si="2"/>
        <v>60.248538011695906</v>
      </c>
      <c r="P19" s="10"/>
    </row>
    <row r="20" spans="1:119">
      <c r="A20" s="12"/>
      <c r="B20" s="42">
        <v>541</v>
      </c>
      <c r="C20" s="19" t="s">
        <v>33</v>
      </c>
      <c r="D20" s="43">
        <v>21792</v>
      </c>
      <c r="E20" s="43">
        <v>122443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144235</v>
      </c>
      <c r="O20" s="44">
        <f t="shared" si="2"/>
        <v>60.248538011695906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26594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26594</v>
      </c>
      <c r="O21" s="41">
        <f t="shared" si="2"/>
        <v>11.108604845446951</v>
      </c>
      <c r="P21" s="10"/>
    </row>
    <row r="22" spans="1:119">
      <c r="A22" s="12"/>
      <c r="B22" s="42">
        <v>569</v>
      </c>
      <c r="C22" s="19" t="s">
        <v>35</v>
      </c>
      <c r="D22" s="43">
        <v>26594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26594</v>
      </c>
      <c r="O22" s="44">
        <f t="shared" si="2"/>
        <v>11.108604845446951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304959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304959</v>
      </c>
      <c r="O23" s="41">
        <f t="shared" si="2"/>
        <v>127.38471177944862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304959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304959</v>
      </c>
      <c r="O24" s="44">
        <f t="shared" si="2"/>
        <v>127.38471177944862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2254468</v>
      </c>
      <c r="E25" s="14">
        <f t="shared" ref="E25:M25" si="8">SUM(E5,E12,E15,E19,E21,E23)</f>
        <v>141102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368563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2764133</v>
      </c>
      <c r="O25" s="35">
        <f t="shared" si="2"/>
        <v>1154.608604845447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46</v>
      </c>
      <c r="M27" s="90"/>
      <c r="N27" s="90"/>
      <c r="O27" s="39">
        <v>2394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536570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536570</v>
      </c>
      <c r="O5" s="30">
        <f t="shared" ref="O5:O25" si="2">(N5/O$27)</f>
        <v>224.50627615062763</v>
      </c>
      <c r="P5" s="6"/>
    </row>
    <row r="6" spans="1:133">
      <c r="A6" s="12"/>
      <c r="B6" s="42">
        <v>511</v>
      </c>
      <c r="C6" s="19" t="s">
        <v>19</v>
      </c>
      <c r="D6" s="43">
        <v>66204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66204</v>
      </c>
      <c r="O6" s="44">
        <f t="shared" si="2"/>
        <v>27.700418410041841</v>
      </c>
      <c r="P6" s="9"/>
    </row>
    <row r="7" spans="1:133">
      <c r="A7" s="12"/>
      <c r="B7" s="42">
        <v>512</v>
      </c>
      <c r="C7" s="19" t="s">
        <v>20</v>
      </c>
      <c r="D7" s="43">
        <v>39680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39680</v>
      </c>
      <c r="O7" s="44">
        <f t="shared" si="2"/>
        <v>16.602510460251047</v>
      </c>
      <c r="P7" s="9"/>
    </row>
    <row r="8" spans="1:133">
      <c r="A8" s="12"/>
      <c r="B8" s="42">
        <v>513</v>
      </c>
      <c r="C8" s="19" t="s">
        <v>21</v>
      </c>
      <c r="D8" s="43">
        <v>252841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252841</v>
      </c>
      <c r="O8" s="44">
        <f t="shared" si="2"/>
        <v>105.79121338912134</v>
      </c>
      <c r="P8" s="9"/>
    </row>
    <row r="9" spans="1:133">
      <c r="A9" s="12"/>
      <c r="B9" s="42">
        <v>514</v>
      </c>
      <c r="C9" s="19" t="s">
        <v>22</v>
      </c>
      <c r="D9" s="43">
        <v>17564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17564</v>
      </c>
      <c r="O9" s="44">
        <f t="shared" si="2"/>
        <v>7.3489539748953971</v>
      </c>
      <c r="P9" s="9"/>
    </row>
    <row r="10" spans="1:133">
      <c r="A10" s="12"/>
      <c r="B10" s="42">
        <v>515</v>
      </c>
      <c r="C10" s="19" t="s">
        <v>23</v>
      </c>
      <c r="D10" s="43">
        <v>2182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2182</v>
      </c>
      <c r="O10" s="44">
        <f t="shared" si="2"/>
        <v>0.91297071129707108</v>
      </c>
      <c r="P10" s="9"/>
    </row>
    <row r="11" spans="1:133">
      <c r="A11" s="12"/>
      <c r="B11" s="42">
        <v>519</v>
      </c>
      <c r="C11" s="19" t="s">
        <v>24</v>
      </c>
      <c r="D11" s="43">
        <v>158099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158099</v>
      </c>
      <c r="O11" s="44">
        <f t="shared" si="2"/>
        <v>66.150209205020914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1082006</v>
      </c>
      <c r="E12" s="29">
        <f t="shared" si="3"/>
        <v>8400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1090406</v>
      </c>
      <c r="O12" s="41">
        <f t="shared" si="2"/>
        <v>456.23682008368201</v>
      </c>
      <c r="P12" s="10"/>
    </row>
    <row r="13" spans="1:133">
      <c r="A13" s="12"/>
      <c r="B13" s="42">
        <v>521</v>
      </c>
      <c r="C13" s="19" t="s">
        <v>26</v>
      </c>
      <c r="D13" s="43">
        <v>1062273</v>
      </c>
      <c r="E13" s="43">
        <v>8400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1070673</v>
      </c>
      <c r="O13" s="44">
        <f t="shared" si="2"/>
        <v>447.98033472803348</v>
      </c>
      <c r="P13" s="9"/>
    </row>
    <row r="14" spans="1:133">
      <c r="A14" s="12"/>
      <c r="B14" s="42">
        <v>524</v>
      </c>
      <c r="C14" s="19" t="s">
        <v>27</v>
      </c>
      <c r="D14" s="43">
        <v>19733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19733</v>
      </c>
      <c r="O14" s="44">
        <f t="shared" si="2"/>
        <v>8.256485355648536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149847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306524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456371</v>
      </c>
      <c r="O15" s="41">
        <f t="shared" si="2"/>
        <v>190.95020920502091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306524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306524</v>
      </c>
      <c r="O16" s="44">
        <f t="shared" si="2"/>
        <v>128.25271966527197</v>
      </c>
      <c r="P16" s="9"/>
    </row>
    <row r="17" spans="1:119">
      <c r="A17" s="12"/>
      <c r="B17" s="42">
        <v>534</v>
      </c>
      <c r="C17" s="19" t="s">
        <v>30</v>
      </c>
      <c r="D17" s="43">
        <v>144862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144862</v>
      </c>
      <c r="O17" s="44">
        <f t="shared" si="2"/>
        <v>60.611715481171551</v>
      </c>
      <c r="P17" s="9"/>
    </row>
    <row r="18" spans="1:119">
      <c r="A18" s="12"/>
      <c r="B18" s="42">
        <v>539</v>
      </c>
      <c r="C18" s="19" t="s">
        <v>31</v>
      </c>
      <c r="D18" s="43">
        <v>4985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4985</v>
      </c>
      <c r="O18" s="44">
        <f t="shared" si="2"/>
        <v>2.0857740585774058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39373</v>
      </c>
      <c r="E19" s="29">
        <f t="shared" si="5"/>
        <v>74461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113834</v>
      </c>
      <c r="O19" s="41">
        <f t="shared" si="2"/>
        <v>47.629288702928868</v>
      </c>
      <c r="P19" s="10"/>
    </row>
    <row r="20" spans="1:119">
      <c r="A20" s="12"/>
      <c r="B20" s="42">
        <v>541</v>
      </c>
      <c r="C20" s="19" t="s">
        <v>33</v>
      </c>
      <c r="D20" s="43">
        <v>39373</v>
      </c>
      <c r="E20" s="43">
        <v>74461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113834</v>
      </c>
      <c r="O20" s="44">
        <f t="shared" si="2"/>
        <v>47.629288702928868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25441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25441</v>
      </c>
      <c r="O21" s="41">
        <f t="shared" si="2"/>
        <v>10.644769874476987</v>
      </c>
      <c r="P21" s="10"/>
    </row>
    <row r="22" spans="1:119">
      <c r="A22" s="12"/>
      <c r="B22" s="42">
        <v>569</v>
      </c>
      <c r="C22" s="19" t="s">
        <v>35</v>
      </c>
      <c r="D22" s="43">
        <v>25441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25441</v>
      </c>
      <c r="O22" s="44">
        <f t="shared" si="2"/>
        <v>10.644769874476987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249441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249441</v>
      </c>
      <c r="O23" s="41">
        <f t="shared" si="2"/>
        <v>104.36861924686193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249441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249441</v>
      </c>
      <c r="O24" s="44">
        <f t="shared" si="2"/>
        <v>104.36861924686193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2082678</v>
      </c>
      <c r="E25" s="14">
        <f t="shared" ref="E25:M25" si="8">SUM(E5,E12,E15,E19,E21,E23)</f>
        <v>82861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306524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2472063</v>
      </c>
      <c r="O25" s="35">
        <f t="shared" si="2"/>
        <v>1034.3359832635983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44</v>
      </c>
      <c r="M27" s="90"/>
      <c r="N27" s="90"/>
      <c r="O27" s="39">
        <v>2390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527583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527583</v>
      </c>
      <c r="O5" s="30">
        <f t="shared" ref="O5:O25" si="2">(N5/O$27)</f>
        <v>222.1402105263158</v>
      </c>
      <c r="P5" s="6"/>
    </row>
    <row r="6" spans="1:133">
      <c r="A6" s="12"/>
      <c r="B6" s="42">
        <v>511</v>
      </c>
      <c r="C6" s="19" t="s">
        <v>19</v>
      </c>
      <c r="D6" s="43">
        <v>82503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82503</v>
      </c>
      <c r="O6" s="44">
        <f t="shared" si="2"/>
        <v>34.738105263157898</v>
      </c>
      <c r="P6" s="9"/>
    </row>
    <row r="7" spans="1:133">
      <c r="A7" s="12"/>
      <c r="B7" s="42">
        <v>512</v>
      </c>
      <c r="C7" s="19" t="s">
        <v>20</v>
      </c>
      <c r="D7" s="43">
        <v>37245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37245</v>
      </c>
      <c r="O7" s="44">
        <f t="shared" si="2"/>
        <v>15.682105263157895</v>
      </c>
      <c r="P7" s="9"/>
    </row>
    <row r="8" spans="1:133">
      <c r="A8" s="12"/>
      <c r="B8" s="42">
        <v>513</v>
      </c>
      <c r="C8" s="19" t="s">
        <v>21</v>
      </c>
      <c r="D8" s="43">
        <v>201917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201917</v>
      </c>
      <c r="O8" s="44">
        <f t="shared" si="2"/>
        <v>85.017684210526312</v>
      </c>
      <c r="P8" s="9"/>
    </row>
    <row r="9" spans="1:133">
      <c r="A9" s="12"/>
      <c r="B9" s="42">
        <v>514</v>
      </c>
      <c r="C9" s="19" t="s">
        <v>22</v>
      </c>
      <c r="D9" s="43">
        <v>19975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19975</v>
      </c>
      <c r="O9" s="44">
        <f t="shared" si="2"/>
        <v>8.4105263157894736</v>
      </c>
      <c r="P9" s="9"/>
    </row>
    <row r="10" spans="1:133">
      <c r="A10" s="12"/>
      <c r="B10" s="42">
        <v>515</v>
      </c>
      <c r="C10" s="19" t="s">
        <v>23</v>
      </c>
      <c r="D10" s="43">
        <v>3875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3875</v>
      </c>
      <c r="O10" s="44">
        <f t="shared" si="2"/>
        <v>1.631578947368421</v>
      </c>
      <c r="P10" s="9"/>
    </row>
    <row r="11" spans="1:133">
      <c r="A11" s="12"/>
      <c r="B11" s="42">
        <v>519</v>
      </c>
      <c r="C11" s="19" t="s">
        <v>24</v>
      </c>
      <c r="D11" s="43">
        <v>182068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182068</v>
      </c>
      <c r="O11" s="44">
        <f t="shared" si="2"/>
        <v>76.660210526315794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1082565</v>
      </c>
      <c r="E12" s="29">
        <f t="shared" si="3"/>
        <v>6885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1089450</v>
      </c>
      <c r="O12" s="41">
        <f t="shared" si="2"/>
        <v>458.7157894736842</v>
      </c>
      <c r="P12" s="10"/>
    </row>
    <row r="13" spans="1:133">
      <c r="A13" s="12"/>
      <c r="B13" s="42">
        <v>521</v>
      </c>
      <c r="C13" s="19" t="s">
        <v>26</v>
      </c>
      <c r="D13" s="43">
        <v>1066069</v>
      </c>
      <c r="E13" s="43">
        <v>6885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1072954</v>
      </c>
      <c r="O13" s="44">
        <f t="shared" si="2"/>
        <v>451.77010526315792</v>
      </c>
      <c r="P13" s="9"/>
    </row>
    <row r="14" spans="1:133">
      <c r="A14" s="12"/>
      <c r="B14" s="42">
        <v>524</v>
      </c>
      <c r="C14" s="19" t="s">
        <v>27</v>
      </c>
      <c r="D14" s="43">
        <v>16496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16496</v>
      </c>
      <c r="O14" s="44">
        <f t="shared" si="2"/>
        <v>6.9456842105263155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143001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370070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513071</v>
      </c>
      <c r="O15" s="41">
        <f t="shared" si="2"/>
        <v>216.0298947368421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370070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370070</v>
      </c>
      <c r="O16" s="44">
        <f t="shared" si="2"/>
        <v>155.81894736842105</v>
      </c>
      <c r="P16" s="9"/>
    </row>
    <row r="17" spans="1:119">
      <c r="A17" s="12"/>
      <c r="B17" s="42">
        <v>534</v>
      </c>
      <c r="C17" s="19" t="s">
        <v>30</v>
      </c>
      <c r="D17" s="43">
        <v>138993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138993</v>
      </c>
      <c r="O17" s="44">
        <f t="shared" si="2"/>
        <v>58.523368421052631</v>
      </c>
      <c r="P17" s="9"/>
    </row>
    <row r="18" spans="1:119">
      <c r="A18" s="12"/>
      <c r="B18" s="42">
        <v>539</v>
      </c>
      <c r="C18" s="19" t="s">
        <v>31</v>
      </c>
      <c r="D18" s="43">
        <v>4008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4008</v>
      </c>
      <c r="O18" s="44">
        <f t="shared" si="2"/>
        <v>1.6875789473684211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19839</v>
      </c>
      <c r="E19" s="29">
        <f t="shared" si="5"/>
        <v>52007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71846</v>
      </c>
      <c r="O19" s="41">
        <f t="shared" si="2"/>
        <v>30.250947368421052</v>
      </c>
      <c r="P19" s="10"/>
    </row>
    <row r="20" spans="1:119">
      <c r="A20" s="12"/>
      <c r="B20" s="42">
        <v>541</v>
      </c>
      <c r="C20" s="19" t="s">
        <v>33</v>
      </c>
      <c r="D20" s="43">
        <v>19839</v>
      </c>
      <c r="E20" s="43">
        <v>52007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71846</v>
      </c>
      <c r="O20" s="44">
        <f t="shared" si="2"/>
        <v>30.250947368421052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19578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19578</v>
      </c>
      <c r="O21" s="41">
        <f t="shared" si="2"/>
        <v>8.2433684210526312</v>
      </c>
      <c r="P21" s="10"/>
    </row>
    <row r="22" spans="1:119">
      <c r="A22" s="12"/>
      <c r="B22" s="42">
        <v>569</v>
      </c>
      <c r="C22" s="19" t="s">
        <v>35</v>
      </c>
      <c r="D22" s="43">
        <v>19578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19578</v>
      </c>
      <c r="O22" s="44">
        <f t="shared" si="2"/>
        <v>8.2433684210526312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222567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222567</v>
      </c>
      <c r="O23" s="41">
        <f t="shared" si="2"/>
        <v>93.712421052631584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222567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222567</v>
      </c>
      <c r="O24" s="44">
        <f t="shared" si="2"/>
        <v>93.712421052631584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2015133</v>
      </c>
      <c r="E25" s="14">
        <f t="shared" ref="E25:M25" si="8">SUM(E5,E12,E15,E19,E21,E23)</f>
        <v>58892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370070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2444095</v>
      </c>
      <c r="O25" s="35">
        <f t="shared" si="2"/>
        <v>1029.0926315789475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40</v>
      </c>
      <c r="M27" s="90"/>
      <c r="N27" s="90"/>
      <c r="O27" s="39">
        <v>2375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1013872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1013872</v>
      </c>
      <c r="O5" s="30">
        <f t="shared" ref="O5:O25" si="2">(N5/O$27)</f>
        <v>447.62560706401769</v>
      </c>
      <c r="P5" s="6"/>
    </row>
    <row r="6" spans="1:133">
      <c r="A6" s="12"/>
      <c r="B6" s="42">
        <v>511</v>
      </c>
      <c r="C6" s="19" t="s">
        <v>19</v>
      </c>
      <c r="D6" s="43">
        <v>88856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88856</v>
      </c>
      <c r="O6" s="44">
        <f t="shared" si="2"/>
        <v>39.230022075055189</v>
      </c>
      <c r="P6" s="9"/>
    </row>
    <row r="7" spans="1:133">
      <c r="A7" s="12"/>
      <c r="B7" s="42">
        <v>512</v>
      </c>
      <c r="C7" s="19" t="s">
        <v>20</v>
      </c>
      <c r="D7" s="43">
        <v>41272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41272</v>
      </c>
      <c r="O7" s="44">
        <f t="shared" si="2"/>
        <v>18.221633554083887</v>
      </c>
      <c r="P7" s="9"/>
    </row>
    <row r="8" spans="1:133">
      <c r="A8" s="12"/>
      <c r="B8" s="42">
        <v>513</v>
      </c>
      <c r="C8" s="19" t="s">
        <v>21</v>
      </c>
      <c r="D8" s="43">
        <v>389068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389068</v>
      </c>
      <c r="O8" s="44">
        <f t="shared" si="2"/>
        <v>171.7739514348786</v>
      </c>
      <c r="P8" s="9"/>
    </row>
    <row r="9" spans="1:133">
      <c r="A9" s="12"/>
      <c r="B9" s="42">
        <v>514</v>
      </c>
      <c r="C9" s="19" t="s">
        <v>22</v>
      </c>
      <c r="D9" s="43">
        <v>20856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20856</v>
      </c>
      <c r="O9" s="44">
        <f t="shared" si="2"/>
        <v>9.2079470198675502</v>
      </c>
      <c r="P9" s="9"/>
    </row>
    <row r="10" spans="1:133">
      <c r="A10" s="12"/>
      <c r="B10" s="42">
        <v>515</v>
      </c>
      <c r="C10" s="19" t="s">
        <v>23</v>
      </c>
      <c r="D10" s="43">
        <v>7962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7962</v>
      </c>
      <c r="O10" s="44">
        <f t="shared" si="2"/>
        <v>3.5152317880794701</v>
      </c>
      <c r="P10" s="9"/>
    </row>
    <row r="11" spans="1:133">
      <c r="A11" s="12"/>
      <c r="B11" s="42">
        <v>519</v>
      </c>
      <c r="C11" s="19" t="s">
        <v>24</v>
      </c>
      <c r="D11" s="43">
        <v>465858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465858</v>
      </c>
      <c r="O11" s="44">
        <f t="shared" si="2"/>
        <v>205.67682119205298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953151</v>
      </c>
      <c r="E12" s="29">
        <f t="shared" si="3"/>
        <v>15040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968191</v>
      </c>
      <c r="O12" s="41">
        <f t="shared" si="2"/>
        <v>427.45739514348787</v>
      </c>
      <c r="P12" s="10"/>
    </row>
    <row r="13" spans="1:133">
      <c r="A13" s="12"/>
      <c r="B13" s="42">
        <v>521</v>
      </c>
      <c r="C13" s="19" t="s">
        <v>26</v>
      </c>
      <c r="D13" s="43">
        <v>933211</v>
      </c>
      <c r="E13" s="43">
        <v>15040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948251</v>
      </c>
      <c r="O13" s="44">
        <f t="shared" si="2"/>
        <v>418.65386313465785</v>
      </c>
      <c r="P13" s="9"/>
    </row>
    <row r="14" spans="1:133">
      <c r="A14" s="12"/>
      <c r="B14" s="42">
        <v>524</v>
      </c>
      <c r="C14" s="19" t="s">
        <v>27</v>
      </c>
      <c r="D14" s="43">
        <v>19940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19940</v>
      </c>
      <c r="O14" s="44">
        <f t="shared" si="2"/>
        <v>8.8035320088300217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176772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325718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502490</v>
      </c>
      <c r="O15" s="41">
        <f t="shared" si="2"/>
        <v>221.84988962472406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325718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325718</v>
      </c>
      <c r="O16" s="44">
        <f t="shared" si="2"/>
        <v>143.80485651214127</v>
      </c>
      <c r="P16" s="9"/>
    </row>
    <row r="17" spans="1:119">
      <c r="A17" s="12"/>
      <c r="B17" s="42">
        <v>534</v>
      </c>
      <c r="C17" s="19" t="s">
        <v>30</v>
      </c>
      <c r="D17" s="43">
        <v>145424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145424</v>
      </c>
      <c r="O17" s="44">
        <f t="shared" si="2"/>
        <v>64.204856512141276</v>
      </c>
      <c r="P17" s="9"/>
    </row>
    <row r="18" spans="1:119">
      <c r="A18" s="12"/>
      <c r="B18" s="42">
        <v>539</v>
      </c>
      <c r="C18" s="19" t="s">
        <v>31</v>
      </c>
      <c r="D18" s="43">
        <v>31348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31348</v>
      </c>
      <c r="O18" s="44">
        <f t="shared" si="2"/>
        <v>13.840176600441501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526483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526483</v>
      </c>
      <c r="O19" s="41">
        <f t="shared" si="2"/>
        <v>232.44282560706401</v>
      </c>
      <c r="P19" s="10"/>
    </row>
    <row r="20" spans="1:119">
      <c r="A20" s="12"/>
      <c r="B20" s="42">
        <v>541</v>
      </c>
      <c r="C20" s="19" t="s">
        <v>33</v>
      </c>
      <c r="D20" s="43">
        <v>0</v>
      </c>
      <c r="E20" s="43">
        <v>526483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526483</v>
      </c>
      <c r="O20" s="44">
        <f t="shared" si="2"/>
        <v>232.44282560706401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17281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17281</v>
      </c>
      <c r="O21" s="41">
        <f t="shared" si="2"/>
        <v>7.6295805739514346</v>
      </c>
      <c r="P21" s="10"/>
    </row>
    <row r="22" spans="1:119">
      <c r="A22" s="12"/>
      <c r="B22" s="42">
        <v>569</v>
      </c>
      <c r="C22" s="19" t="s">
        <v>35</v>
      </c>
      <c r="D22" s="43">
        <v>17281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17281</v>
      </c>
      <c r="O22" s="44">
        <f t="shared" si="2"/>
        <v>7.6295805739514346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218522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218522</v>
      </c>
      <c r="O23" s="41">
        <f t="shared" si="2"/>
        <v>96.477704194260482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218522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218522</v>
      </c>
      <c r="O24" s="44">
        <f t="shared" si="2"/>
        <v>96.477704194260482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2379598</v>
      </c>
      <c r="E25" s="14">
        <f t="shared" ref="E25:M25" si="8">SUM(E5,E12,E15,E19,E21,E23)</f>
        <v>541523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325718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3246839</v>
      </c>
      <c r="O25" s="35">
        <f t="shared" si="2"/>
        <v>1433.4830022075055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2265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1236330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1236330</v>
      </c>
      <c r="O5" s="30">
        <f t="shared" ref="O5:O25" si="2">(N5/O$27)</f>
        <v>538.00261096605743</v>
      </c>
      <c r="P5" s="6"/>
    </row>
    <row r="6" spans="1:133">
      <c r="A6" s="12"/>
      <c r="B6" s="42">
        <v>511</v>
      </c>
      <c r="C6" s="19" t="s">
        <v>19</v>
      </c>
      <c r="D6" s="43">
        <v>96616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96616</v>
      </c>
      <c r="O6" s="44">
        <f t="shared" si="2"/>
        <v>42.043516100957355</v>
      </c>
      <c r="P6" s="9"/>
    </row>
    <row r="7" spans="1:133">
      <c r="A7" s="12"/>
      <c r="B7" s="42">
        <v>512</v>
      </c>
      <c r="C7" s="19" t="s">
        <v>20</v>
      </c>
      <c r="D7" s="43">
        <v>67696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67696</v>
      </c>
      <c r="O7" s="44">
        <f t="shared" si="2"/>
        <v>29.458659704090515</v>
      </c>
      <c r="P7" s="9"/>
    </row>
    <row r="8" spans="1:133">
      <c r="A8" s="12"/>
      <c r="B8" s="42">
        <v>513</v>
      </c>
      <c r="C8" s="19" t="s">
        <v>21</v>
      </c>
      <c r="D8" s="43">
        <v>219763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219763</v>
      </c>
      <c r="O8" s="44">
        <f t="shared" si="2"/>
        <v>95.63228894691035</v>
      </c>
      <c r="P8" s="9"/>
    </row>
    <row r="9" spans="1:133">
      <c r="A9" s="12"/>
      <c r="B9" s="42">
        <v>514</v>
      </c>
      <c r="C9" s="19" t="s">
        <v>22</v>
      </c>
      <c r="D9" s="43">
        <v>21540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21540</v>
      </c>
      <c r="O9" s="44">
        <f t="shared" si="2"/>
        <v>9.3733681462140996</v>
      </c>
      <c r="P9" s="9"/>
    </row>
    <row r="10" spans="1:133">
      <c r="A10" s="12"/>
      <c r="B10" s="42">
        <v>515</v>
      </c>
      <c r="C10" s="19" t="s">
        <v>23</v>
      </c>
      <c r="D10" s="43">
        <v>6671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6671</v>
      </c>
      <c r="O10" s="44">
        <f t="shared" si="2"/>
        <v>2.9029590948651003</v>
      </c>
      <c r="P10" s="9"/>
    </row>
    <row r="11" spans="1:133">
      <c r="A11" s="12"/>
      <c r="B11" s="42">
        <v>519</v>
      </c>
      <c r="C11" s="19" t="s">
        <v>24</v>
      </c>
      <c r="D11" s="43">
        <v>824044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824044</v>
      </c>
      <c r="O11" s="44">
        <f t="shared" si="2"/>
        <v>358.59181897302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914164</v>
      </c>
      <c r="E12" s="29">
        <f t="shared" si="3"/>
        <v>30505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944669</v>
      </c>
      <c r="O12" s="41">
        <f t="shared" si="2"/>
        <v>411.08311575282852</v>
      </c>
      <c r="P12" s="10"/>
    </row>
    <row r="13" spans="1:133">
      <c r="A13" s="12"/>
      <c r="B13" s="42">
        <v>521</v>
      </c>
      <c r="C13" s="19" t="s">
        <v>26</v>
      </c>
      <c r="D13" s="43">
        <v>890104</v>
      </c>
      <c r="E13" s="43">
        <v>30505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920609</v>
      </c>
      <c r="O13" s="44">
        <f t="shared" si="2"/>
        <v>400.6131418624891</v>
      </c>
      <c r="P13" s="9"/>
    </row>
    <row r="14" spans="1:133">
      <c r="A14" s="12"/>
      <c r="B14" s="42">
        <v>524</v>
      </c>
      <c r="C14" s="19" t="s">
        <v>27</v>
      </c>
      <c r="D14" s="43">
        <v>24060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24060</v>
      </c>
      <c r="O14" s="44">
        <f t="shared" si="2"/>
        <v>10.469973890339425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174480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274437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448917</v>
      </c>
      <c r="O15" s="41">
        <f t="shared" si="2"/>
        <v>195.35117493472586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274437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274437</v>
      </c>
      <c r="O16" s="44">
        <f t="shared" si="2"/>
        <v>119.4242819843342</v>
      </c>
      <c r="P16" s="9"/>
    </row>
    <row r="17" spans="1:119">
      <c r="A17" s="12"/>
      <c r="B17" s="42">
        <v>534</v>
      </c>
      <c r="C17" s="19" t="s">
        <v>30</v>
      </c>
      <c r="D17" s="43">
        <v>131667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131667</v>
      </c>
      <c r="O17" s="44">
        <f t="shared" si="2"/>
        <v>57.296344647519582</v>
      </c>
      <c r="P17" s="9"/>
    </row>
    <row r="18" spans="1:119">
      <c r="A18" s="12"/>
      <c r="B18" s="42">
        <v>539</v>
      </c>
      <c r="C18" s="19" t="s">
        <v>31</v>
      </c>
      <c r="D18" s="43">
        <v>42813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42813</v>
      </c>
      <c r="O18" s="44">
        <f t="shared" si="2"/>
        <v>18.630548302872064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763908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763908</v>
      </c>
      <c r="O19" s="41">
        <f t="shared" si="2"/>
        <v>332.42297650130547</v>
      </c>
      <c r="P19" s="10"/>
    </row>
    <row r="20" spans="1:119">
      <c r="A20" s="12"/>
      <c r="B20" s="42">
        <v>541</v>
      </c>
      <c r="C20" s="19" t="s">
        <v>33</v>
      </c>
      <c r="D20" s="43">
        <v>0</v>
      </c>
      <c r="E20" s="43">
        <v>763908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763908</v>
      </c>
      <c r="O20" s="44">
        <f t="shared" si="2"/>
        <v>332.42297650130547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20308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20308</v>
      </c>
      <c r="O21" s="41">
        <f t="shared" si="2"/>
        <v>8.8372497824194944</v>
      </c>
      <c r="P21" s="10"/>
    </row>
    <row r="22" spans="1:119">
      <c r="A22" s="12"/>
      <c r="B22" s="42">
        <v>569</v>
      </c>
      <c r="C22" s="19" t="s">
        <v>35</v>
      </c>
      <c r="D22" s="43">
        <v>20308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20308</v>
      </c>
      <c r="O22" s="44">
        <f t="shared" si="2"/>
        <v>8.8372497824194944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200589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200589</v>
      </c>
      <c r="O23" s="41">
        <f t="shared" si="2"/>
        <v>87.288511749347265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200589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200589</v>
      </c>
      <c r="O24" s="44">
        <f t="shared" si="2"/>
        <v>87.288511749347265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2545871</v>
      </c>
      <c r="E25" s="14">
        <f t="shared" ref="E25:M25" si="8">SUM(E5,E12,E15,E19,E21,E23)</f>
        <v>794413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274437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3614721</v>
      </c>
      <c r="O25" s="35">
        <f t="shared" si="2"/>
        <v>1572.9856396866842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2298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1118415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1118415</v>
      </c>
      <c r="O5" s="30">
        <f t="shared" ref="O5:O25" si="2">(N5/O$27)</f>
        <v>475.11257434154629</v>
      </c>
      <c r="P5" s="6"/>
    </row>
    <row r="6" spans="1:133">
      <c r="A6" s="12"/>
      <c r="B6" s="42">
        <v>511</v>
      </c>
      <c r="C6" s="19" t="s">
        <v>19</v>
      </c>
      <c r="D6" s="43">
        <v>94472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94472</v>
      </c>
      <c r="O6" s="44">
        <f t="shared" si="2"/>
        <v>40.132540356839421</v>
      </c>
      <c r="P6" s="9"/>
    </row>
    <row r="7" spans="1:133">
      <c r="A7" s="12"/>
      <c r="B7" s="42">
        <v>512</v>
      </c>
      <c r="C7" s="19" t="s">
        <v>20</v>
      </c>
      <c r="D7" s="43">
        <v>76682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76682</v>
      </c>
      <c r="O7" s="44">
        <f t="shared" si="2"/>
        <v>32.575191163976214</v>
      </c>
      <c r="P7" s="9"/>
    </row>
    <row r="8" spans="1:133">
      <c r="A8" s="12"/>
      <c r="B8" s="42">
        <v>513</v>
      </c>
      <c r="C8" s="19" t="s">
        <v>21</v>
      </c>
      <c r="D8" s="43">
        <v>247843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247843</v>
      </c>
      <c r="O8" s="44">
        <f t="shared" si="2"/>
        <v>105.28589634664401</v>
      </c>
      <c r="P8" s="9"/>
    </row>
    <row r="9" spans="1:133">
      <c r="A9" s="12"/>
      <c r="B9" s="42">
        <v>514</v>
      </c>
      <c r="C9" s="19" t="s">
        <v>22</v>
      </c>
      <c r="D9" s="43">
        <v>19947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19947</v>
      </c>
      <c r="O9" s="44">
        <f t="shared" si="2"/>
        <v>8.4736618521665257</v>
      </c>
      <c r="P9" s="9"/>
    </row>
    <row r="10" spans="1:133">
      <c r="A10" s="12"/>
      <c r="B10" s="42">
        <v>515</v>
      </c>
      <c r="C10" s="19" t="s">
        <v>23</v>
      </c>
      <c r="D10" s="43">
        <v>14484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14484</v>
      </c>
      <c r="O10" s="44">
        <f t="shared" si="2"/>
        <v>6.1529311809685643</v>
      </c>
      <c r="P10" s="9"/>
    </row>
    <row r="11" spans="1:133">
      <c r="A11" s="12"/>
      <c r="B11" s="42">
        <v>519</v>
      </c>
      <c r="C11" s="19" t="s">
        <v>24</v>
      </c>
      <c r="D11" s="43">
        <v>664987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664987</v>
      </c>
      <c r="O11" s="44">
        <f t="shared" si="2"/>
        <v>282.49235344095155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909996</v>
      </c>
      <c r="E12" s="29">
        <f t="shared" si="3"/>
        <v>12204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922200</v>
      </c>
      <c r="O12" s="41">
        <f t="shared" si="2"/>
        <v>391.75870858113848</v>
      </c>
      <c r="P12" s="10"/>
    </row>
    <row r="13" spans="1:133">
      <c r="A13" s="12"/>
      <c r="B13" s="42">
        <v>521</v>
      </c>
      <c r="C13" s="19" t="s">
        <v>26</v>
      </c>
      <c r="D13" s="43">
        <v>886293</v>
      </c>
      <c r="E13" s="43">
        <v>12204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898497</v>
      </c>
      <c r="O13" s="44">
        <f t="shared" si="2"/>
        <v>381.68946474086658</v>
      </c>
      <c r="P13" s="9"/>
    </row>
    <row r="14" spans="1:133">
      <c r="A14" s="12"/>
      <c r="B14" s="42">
        <v>524</v>
      </c>
      <c r="C14" s="19" t="s">
        <v>27</v>
      </c>
      <c r="D14" s="43">
        <v>23703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23703</v>
      </c>
      <c r="O14" s="44">
        <f t="shared" si="2"/>
        <v>10.069243840271877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181639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269371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451010</v>
      </c>
      <c r="O15" s="41">
        <f t="shared" si="2"/>
        <v>191.5930331350892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269371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269371</v>
      </c>
      <c r="O16" s="44">
        <f t="shared" si="2"/>
        <v>114.43118096856415</v>
      </c>
      <c r="P16" s="9"/>
    </row>
    <row r="17" spans="1:119">
      <c r="A17" s="12"/>
      <c r="B17" s="42">
        <v>534</v>
      </c>
      <c r="C17" s="19" t="s">
        <v>30</v>
      </c>
      <c r="D17" s="43">
        <v>145606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145606</v>
      </c>
      <c r="O17" s="44">
        <f t="shared" si="2"/>
        <v>61.854715378079867</v>
      </c>
      <c r="P17" s="9"/>
    </row>
    <row r="18" spans="1:119">
      <c r="A18" s="12"/>
      <c r="B18" s="42">
        <v>539</v>
      </c>
      <c r="C18" s="19" t="s">
        <v>31</v>
      </c>
      <c r="D18" s="43">
        <v>36033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36033</v>
      </c>
      <c r="O18" s="44">
        <f t="shared" si="2"/>
        <v>15.307136788445201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281931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281931</v>
      </c>
      <c r="O19" s="41">
        <f t="shared" si="2"/>
        <v>119.76677994902293</v>
      </c>
      <c r="P19" s="10"/>
    </row>
    <row r="20" spans="1:119">
      <c r="A20" s="12"/>
      <c r="B20" s="42">
        <v>541</v>
      </c>
      <c r="C20" s="19" t="s">
        <v>33</v>
      </c>
      <c r="D20" s="43">
        <v>0</v>
      </c>
      <c r="E20" s="43">
        <v>281931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281931</v>
      </c>
      <c r="O20" s="44">
        <f t="shared" si="2"/>
        <v>119.76677994902293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16884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16884</v>
      </c>
      <c r="O21" s="41">
        <f t="shared" si="2"/>
        <v>7.1724723874256586</v>
      </c>
      <c r="P21" s="10"/>
    </row>
    <row r="22" spans="1:119">
      <c r="A22" s="12"/>
      <c r="B22" s="42">
        <v>569</v>
      </c>
      <c r="C22" s="19" t="s">
        <v>35</v>
      </c>
      <c r="D22" s="43">
        <v>16884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16884</v>
      </c>
      <c r="O22" s="44">
        <f t="shared" si="2"/>
        <v>7.1724723874256586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194190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194190</v>
      </c>
      <c r="O23" s="41">
        <f t="shared" si="2"/>
        <v>82.493627867459637</v>
      </c>
      <c r="P23" s="9"/>
    </row>
    <row r="24" spans="1:119" ht="15.75" thickBot="1">
      <c r="A24" s="12"/>
      <c r="B24" s="42">
        <v>572</v>
      </c>
      <c r="C24" s="19" t="s">
        <v>37</v>
      </c>
      <c r="D24" s="43">
        <v>194190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194190</v>
      </c>
      <c r="O24" s="44">
        <f t="shared" si="2"/>
        <v>82.493627867459637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2421124</v>
      </c>
      <c r="E25" s="14">
        <f t="shared" ref="E25:M25" si="8">SUM(E5,E12,E15,E19,E21,E23)</f>
        <v>294135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269371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2984630</v>
      </c>
      <c r="O25" s="35">
        <f t="shared" si="2"/>
        <v>1267.8971962616822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58</v>
      </c>
      <c r="M27" s="90"/>
      <c r="N27" s="90"/>
      <c r="O27" s="39">
        <v>2354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787256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787256</v>
      </c>
      <c r="P5" s="30">
        <f t="shared" ref="P5:P26" si="2">(O5/P$28)</f>
        <v>332.03542808941376</v>
      </c>
      <c r="Q5" s="6"/>
    </row>
    <row r="6" spans="1:134">
      <c r="A6" s="12"/>
      <c r="B6" s="42">
        <v>511</v>
      </c>
      <c r="C6" s="19" t="s">
        <v>19</v>
      </c>
      <c r="D6" s="43">
        <v>80029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80029</v>
      </c>
      <c r="P6" s="44">
        <f t="shared" si="2"/>
        <v>33.75326866301139</v>
      </c>
      <c r="Q6" s="9"/>
    </row>
    <row r="7" spans="1:134">
      <c r="A7" s="12"/>
      <c r="B7" s="42">
        <v>512</v>
      </c>
      <c r="C7" s="19" t="s">
        <v>20</v>
      </c>
      <c r="D7" s="43">
        <v>81950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81950</v>
      </c>
      <c r="P7" s="44">
        <f t="shared" si="2"/>
        <v>34.563475326866303</v>
      </c>
      <c r="Q7" s="9"/>
    </row>
    <row r="8" spans="1:134">
      <c r="A8" s="12"/>
      <c r="B8" s="42">
        <v>513</v>
      </c>
      <c r="C8" s="19" t="s">
        <v>21</v>
      </c>
      <c r="D8" s="43">
        <v>323209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323209</v>
      </c>
      <c r="P8" s="44">
        <f t="shared" si="2"/>
        <v>136.31758751581611</v>
      </c>
      <c r="Q8" s="9"/>
    </row>
    <row r="9" spans="1:134">
      <c r="A9" s="12"/>
      <c r="B9" s="42">
        <v>514</v>
      </c>
      <c r="C9" s="19" t="s">
        <v>22</v>
      </c>
      <c r="D9" s="43">
        <v>25865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25865</v>
      </c>
      <c r="P9" s="44">
        <f t="shared" si="2"/>
        <v>10.908899198650358</v>
      </c>
      <c r="Q9" s="9"/>
    </row>
    <row r="10" spans="1:134">
      <c r="A10" s="12"/>
      <c r="B10" s="42">
        <v>515</v>
      </c>
      <c r="C10" s="19" t="s">
        <v>23</v>
      </c>
      <c r="D10" s="43">
        <v>9297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9297</v>
      </c>
      <c r="P10" s="44">
        <f t="shared" si="2"/>
        <v>3.9211303247574865</v>
      </c>
      <c r="Q10" s="9"/>
    </row>
    <row r="11" spans="1:134">
      <c r="A11" s="12"/>
      <c r="B11" s="42">
        <v>519</v>
      </c>
      <c r="C11" s="19" t="s">
        <v>24</v>
      </c>
      <c r="D11" s="43">
        <v>266906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266906</v>
      </c>
      <c r="P11" s="44">
        <f t="shared" si="2"/>
        <v>112.5710670603121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1514067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1514067</v>
      </c>
      <c r="P12" s="41">
        <f t="shared" si="2"/>
        <v>638.57739350485031</v>
      </c>
      <c r="Q12" s="10"/>
    </row>
    <row r="13" spans="1:134">
      <c r="A13" s="12"/>
      <c r="B13" s="42">
        <v>521</v>
      </c>
      <c r="C13" s="19" t="s">
        <v>26</v>
      </c>
      <c r="D13" s="43">
        <v>1499082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1499082</v>
      </c>
      <c r="P13" s="44">
        <f t="shared" si="2"/>
        <v>632.25727541121887</v>
      </c>
      <c r="Q13" s="9"/>
    </row>
    <row r="14" spans="1:134">
      <c r="A14" s="12"/>
      <c r="B14" s="42">
        <v>524</v>
      </c>
      <c r="C14" s="19" t="s">
        <v>27</v>
      </c>
      <c r="D14" s="43">
        <v>14985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14985</v>
      </c>
      <c r="P14" s="44">
        <f t="shared" si="2"/>
        <v>6.320118093631379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SUM(D16:D18)</f>
        <v>185506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370411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555917</v>
      </c>
      <c r="P15" s="41">
        <f t="shared" si="2"/>
        <v>234.46520455504006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370411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370411</v>
      </c>
      <c r="P16" s="44">
        <f t="shared" si="2"/>
        <v>156.22564318852804</v>
      </c>
      <c r="Q16" s="9"/>
    </row>
    <row r="17" spans="1:120">
      <c r="A17" s="12"/>
      <c r="B17" s="42">
        <v>534</v>
      </c>
      <c r="C17" s="19" t="s">
        <v>30</v>
      </c>
      <c r="D17" s="43">
        <v>175214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175214</v>
      </c>
      <c r="P17" s="44">
        <f t="shared" si="2"/>
        <v>73.898776887389289</v>
      </c>
      <c r="Q17" s="9"/>
    </row>
    <row r="18" spans="1:120">
      <c r="A18" s="12"/>
      <c r="B18" s="42">
        <v>539</v>
      </c>
      <c r="C18" s="19" t="s">
        <v>31</v>
      </c>
      <c r="D18" s="43">
        <v>10292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10292</v>
      </c>
      <c r="P18" s="44">
        <f t="shared" si="2"/>
        <v>4.3407844791227328</v>
      </c>
      <c r="Q18" s="9"/>
    </row>
    <row r="19" spans="1:120" ht="15.75">
      <c r="A19" s="26" t="s">
        <v>32</v>
      </c>
      <c r="B19" s="27"/>
      <c r="C19" s="28"/>
      <c r="D19" s="29">
        <f t="shared" ref="D19:N19" si="5">SUM(D20:D21)</f>
        <v>0</v>
      </c>
      <c r="E19" s="29">
        <f t="shared" si="5"/>
        <v>648174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648174</v>
      </c>
      <c r="P19" s="41">
        <f t="shared" si="2"/>
        <v>273.37579080556725</v>
      </c>
      <c r="Q19" s="10"/>
    </row>
    <row r="20" spans="1:120">
      <c r="A20" s="12"/>
      <c r="B20" s="42">
        <v>541</v>
      </c>
      <c r="C20" s="19" t="s">
        <v>33</v>
      </c>
      <c r="D20" s="43">
        <v>0</v>
      </c>
      <c r="E20" s="43">
        <v>516292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516292</v>
      </c>
      <c r="P20" s="44">
        <f t="shared" si="2"/>
        <v>217.75284690004219</v>
      </c>
      <c r="Q20" s="9"/>
    </row>
    <row r="21" spans="1:120">
      <c r="A21" s="12"/>
      <c r="B21" s="42">
        <v>549</v>
      </c>
      <c r="C21" s="19" t="s">
        <v>78</v>
      </c>
      <c r="D21" s="43">
        <v>0</v>
      </c>
      <c r="E21" s="43">
        <v>131882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131882</v>
      </c>
      <c r="P21" s="44">
        <f t="shared" si="2"/>
        <v>55.622943905525098</v>
      </c>
      <c r="Q21" s="9"/>
    </row>
    <row r="22" spans="1:120" ht="15.75">
      <c r="A22" s="26" t="s">
        <v>34</v>
      </c>
      <c r="B22" s="27"/>
      <c r="C22" s="28"/>
      <c r="D22" s="29">
        <f t="shared" ref="D22:N22" si="6">SUM(D23:D23)</f>
        <v>23834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23834</v>
      </c>
      <c r="P22" s="41">
        <f t="shared" si="2"/>
        <v>10.052298608182202</v>
      </c>
      <c r="Q22" s="10"/>
    </row>
    <row r="23" spans="1:120">
      <c r="A23" s="12"/>
      <c r="B23" s="42">
        <v>569</v>
      </c>
      <c r="C23" s="19" t="s">
        <v>35</v>
      </c>
      <c r="D23" s="43">
        <v>23834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23834</v>
      </c>
      <c r="P23" s="44">
        <f t="shared" si="2"/>
        <v>10.052298608182202</v>
      </c>
      <c r="Q23" s="9"/>
    </row>
    <row r="24" spans="1:120" ht="15.75">
      <c r="A24" s="26" t="s">
        <v>36</v>
      </c>
      <c r="B24" s="27"/>
      <c r="C24" s="28"/>
      <c r="D24" s="29">
        <f t="shared" ref="D24:N24" si="7">SUM(D25:D25)</f>
        <v>218169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218169</v>
      </c>
      <c r="P24" s="41">
        <f t="shared" si="2"/>
        <v>92.015605229860824</v>
      </c>
      <c r="Q24" s="9"/>
    </row>
    <row r="25" spans="1:120" ht="15.75" thickBot="1">
      <c r="A25" s="12"/>
      <c r="B25" s="42">
        <v>572</v>
      </c>
      <c r="C25" s="19" t="s">
        <v>37</v>
      </c>
      <c r="D25" s="43">
        <v>218169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218169</v>
      </c>
      <c r="P25" s="44">
        <f t="shared" si="2"/>
        <v>92.015605229860824</v>
      </c>
      <c r="Q25" s="9"/>
    </row>
    <row r="26" spans="1:120" ht="16.5" thickBot="1">
      <c r="A26" s="13" t="s">
        <v>10</v>
      </c>
      <c r="B26" s="21"/>
      <c r="C26" s="20"/>
      <c r="D26" s="14">
        <f>SUM(D5,D12,D15,D19,D22,D24)</f>
        <v>2728832</v>
      </c>
      <c r="E26" s="14">
        <f t="shared" ref="E26:N26" si="8">SUM(E5,E12,E15,E19,E22,E24)</f>
        <v>648174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370411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3747417</v>
      </c>
      <c r="P26" s="35">
        <f t="shared" si="2"/>
        <v>1580.5217207929145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74</v>
      </c>
      <c r="N28" s="90"/>
      <c r="O28" s="90"/>
      <c r="P28" s="39">
        <v>2371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1038883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1038883</v>
      </c>
      <c r="O5" s="30">
        <f t="shared" ref="O5:O27" si="2">(N5/O$29)</f>
        <v>425.94628946289464</v>
      </c>
      <c r="P5" s="6"/>
    </row>
    <row r="6" spans="1:133">
      <c r="A6" s="12"/>
      <c r="B6" s="42">
        <v>511</v>
      </c>
      <c r="C6" s="19" t="s">
        <v>19</v>
      </c>
      <c r="D6" s="43">
        <v>91210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91210</v>
      </c>
      <c r="O6" s="44">
        <f t="shared" si="2"/>
        <v>37.396473964739648</v>
      </c>
      <c r="P6" s="9"/>
    </row>
    <row r="7" spans="1:133">
      <c r="A7" s="12"/>
      <c r="B7" s="42">
        <v>512</v>
      </c>
      <c r="C7" s="19" t="s">
        <v>20</v>
      </c>
      <c r="D7" s="43">
        <v>64244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64244</v>
      </c>
      <c r="O7" s="44">
        <f t="shared" si="2"/>
        <v>26.340303403034032</v>
      </c>
      <c r="P7" s="9"/>
    </row>
    <row r="8" spans="1:133">
      <c r="A8" s="12"/>
      <c r="B8" s="42">
        <v>513</v>
      </c>
      <c r="C8" s="19" t="s">
        <v>21</v>
      </c>
      <c r="D8" s="43">
        <v>347619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347619</v>
      </c>
      <c r="O8" s="44">
        <f t="shared" si="2"/>
        <v>142.52521525215252</v>
      </c>
      <c r="P8" s="9"/>
    </row>
    <row r="9" spans="1:133">
      <c r="A9" s="12"/>
      <c r="B9" s="42">
        <v>514</v>
      </c>
      <c r="C9" s="19" t="s">
        <v>22</v>
      </c>
      <c r="D9" s="43">
        <v>27417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27417</v>
      </c>
      <c r="O9" s="44">
        <f t="shared" si="2"/>
        <v>11.241082410824108</v>
      </c>
      <c r="P9" s="9"/>
    </row>
    <row r="10" spans="1:133">
      <c r="A10" s="12"/>
      <c r="B10" s="42">
        <v>515</v>
      </c>
      <c r="C10" s="19" t="s">
        <v>23</v>
      </c>
      <c r="D10" s="43">
        <v>8520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8520</v>
      </c>
      <c r="O10" s="44">
        <f t="shared" si="2"/>
        <v>3.4932349323493237</v>
      </c>
      <c r="P10" s="9"/>
    </row>
    <row r="11" spans="1:133">
      <c r="A11" s="12"/>
      <c r="B11" s="42">
        <v>519</v>
      </c>
      <c r="C11" s="19" t="s">
        <v>52</v>
      </c>
      <c r="D11" s="43">
        <v>499873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499873</v>
      </c>
      <c r="O11" s="44">
        <f t="shared" si="2"/>
        <v>204.94997949979501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1484918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1484918</v>
      </c>
      <c r="O12" s="41">
        <f t="shared" si="2"/>
        <v>608.82246822468221</v>
      </c>
      <c r="P12" s="10"/>
    </row>
    <row r="13" spans="1:133">
      <c r="A13" s="12"/>
      <c r="B13" s="42">
        <v>521</v>
      </c>
      <c r="C13" s="19" t="s">
        <v>26</v>
      </c>
      <c r="D13" s="43">
        <v>1465874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1465874</v>
      </c>
      <c r="O13" s="44">
        <f t="shared" si="2"/>
        <v>601.01435014350147</v>
      </c>
      <c r="P13" s="9"/>
    </row>
    <row r="14" spans="1:133">
      <c r="A14" s="12"/>
      <c r="B14" s="42">
        <v>524</v>
      </c>
      <c r="C14" s="19" t="s">
        <v>27</v>
      </c>
      <c r="D14" s="43">
        <v>19044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19044</v>
      </c>
      <c r="O14" s="44">
        <f t="shared" si="2"/>
        <v>7.8081180811808117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170153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356876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527029</v>
      </c>
      <c r="O15" s="41">
        <f t="shared" si="2"/>
        <v>216.08405084050841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356876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356876</v>
      </c>
      <c r="O16" s="44">
        <f t="shared" si="2"/>
        <v>146.32062320623206</v>
      </c>
      <c r="P16" s="9"/>
    </row>
    <row r="17" spans="1:119">
      <c r="A17" s="12"/>
      <c r="B17" s="42">
        <v>534</v>
      </c>
      <c r="C17" s="19" t="s">
        <v>53</v>
      </c>
      <c r="D17" s="43">
        <v>160727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160727</v>
      </c>
      <c r="O17" s="44">
        <f t="shared" si="2"/>
        <v>65.898728987289871</v>
      </c>
      <c r="P17" s="9"/>
    </row>
    <row r="18" spans="1:119">
      <c r="A18" s="12"/>
      <c r="B18" s="42">
        <v>539</v>
      </c>
      <c r="C18" s="19" t="s">
        <v>31</v>
      </c>
      <c r="D18" s="43">
        <v>9426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9426</v>
      </c>
      <c r="O18" s="44">
        <f t="shared" si="2"/>
        <v>3.8646986469864699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603552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603552</v>
      </c>
      <c r="O19" s="41">
        <f t="shared" si="2"/>
        <v>247.45879458794587</v>
      </c>
      <c r="P19" s="10"/>
    </row>
    <row r="20" spans="1:119">
      <c r="A20" s="12"/>
      <c r="B20" s="42">
        <v>541</v>
      </c>
      <c r="C20" s="19" t="s">
        <v>54</v>
      </c>
      <c r="D20" s="43">
        <v>0</v>
      </c>
      <c r="E20" s="43">
        <v>603552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603552</v>
      </c>
      <c r="O20" s="44">
        <f t="shared" si="2"/>
        <v>247.45879458794587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28479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28479</v>
      </c>
      <c r="O21" s="41">
        <f t="shared" si="2"/>
        <v>11.67650676506765</v>
      </c>
      <c r="P21" s="10"/>
    </row>
    <row r="22" spans="1:119">
      <c r="A22" s="12"/>
      <c r="B22" s="42">
        <v>569</v>
      </c>
      <c r="C22" s="19" t="s">
        <v>35</v>
      </c>
      <c r="D22" s="43">
        <v>28479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28479</v>
      </c>
      <c r="O22" s="44">
        <f t="shared" si="2"/>
        <v>11.67650676506765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186328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186328</v>
      </c>
      <c r="O23" s="41">
        <f t="shared" si="2"/>
        <v>76.395243952439529</v>
      </c>
      <c r="P23" s="9"/>
    </row>
    <row r="24" spans="1:119">
      <c r="A24" s="12"/>
      <c r="B24" s="42">
        <v>572</v>
      </c>
      <c r="C24" s="19" t="s">
        <v>55</v>
      </c>
      <c r="D24" s="43">
        <v>186328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186328</v>
      </c>
      <c r="O24" s="44">
        <f t="shared" si="2"/>
        <v>76.395243952439529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SUM(D26:D26)</f>
        <v>16550</v>
      </c>
      <c r="E25" s="29">
        <f t="shared" si="8"/>
        <v>37011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53561</v>
      </c>
      <c r="O25" s="41">
        <f t="shared" si="2"/>
        <v>21.960229602296025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16550</v>
      </c>
      <c r="E26" s="43">
        <v>37011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53561</v>
      </c>
      <c r="O26" s="44">
        <f t="shared" si="2"/>
        <v>21.960229602296025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2925311</v>
      </c>
      <c r="E27" s="14">
        <f t="shared" ref="E27:M27" si="9">SUM(E5,E12,E15,E19,E21,E23,E25)</f>
        <v>640563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356876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3922750</v>
      </c>
      <c r="O27" s="35">
        <f t="shared" si="2"/>
        <v>1608.3435834358343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2439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990883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990883</v>
      </c>
      <c r="O5" s="30">
        <f t="shared" ref="O5:O27" si="2">(N5/O$29)</f>
        <v>405.93322408848832</v>
      </c>
      <c r="P5" s="6"/>
    </row>
    <row r="6" spans="1:133">
      <c r="A6" s="12"/>
      <c r="B6" s="42">
        <v>511</v>
      </c>
      <c r="C6" s="19" t="s">
        <v>19</v>
      </c>
      <c r="D6" s="43">
        <v>98665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98665</v>
      </c>
      <c r="O6" s="44">
        <f t="shared" si="2"/>
        <v>40.419909873002865</v>
      </c>
      <c r="P6" s="9"/>
    </row>
    <row r="7" spans="1:133">
      <c r="A7" s="12"/>
      <c r="B7" s="42">
        <v>512</v>
      </c>
      <c r="C7" s="19" t="s">
        <v>20</v>
      </c>
      <c r="D7" s="43">
        <v>80484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80484</v>
      </c>
      <c r="O7" s="44">
        <f t="shared" si="2"/>
        <v>32.971732896353956</v>
      </c>
      <c r="P7" s="9"/>
    </row>
    <row r="8" spans="1:133">
      <c r="A8" s="12"/>
      <c r="B8" s="42">
        <v>513</v>
      </c>
      <c r="C8" s="19" t="s">
        <v>21</v>
      </c>
      <c r="D8" s="43">
        <v>359121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359121</v>
      </c>
      <c r="O8" s="44">
        <f t="shared" si="2"/>
        <v>147.12044244162229</v>
      </c>
      <c r="P8" s="9"/>
    </row>
    <row r="9" spans="1:133">
      <c r="A9" s="12"/>
      <c r="B9" s="42">
        <v>514</v>
      </c>
      <c r="C9" s="19" t="s">
        <v>22</v>
      </c>
      <c r="D9" s="43">
        <v>23639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23639</v>
      </c>
      <c r="O9" s="44">
        <f t="shared" si="2"/>
        <v>9.6841458418680872</v>
      </c>
      <c r="P9" s="9"/>
    </row>
    <row r="10" spans="1:133">
      <c r="A10" s="12"/>
      <c r="B10" s="42">
        <v>515</v>
      </c>
      <c r="C10" s="19" t="s">
        <v>23</v>
      </c>
      <c r="D10" s="43">
        <v>10280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10280</v>
      </c>
      <c r="O10" s="44">
        <f t="shared" si="2"/>
        <v>4.2113887750921757</v>
      </c>
      <c r="P10" s="9"/>
    </row>
    <row r="11" spans="1:133">
      <c r="A11" s="12"/>
      <c r="B11" s="42">
        <v>519</v>
      </c>
      <c r="C11" s="19" t="s">
        <v>52</v>
      </c>
      <c r="D11" s="43">
        <v>418694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418694</v>
      </c>
      <c r="O11" s="44">
        <f t="shared" si="2"/>
        <v>171.52560426054896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1347482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1347482</v>
      </c>
      <c r="O12" s="41">
        <f t="shared" si="2"/>
        <v>552.02048340843919</v>
      </c>
      <c r="P12" s="10"/>
    </row>
    <row r="13" spans="1:133">
      <c r="A13" s="12"/>
      <c r="B13" s="42">
        <v>521</v>
      </c>
      <c r="C13" s="19" t="s">
        <v>26</v>
      </c>
      <c r="D13" s="43">
        <v>1324266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1324266</v>
      </c>
      <c r="O13" s="44">
        <f t="shared" si="2"/>
        <v>542.5096272019664</v>
      </c>
      <c r="P13" s="9"/>
    </row>
    <row r="14" spans="1:133">
      <c r="A14" s="12"/>
      <c r="B14" s="42">
        <v>524</v>
      </c>
      <c r="C14" s="19" t="s">
        <v>27</v>
      </c>
      <c r="D14" s="43">
        <v>23216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23216</v>
      </c>
      <c r="O14" s="44">
        <f t="shared" si="2"/>
        <v>9.5108562064727575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170297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336972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507269</v>
      </c>
      <c r="O15" s="41">
        <f t="shared" si="2"/>
        <v>207.81196231052849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336972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336972</v>
      </c>
      <c r="O16" s="44">
        <f t="shared" si="2"/>
        <v>138.04670217124129</v>
      </c>
      <c r="P16" s="9"/>
    </row>
    <row r="17" spans="1:119">
      <c r="A17" s="12"/>
      <c r="B17" s="42">
        <v>534</v>
      </c>
      <c r="C17" s="19" t="s">
        <v>53</v>
      </c>
      <c r="D17" s="43">
        <v>155774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155774</v>
      </c>
      <c r="O17" s="44">
        <f t="shared" si="2"/>
        <v>63.81564932404752</v>
      </c>
      <c r="P17" s="9"/>
    </row>
    <row r="18" spans="1:119">
      <c r="A18" s="12"/>
      <c r="B18" s="42">
        <v>539</v>
      </c>
      <c r="C18" s="19" t="s">
        <v>31</v>
      </c>
      <c r="D18" s="43">
        <v>14523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14523</v>
      </c>
      <c r="O18" s="44">
        <f t="shared" si="2"/>
        <v>5.9496108152396561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288535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288535</v>
      </c>
      <c r="O19" s="41">
        <f t="shared" si="2"/>
        <v>118.20360507988529</v>
      </c>
      <c r="P19" s="10"/>
    </row>
    <row r="20" spans="1:119">
      <c r="A20" s="12"/>
      <c r="B20" s="42">
        <v>541</v>
      </c>
      <c r="C20" s="19" t="s">
        <v>54</v>
      </c>
      <c r="D20" s="43">
        <v>0</v>
      </c>
      <c r="E20" s="43">
        <v>288535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288535</v>
      </c>
      <c r="O20" s="44">
        <f t="shared" si="2"/>
        <v>118.20360507988529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29343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29343</v>
      </c>
      <c r="O21" s="41">
        <f t="shared" si="2"/>
        <v>12.020893076607948</v>
      </c>
      <c r="P21" s="10"/>
    </row>
    <row r="22" spans="1:119">
      <c r="A22" s="12"/>
      <c r="B22" s="42">
        <v>569</v>
      </c>
      <c r="C22" s="19" t="s">
        <v>35</v>
      </c>
      <c r="D22" s="43">
        <v>29343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29343</v>
      </c>
      <c r="O22" s="44">
        <f t="shared" si="2"/>
        <v>12.020893076607948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338323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338323</v>
      </c>
      <c r="O23" s="41">
        <f t="shared" si="2"/>
        <v>138.60016386726753</v>
      </c>
      <c r="P23" s="9"/>
    </row>
    <row r="24" spans="1:119">
      <c r="A24" s="12"/>
      <c r="B24" s="42">
        <v>572</v>
      </c>
      <c r="C24" s="19" t="s">
        <v>55</v>
      </c>
      <c r="D24" s="43">
        <v>338323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338323</v>
      </c>
      <c r="O24" s="44">
        <f t="shared" si="2"/>
        <v>138.60016386726753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SUM(D26:D26)</f>
        <v>139900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139900</v>
      </c>
      <c r="O25" s="41">
        <f t="shared" si="2"/>
        <v>57.31257681278165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139900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139900</v>
      </c>
      <c r="O26" s="44">
        <f t="shared" si="2"/>
        <v>57.31257681278165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3016228</v>
      </c>
      <c r="E27" s="14">
        <f t="shared" ref="E27:M27" si="9">SUM(E5,E12,E15,E19,E21,E23,E25)</f>
        <v>288535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336972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3641735</v>
      </c>
      <c r="O27" s="35">
        <f t="shared" si="2"/>
        <v>1491.9029086439984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70</v>
      </c>
      <c r="M29" s="90"/>
      <c r="N29" s="90"/>
      <c r="O29" s="39">
        <v>2441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959020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959020</v>
      </c>
      <c r="O5" s="30">
        <f t="shared" ref="O5:O27" si="2">(N5/O$29)</f>
        <v>394.17180435676119</v>
      </c>
      <c r="P5" s="6"/>
    </row>
    <row r="6" spans="1:133">
      <c r="A6" s="12"/>
      <c r="B6" s="42">
        <v>511</v>
      </c>
      <c r="C6" s="19" t="s">
        <v>19</v>
      </c>
      <c r="D6" s="43">
        <v>111981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111981</v>
      </c>
      <c r="O6" s="44">
        <f t="shared" si="2"/>
        <v>46.025893958076452</v>
      </c>
      <c r="P6" s="9"/>
    </row>
    <row r="7" spans="1:133">
      <c r="A7" s="12"/>
      <c r="B7" s="42">
        <v>512</v>
      </c>
      <c r="C7" s="19" t="s">
        <v>20</v>
      </c>
      <c r="D7" s="43">
        <v>65750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65750</v>
      </c>
      <c r="O7" s="44">
        <f t="shared" si="2"/>
        <v>27.024249897246197</v>
      </c>
      <c r="P7" s="9"/>
    </row>
    <row r="8" spans="1:133">
      <c r="A8" s="12"/>
      <c r="B8" s="42">
        <v>513</v>
      </c>
      <c r="C8" s="19" t="s">
        <v>21</v>
      </c>
      <c r="D8" s="43">
        <v>379335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379335</v>
      </c>
      <c r="O8" s="44">
        <f t="shared" si="2"/>
        <v>155.91245376078916</v>
      </c>
      <c r="P8" s="9"/>
    </row>
    <row r="9" spans="1:133">
      <c r="A9" s="12"/>
      <c r="B9" s="42">
        <v>514</v>
      </c>
      <c r="C9" s="19" t="s">
        <v>22</v>
      </c>
      <c r="D9" s="43">
        <v>21425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21425</v>
      </c>
      <c r="O9" s="44">
        <f t="shared" si="2"/>
        <v>8.8060008220304145</v>
      </c>
      <c r="P9" s="9"/>
    </row>
    <row r="10" spans="1:133">
      <c r="A10" s="12"/>
      <c r="B10" s="42">
        <v>515</v>
      </c>
      <c r="C10" s="19" t="s">
        <v>23</v>
      </c>
      <c r="D10" s="43">
        <v>8361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8361</v>
      </c>
      <c r="O10" s="44">
        <f t="shared" si="2"/>
        <v>3.4364981504315661</v>
      </c>
      <c r="P10" s="9"/>
    </row>
    <row r="11" spans="1:133">
      <c r="A11" s="12"/>
      <c r="B11" s="42">
        <v>519</v>
      </c>
      <c r="C11" s="19" t="s">
        <v>52</v>
      </c>
      <c r="D11" s="43">
        <v>372168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372168</v>
      </c>
      <c r="O11" s="44">
        <f t="shared" si="2"/>
        <v>152.96670776818743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1305944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1305944</v>
      </c>
      <c r="O12" s="41">
        <f t="shared" si="2"/>
        <v>536.76284422523634</v>
      </c>
      <c r="P12" s="10"/>
    </row>
    <row r="13" spans="1:133">
      <c r="A13" s="12"/>
      <c r="B13" s="42">
        <v>521</v>
      </c>
      <c r="C13" s="19" t="s">
        <v>26</v>
      </c>
      <c r="D13" s="43">
        <v>1271976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1271976</v>
      </c>
      <c r="O13" s="44">
        <f t="shared" si="2"/>
        <v>522.80147965474725</v>
      </c>
      <c r="P13" s="9"/>
    </row>
    <row r="14" spans="1:133">
      <c r="A14" s="12"/>
      <c r="B14" s="42">
        <v>524</v>
      </c>
      <c r="C14" s="19" t="s">
        <v>27</v>
      </c>
      <c r="D14" s="43">
        <v>33968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33968</v>
      </c>
      <c r="O14" s="44">
        <f t="shared" si="2"/>
        <v>13.961364570489108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151413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347625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499038</v>
      </c>
      <c r="O15" s="41">
        <f t="shared" si="2"/>
        <v>205.11220715166462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347625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347625</v>
      </c>
      <c r="O16" s="44">
        <f t="shared" si="2"/>
        <v>142.87916152897657</v>
      </c>
      <c r="P16" s="9"/>
    </row>
    <row r="17" spans="1:119">
      <c r="A17" s="12"/>
      <c r="B17" s="42">
        <v>534</v>
      </c>
      <c r="C17" s="19" t="s">
        <v>53</v>
      </c>
      <c r="D17" s="43">
        <v>138715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138715</v>
      </c>
      <c r="O17" s="44">
        <f t="shared" si="2"/>
        <v>57.013974517057129</v>
      </c>
      <c r="P17" s="9"/>
    </row>
    <row r="18" spans="1:119">
      <c r="A18" s="12"/>
      <c r="B18" s="42">
        <v>539</v>
      </c>
      <c r="C18" s="19" t="s">
        <v>31</v>
      </c>
      <c r="D18" s="43">
        <v>12698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12698</v>
      </c>
      <c r="O18" s="44">
        <f t="shared" si="2"/>
        <v>5.219071105630908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505524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505524</v>
      </c>
      <c r="O19" s="41">
        <f t="shared" si="2"/>
        <v>207.77805178791616</v>
      </c>
      <c r="P19" s="10"/>
    </row>
    <row r="20" spans="1:119">
      <c r="A20" s="12"/>
      <c r="B20" s="42">
        <v>541</v>
      </c>
      <c r="C20" s="19" t="s">
        <v>54</v>
      </c>
      <c r="D20" s="43">
        <v>0</v>
      </c>
      <c r="E20" s="43">
        <v>505524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505524</v>
      </c>
      <c r="O20" s="44">
        <f t="shared" si="2"/>
        <v>207.77805178791616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27748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27748</v>
      </c>
      <c r="O21" s="41">
        <f t="shared" si="2"/>
        <v>11.40484997944924</v>
      </c>
      <c r="P21" s="10"/>
    </row>
    <row r="22" spans="1:119">
      <c r="A22" s="12"/>
      <c r="B22" s="42">
        <v>569</v>
      </c>
      <c r="C22" s="19" t="s">
        <v>35</v>
      </c>
      <c r="D22" s="43">
        <v>27748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27748</v>
      </c>
      <c r="O22" s="44">
        <f t="shared" si="2"/>
        <v>11.40484997944924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317523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317523</v>
      </c>
      <c r="O23" s="41">
        <f t="shared" si="2"/>
        <v>130.50678175092477</v>
      </c>
      <c r="P23" s="9"/>
    </row>
    <row r="24" spans="1:119">
      <c r="A24" s="12"/>
      <c r="B24" s="42">
        <v>572</v>
      </c>
      <c r="C24" s="19" t="s">
        <v>55</v>
      </c>
      <c r="D24" s="43">
        <v>317523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317523</v>
      </c>
      <c r="O24" s="44">
        <f t="shared" si="2"/>
        <v>130.50678175092477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SUM(D26:D26)</f>
        <v>147000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147000</v>
      </c>
      <c r="O25" s="41">
        <f t="shared" si="2"/>
        <v>60.419235511713936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147000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147000</v>
      </c>
      <c r="O26" s="44">
        <f t="shared" si="2"/>
        <v>60.419235511713936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2908648</v>
      </c>
      <c r="E27" s="14">
        <f t="shared" ref="E27:M27" si="9">SUM(E5,E12,E15,E19,E21,E23,E25)</f>
        <v>505524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347625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3761797</v>
      </c>
      <c r="O27" s="35">
        <f t="shared" si="2"/>
        <v>1546.1557747636662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68</v>
      </c>
      <c r="M29" s="90"/>
      <c r="N29" s="90"/>
      <c r="O29" s="39">
        <v>2433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894578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894578</v>
      </c>
      <c r="O5" s="30">
        <f t="shared" ref="O5:O27" si="2">(N5/O$29)</f>
        <v>371.34827729348279</v>
      </c>
      <c r="P5" s="6"/>
    </row>
    <row r="6" spans="1:133">
      <c r="A6" s="12"/>
      <c r="B6" s="42">
        <v>511</v>
      </c>
      <c r="C6" s="19" t="s">
        <v>19</v>
      </c>
      <c r="D6" s="43">
        <v>98514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98514</v>
      </c>
      <c r="O6" s="44">
        <f t="shared" si="2"/>
        <v>40.894146948941469</v>
      </c>
      <c r="P6" s="9"/>
    </row>
    <row r="7" spans="1:133">
      <c r="A7" s="12"/>
      <c r="B7" s="42">
        <v>512</v>
      </c>
      <c r="C7" s="19" t="s">
        <v>20</v>
      </c>
      <c r="D7" s="43">
        <v>69991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69991</v>
      </c>
      <c r="O7" s="44">
        <f t="shared" si="2"/>
        <v>29.053964300539644</v>
      </c>
      <c r="P7" s="9"/>
    </row>
    <row r="8" spans="1:133">
      <c r="A8" s="12"/>
      <c r="B8" s="42">
        <v>513</v>
      </c>
      <c r="C8" s="19" t="s">
        <v>21</v>
      </c>
      <c r="D8" s="43">
        <v>370135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370135</v>
      </c>
      <c r="O8" s="44">
        <f t="shared" si="2"/>
        <v>153.64674138646743</v>
      </c>
      <c r="P8" s="9"/>
    </row>
    <row r="9" spans="1:133">
      <c r="A9" s="12"/>
      <c r="B9" s="42">
        <v>514</v>
      </c>
      <c r="C9" s="19" t="s">
        <v>22</v>
      </c>
      <c r="D9" s="43">
        <v>21092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21092</v>
      </c>
      <c r="O9" s="44">
        <f t="shared" si="2"/>
        <v>8.7555002075550021</v>
      </c>
      <c r="P9" s="9"/>
    </row>
    <row r="10" spans="1:133">
      <c r="A10" s="12"/>
      <c r="B10" s="42">
        <v>515</v>
      </c>
      <c r="C10" s="19" t="s">
        <v>23</v>
      </c>
      <c r="D10" s="43">
        <v>8198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8198</v>
      </c>
      <c r="O10" s="44">
        <f t="shared" si="2"/>
        <v>3.4030718140307181</v>
      </c>
      <c r="P10" s="9"/>
    </row>
    <row r="11" spans="1:133">
      <c r="A11" s="12"/>
      <c r="B11" s="42">
        <v>519</v>
      </c>
      <c r="C11" s="19" t="s">
        <v>52</v>
      </c>
      <c r="D11" s="43">
        <v>326648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326648</v>
      </c>
      <c r="O11" s="44">
        <f t="shared" si="2"/>
        <v>135.59485263594851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1325865</v>
      </c>
      <c r="E12" s="29">
        <f t="shared" si="3"/>
        <v>9022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1334887</v>
      </c>
      <c r="O12" s="41">
        <f t="shared" si="2"/>
        <v>554.12494811124952</v>
      </c>
      <c r="P12" s="10"/>
    </row>
    <row r="13" spans="1:133">
      <c r="A13" s="12"/>
      <c r="B13" s="42">
        <v>521</v>
      </c>
      <c r="C13" s="19" t="s">
        <v>26</v>
      </c>
      <c r="D13" s="43">
        <v>1281347</v>
      </c>
      <c r="E13" s="43">
        <v>9022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1290369</v>
      </c>
      <c r="O13" s="44">
        <f t="shared" si="2"/>
        <v>535.64508094645078</v>
      </c>
      <c r="P13" s="9"/>
    </row>
    <row r="14" spans="1:133">
      <c r="A14" s="12"/>
      <c r="B14" s="42">
        <v>524</v>
      </c>
      <c r="C14" s="19" t="s">
        <v>27</v>
      </c>
      <c r="D14" s="43">
        <v>44518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44518</v>
      </c>
      <c r="O14" s="44">
        <f t="shared" si="2"/>
        <v>18.479867164798673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326296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354483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680779</v>
      </c>
      <c r="O15" s="41">
        <f t="shared" si="2"/>
        <v>282.59817351598173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354483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354483</v>
      </c>
      <c r="O16" s="44">
        <f t="shared" si="2"/>
        <v>147.14943960149441</v>
      </c>
      <c r="P16" s="9"/>
    </row>
    <row r="17" spans="1:119">
      <c r="A17" s="12"/>
      <c r="B17" s="42">
        <v>534</v>
      </c>
      <c r="C17" s="19" t="s">
        <v>53</v>
      </c>
      <c r="D17" s="43">
        <v>317007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317007</v>
      </c>
      <c r="O17" s="44">
        <f t="shared" si="2"/>
        <v>131.59277708592776</v>
      </c>
      <c r="P17" s="9"/>
    </row>
    <row r="18" spans="1:119">
      <c r="A18" s="12"/>
      <c r="B18" s="42">
        <v>539</v>
      </c>
      <c r="C18" s="19" t="s">
        <v>31</v>
      </c>
      <c r="D18" s="43">
        <v>9289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9289</v>
      </c>
      <c r="O18" s="44">
        <f t="shared" si="2"/>
        <v>3.8559568285595685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1061215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1061215</v>
      </c>
      <c r="O19" s="41">
        <f t="shared" si="2"/>
        <v>440.52096305520962</v>
      </c>
      <c r="P19" s="10"/>
    </row>
    <row r="20" spans="1:119">
      <c r="A20" s="12"/>
      <c r="B20" s="42">
        <v>541</v>
      </c>
      <c r="C20" s="19" t="s">
        <v>54</v>
      </c>
      <c r="D20" s="43">
        <v>0</v>
      </c>
      <c r="E20" s="43">
        <v>1061215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1061215</v>
      </c>
      <c r="O20" s="44">
        <f t="shared" si="2"/>
        <v>440.52096305520962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28322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28322</v>
      </c>
      <c r="O21" s="41">
        <f t="shared" si="2"/>
        <v>11.756745537567456</v>
      </c>
      <c r="P21" s="10"/>
    </row>
    <row r="22" spans="1:119">
      <c r="A22" s="12"/>
      <c r="B22" s="42">
        <v>569</v>
      </c>
      <c r="C22" s="19" t="s">
        <v>35</v>
      </c>
      <c r="D22" s="43">
        <v>28322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28322</v>
      </c>
      <c r="O22" s="44">
        <f t="shared" si="2"/>
        <v>11.756745537567456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251614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251614</v>
      </c>
      <c r="O23" s="41">
        <f t="shared" si="2"/>
        <v>104.44748858447488</v>
      </c>
      <c r="P23" s="9"/>
    </row>
    <row r="24" spans="1:119">
      <c r="A24" s="12"/>
      <c r="B24" s="42">
        <v>572</v>
      </c>
      <c r="C24" s="19" t="s">
        <v>55</v>
      </c>
      <c r="D24" s="43">
        <v>251614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251614</v>
      </c>
      <c r="O24" s="44">
        <f t="shared" si="2"/>
        <v>104.44748858447488</v>
      </c>
      <c r="P24" s="9"/>
    </row>
    <row r="25" spans="1:119" ht="15.75">
      <c r="A25" s="26" t="s">
        <v>64</v>
      </c>
      <c r="B25" s="27"/>
      <c r="C25" s="28"/>
      <c r="D25" s="29">
        <f t="shared" ref="D25:M25" si="8">SUM(D26:D26)</f>
        <v>65000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65000</v>
      </c>
      <c r="O25" s="41">
        <f t="shared" si="2"/>
        <v>26.982150269821503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65000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65000</v>
      </c>
      <c r="O26" s="44">
        <f t="shared" si="2"/>
        <v>26.982150269821503</v>
      </c>
      <c r="P26" s="9"/>
    </row>
    <row r="27" spans="1:119" ht="16.5" thickBot="1">
      <c r="A27" s="13" t="s">
        <v>10</v>
      </c>
      <c r="B27" s="21"/>
      <c r="C27" s="20"/>
      <c r="D27" s="14">
        <f>SUM(D5,D12,D15,D19,D21,D23,D25)</f>
        <v>2891675</v>
      </c>
      <c r="E27" s="14">
        <f t="shared" ref="E27:M27" si="9">SUM(E5,E12,E15,E19,E21,E23,E25)</f>
        <v>1070237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354483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4316395</v>
      </c>
      <c r="O27" s="35">
        <f t="shared" si="2"/>
        <v>1791.7787463677876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66</v>
      </c>
      <c r="M29" s="90"/>
      <c r="N29" s="90"/>
      <c r="O29" s="39">
        <v>2409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854215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854215</v>
      </c>
      <c r="O5" s="30">
        <f t="shared" ref="O5:O24" si="2">(N5/O$26)</f>
        <v>351.09535552815453</v>
      </c>
      <c r="P5" s="6"/>
    </row>
    <row r="6" spans="1:133">
      <c r="A6" s="12"/>
      <c r="B6" s="42">
        <v>511</v>
      </c>
      <c r="C6" s="19" t="s">
        <v>19</v>
      </c>
      <c r="D6" s="43">
        <v>125303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125303</v>
      </c>
      <c r="O6" s="44">
        <f t="shared" si="2"/>
        <v>51.501438553226471</v>
      </c>
      <c r="P6" s="9"/>
    </row>
    <row r="7" spans="1:133">
      <c r="A7" s="12"/>
      <c r="B7" s="42">
        <v>512</v>
      </c>
      <c r="C7" s="19" t="s">
        <v>20</v>
      </c>
      <c r="D7" s="43">
        <v>67395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67395</v>
      </c>
      <c r="O7" s="44">
        <f t="shared" si="2"/>
        <v>27.700369913686806</v>
      </c>
      <c r="P7" s="9"/>
    </row>
    <row r="8" spans="1:133">
      <c r="A8" s="12"/>
      <c r="B8" s="42">
        <v>513</v>
      </c>
      <c r="C8" s="19" t="s">
        <v>21</v>
      </c>
      <c r="D8" s="43">
        <v>330083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330083</v>
      </c>
      <c r="O8" s="44">
        <f t="shared" si="2"/>
        <v>135.66913275791205</v>
      </c>
      <c r="P8" s="9"/>
    </row>
    <row r="9" spans="1:133">
      <c r="A9" s="12"/>
      <c r="B9" s="42">
        <v>515</v>
      </c>
      <c r="C9" s="19" t="s">
        <v>23</v>
      </c>
      <c r="D9" s="43">
        <v>10116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10116</v>
      </c>
      <c r="O9" s="44">
        <f t="shared" si="2"/>
        <v>4.1578298397040694</v>
      </c>
      <c r="P9" s="9"/>
    </row>
    <row r="10" spans="1:133">
      <c r="A10" s="12"/>
      <c r="B10" s="42">
        <v>519</v>
      </c>
      <c r="C10" s="19" t="s">
        <v>52</v>
      </c>
      <c r="D10" s="43">
        <v>321318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321318</v>
      </c>
      <c r="O10" s="44">
        <f t="shared" si="2"/>
        <v>132.06658446362516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1373507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1373507</v>
      </c>
      <c r="O11" s="41">
        <f t="shared" si="2"/>
        <v>564.53226469379365</v>
      </c>
      <c r="P11" s="10"/>
    </row>
    <row r="12" spans="1:133">
      <c r="A12" s="12"/>
      <c r="B12" s="42">
        <v>521</v>
      </c>
      <c r="C12" s="19" t="s">
        <v>26</v>
      </c>
      <c r="D12" s="43">
        <v>1211686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1211686</v>
      </c>
      <c r="O12" s="44">
        <f t="shared" si="2"/>
        <v>498.02137279079324</v>
      </c>
      <c r="P12" s="9"/>
    </row>
    <row r="13" spans="1:133">
      <c r="A13" s="12"/>
      <c r="B13" s="42">
        <v>524</v>
      </c>
      <c r="C13" s="19" t="s">
        <v>27</v>
      </c>
      <c r="D13" s="43">
        <v>161821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161821</v>
      </c>
      <c r="O13" s="44">
        <f t="shared" si="2"/>
        <v>66.510891903000413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157645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356114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513759</v>
      </c>
      <c r="O14" s="41">
        <f t="shared" si="2"/>
        <v>211.16276202219481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356114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356114</v>
      </c>
      <c r="O15" s="44">
        <f t="shared" si="2"/>
        <v>146.36826962597615</v>
      </c>
      <c r="P15" s="9"/>
    </row>
    <row r="16" spans="1:133">
      <c r="A16" s="12"/>
      <c r="B16" s="42">
        <v>534</v>
      </c>
      <c r="C16" s="19" t="s">
        <v>53</v>
      </c>
      <c r="D16" s="43">
        <v>151033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151033</v>
      </c>
      <c r="O16" s="44">
        <f t="shared" si="2"/>
        <v>62.076859843814219</v>
      </c>
      <c r="P16" s="9"/>
    </row>
    <row r="17" spans="1:119">
      <c r="A17" s="12"/>
      <c r="B17" s="42">
        <v>539</v>
      </c>
      <c r="C17" s="19" t="s">
        <v>31</v>
      </c>
      <c r="D17" s="43">
        <v>6612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6612</v>
      </c>
      <c r="O17" s="44">
        <f t="shared" si="2"/>
        <v>2.7176325524044391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0</v>
      </c>
      <c r="E18" s="29">
        <f t="shared" si="5"/>
        <v>768195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768195</v>
      </c>
      <c r="O18" s="41">
        <f t="shared" si="2"/>
        <v>315.7398273736128</v>
      </c>
      <c r="P18" s="10"/>
    </row>
    <row r="19" spans="1:119">
      <c r="A19" s="12"/>
      <c r="B19" s="42">
        <v>541</v>
      </c>
      <c r="C19" s="19" t="s">
        <v>54</v>
      </c>
      <c r="D19" s="43">
        <v>0</v>
      </c>
      <c r="E19" s="43">
        <v>768195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768195</v>
      </c>
      <c r="O19" s="44">
        <f t="shared" si="2"/>
        <v>315.7398273736128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61269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61269</v>
      </c>
      <c r="O20" s="41">
        <f t="shared" si="2"/>
        <v>25.182490752157829</v>
      </c>
      <c r="P20" s="10"/>
    </row>
    <row r="21" spans="1:119">
      <c r="A21" s="12"/>
      <c r="B21" s="42">
        <v>569</v>
      </c>
      <c r="C21" s="19" t="s">
        <v>35</v>
      </c>
      <c r="D21" s="43">
        <v>61269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61269</v>
      </c>
      <c r="O21" s="44">
        <f t="shared" si="2"/>
        <v>25.182490752157829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402714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402714</v>
      </c>
      <c r="O22" s="41">
        <f t="shared" si="2"/>
        <v>165.52157829839703</v>
      </c>
      <c r="P22" s="9"/>
    </row>
    <row r="23" spans="1:119" ht="15.75" thickBot="1">
      <c r="A23" s="12"/>
      <c r="B23" s="42">
        <v>572</v>
      </c>
      <c r="C23" s="19" t="s">
        <v>55</v>
      </c>
      <c r="D23" s="43">
        <v>402714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402714</v>
      </c>
      <c r="O23" s="44">
        <f t="shared" si="2"/>
        <v>165.52157829839703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2849350</v>
      </c>
      <c r="E24" s="14">
        <f t="shared" ref="E24:M24" si="8">SUM(E5,E11,E14,E18,E20,E22)</f>
        <v>768195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356114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3973659</v>
      </c>
      <c r="O24" s="35">
        <f t="shared" si="2"/>
        <v>1633.2342786683107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62</v>
      </c>
      <c r="M26" s="90"/>
      <c r="N26" s="90"/>
      <c r="O26" s="39">
        <v>2433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791738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791738</v>
      </c>
      <c r="O5" s="30">
        <f t="shared" ref="O5:O25" si="2">(N5/O$27)</f>
        <v>327.70612582781456</v>
      </c>
      <c r="P5" s="6"/>
    </row>
    <row r="6" spans="1:133">
      <c r="A6" s="12"/>
      <c r="B6" s="42">
        <v>511</v>
      </c>
      <c r="C6" s="19" t="s">
        <v>19</v>
      </c>
      <c r="D6" s="43">
        <v>132764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132764</v>
      </c>
      <c r="O6" s="44">
        <f t="shared" si="2"/>
        <v>54.951986754966889</v>
      </c>
      <c r="P6" s="9"/>
    </row>
    <row r="7" spans="1:133">
      <c r="A7" s="12"/>
      <c r="B7" s="42">
        <v>512</v>
      </c>
      <c r="C7" s="19" t="s">
        <v>20</v>
      </c>
      <c r="D7" s="43">
        <v>41524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41524</v>
      </c>
      <c r="O7" s="44">
        <f t="shared" si="2"/>
        <v>17.18708609271523</v>
      </c>
      <c r="P7" s="9"/>
    </row>
    <row r="8" spans="1:133">
      <c r="A8" s="12"/>
      <c r="B8" s="42">
        <v>513</v>
      </c>
      <c r="C8" s="19" t="s">
        <v>21</v>
      </c>
      <c r="D8" s="43">
        <v>305691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305691</v>
      </c>
      <c r="O8" s="44">
        <f t="shared" si="2"/>
        <v>126.52773178807946</v>
      </c>
      <c r="P8" s="9"/>
    </row>
    <row r="9" spans="1:133">
      <c r="A9" s="12"/>
      <c r="B9" s="42">
        <v>514</v>
      </c>
      <c r="C9" s="19" t="s">
        <v>22</v>
      </c>
      <c r="D9" s="43">
        <v>22560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22560</v>
      </c>
      <c r="O9" s="44">
        <f t="shared" si="2"/>
        <v>9.3377483443708602</v>
      </c>
      <c r="P9" s="9"/>
    </row>
    <row r="10" spans="1:133">
      <c r="A10" s="12"/>
      <c r="B10" s="42">
        <v>515</v>
      </c>
      <c r="C10" s="19" t="s">
        <v>23</v>
      </c>
      <c r="D10" s="43">
        <v>4357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4357</v>
      </c>
      <c r="O10" s="44">
        <f t="shared" si="2"/>
        <v>1.8033940397350994</v>
      </c>
      <c r="P10" s="9"/>
    </row>
    <row r="11" spans="1:133">
      <c r="A11" s="12"/>
      <c r="B11" s="42">
        <v>519</v>
      </c>
      <c r="C11" s="19" t="s">
        <v>52</v>
      </c>
      <c r="D11" s="43">
        <v>284842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284842</v>
      </c>
      <c r="O11" s="44">
        <f t="shared" si="2"/>
        <v>117.89817880794702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1130055</v>
      </c>
      <c r="E12" s="29">
        <f t="shared" si="3"/>
        <v>8783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1138838</v>
      </c>
      <c r="O12" s="41">
        <f t="shared" si="2"/>
        <v>471.37334437086093</v>
      </c>
      <c r="P12" s="10"/>
    </row>
    <row r="13" spans="1:133">
      <c r="A13" s="12"/>
      <c r="B13" s="42">
        <v>521</v>
      </c>
      <c r="C13" s="19" t="s">
        <v>26</v>
      </c>
      <c r="D13" s="43">
        <v>1112483</v>
      </c>
      <c r="E13" s="43">
        <v>8783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1121266</v>
      </c>
      <c r="O13" s="44">
        <f t="shared" si="2"/>
        <v>464.1001655629139</v>
      </c>
      <c r="P13" s="9"/>
    </row>
    <row r="14" spans="1:133">
      <c r="A14" s="12"/>
      <c r="B14" s="42">
        <v>524</v>
      </c>
      <c r="C14" s="19" t="s">
        <v>27</v>
      </c>
      <c r="D14" s="43">
        <v>17572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17572</v>
      </c>
      <c r="O14" s="44">
        <f t="shared" si="2"/>
        <v>7.2731788079470201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154047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289121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443168</v>
      </c>
      <c r="O15" s="41">
        <f t="shared" si="2"/>
        <v>183.43046357615893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289121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289121</v>
      </c>
      <c r="O16" s="44">
        <f t="shared" si="2"/>
        <v>119.66928807947019</v>
      </c>
      <c r="P16" s="9"/>
    </row>
    <row r="17" spans="1:119">
      <c r="A17" s="12"/>
      <c r="B17" s="42">
        <v>534</v>
      </c>
      <c r="C17" s="19" t="s">
        <v>53</v>
      </c>
      <c r="D17" s="43">
        <v>148648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148648</v>
      </c>
      <c r="O17" s="44">
        <f t="shared" si="2"/>
        <v>61.526490066225165</v>
      </c>
      <c r="P17" s="9"/>
    </row>
    <row r="18" spans="1:119">
      <c r="A18" s="12"/>
      <c r="B18" s="42">
        <v>539</v>
      </c>
      <c r="C18" s="19" t="s">
        <v>31</v>
      </c>
      <c r="D18" s="43">
        <v>5399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5399</v>
      </c>
      <c r="O18" s="44">
        <f t="shared" si="2"/>
        <v>2.2346854304635762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389527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389527</v>
      </c>
      <c r="O19" s="41">
        <f t="shared" si="2"/>
        <v>161.22806291390728</v>
      </c>
      <c r="P19" s="10"/>
    </row>
    <row r="20" spans="1:119">
      <c r="A20" s="12"/>
      <c r="B20" s="42">
        <v>541</v>
      </c>
      <c r="C20" s="19" t="s">
        <v>54</v>
      </c>
      <c r="D20" s="43">
        <v>0</v>
      </c>
      <c r="E20" s="43">
        <v>389527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389527</v>
      </c>
      <c r="O20" s="44">
        <f t="shared" si="2"/>
        <v>161.22806291390728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28365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28365</v>
      </c>
      <c r="O21" s="41">
        <f t="shared" si="2"/>
        <v>11.740480132450331</v>
      </c>
      <c r="P21" s="10"/>
    </row>
    <row r="22" spans="1:119">
      <c r="A22" s="12"/>
      <c r="B22" s="42">
        <v>569</v>
      </c>
      <c r="C22" s="19" t="s">
        <v>35</v>
      </c>
      <c r="D22" s="43">
        <v>28365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28365</v>
      </c>
      <c r="O22" s="44">
        <f t="shared" si="2"/>
        <v>11.740480132450331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378362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378362</v>
      </c>
      <c r="O23" s="41">
        <f t="shared" si="2"/>
        <v>156.60678807947019</v>
      </c>
      <c r="P23" s="9"/>
    </row>
    <row r="24" spans="1:119" ht="15.75" thickBot="1">
      <c r="A24" s="12"/>
      <c r="B24" s="42">
        <v>572</v>
      </c>
      <c r="C24" s="19" t="s">
        <v>55</v>
      </c>
      <c r="D24" s="43">
        <v>378362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378362</v>
      </c>
      <c r="O24" s="44">
        <f t="shared" si="2"/>
        <v>156.60678807947019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2482567</v>
      </c>
      <c r="E25" s="14">
        <f t="shared" ref="E25:M25" si="8">SUM(E5,E12,E15,E19,E21,E23)</f>
        <v>398310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289121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3169998</v>
      </c>
      <c r="O25" s="35">
        <f t="shared" si="2"/>
        <v>1312.0852649006622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60</v>
      </c>
      <c r="M27" s="90"/>
      <c r="N27" s="90"/>
      <c r="O27" s="39">
        <v>2416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608876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608876</v>
      </c>
      <c r="O5" s="58">
        <f t="shared" ref="O5:O25" si="2">(N5/O$27)</f>
        <v>253.69833333333332</v>
      </c>
      <c r="P5" s="59"/>
    </row>
    <row r="6" spans="1:133">
      <c r="A6" s="61"/>
      <c r="B6" s="62">
        <v>511</v>
      </c>
      <c r="C6" s="63" t="s">
        <v>19</v>
      </c>
      <c r="D6" s="64">
        <v>106871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106871</v>
      </c>
      <c r="O6" s="65">
        <f t="shared" si="2"/>
        <v>44.529583333333335</v>
      </c>
      <c r="P6" s="66"/>
    </row>
    <row r="7" spans="1:133">
      <c r="A7" s="61"/>
      <c r="B7" s="62">
        <v>512</v>
      </c>
      <c r="C7" s="63" t="s">
        <v>20</v>
      </c>
      <c r="D7" s="64">
        <v>37914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37914</v>
      </c>
      <c r="O7" s="65">
        <f t="shared" si="2"/>
        <v>15.797499999999999</v>
      </c>
      <c r="P7" s="66"/>
    </row>
    <row r="8" spans="1:133">
      <c r="A8" s="61"/>
      <c r="B8" s="62">
        <v>513</v>
      </c>
      <c r="C8" s="63" t="s">
        <v>21</v>
      </c>
      <c r="D8" s="64">
        <v>265224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265224</v>
      </c>
      <c r="O8" s="65">
        <f t="shared" si="2"/>
        <v>110.51</v>
      </c>
      <c r="P8" s="66"/>
    </row>
    <row r="9" spans="1:133">
      <c r="A9" s="61"/>
      <c r="B9" s="62">
        <v>514</v>
      </c>
      <c r="C9" s="63" t="s">
        <v>22</v>
      </c>
      <c r="D9" s="64">
        <v>18285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18285</v>
      </c>
      <c r="O9" s="65">
        <f t="shared" si="2"/>
        <v>7.6187500000000004</v>
      </c>
      <c r="P9" s="66"/>
    </row>
    <row r="10" spans="1:133">
      <c r="A10" s="61"/>
      <c r="B10" s="62">
        <v>515</v>
      </c>
      <c r="C10" s="63" t="s">
        <v>23</v>
      </c>
      <c r="D10" s="64">
        <v>4101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4101</v>
      </c>
      <c r="O10" s="65">
        <f t="shared" si="2"/>
        <v>1.70875</v>
      </c>
      <c r="P10" s="66"/>
    </row>
    <row r="11" spans="1:133">
      <c r="A11" s="61"/>
      <c r="B11" s="62">
        <v>519</v>
      </c>
      <c r="C11" s="63" t="s">
        <v>52</v>
      </c>
      <c r="D11" s="64">
        <v>176481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176481</v>
      </c>
      <c r="O11" s="65">
        <f t="shared" si="2"/>
        <v>73.533749999999998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1103565</v>
      </c>
      <c r="E12" s="70">
        <f t="shared" si="3"/>
        <v>8936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1112501</v>
      </c>
      <c r="O12" s="72">
        <f t="shared" si="2"/>
        <v>463.54208333333332</v>
      </c>
      <c r="P12" s="73"/>
    </row>
    <row r="13" spans="1:133">
      <c r="A13" s="61"/>
      <c r="B13" s="62">
        <v>521</v>
      </c>
      <c r="C13" s="63" t="s">
        <v>26</v>
      </c>
      <c r="D13" s="64">
        <v>1068014</v>
      </c>
      <c r="E13" s="64">
        <v>8936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1076950</v>
      </c>
      <c r="O13" s="65">
        <f t="shared" si="2"/>
        <v>448.72916666666669</v>
      </c>
      <c r="P13" s="66"/>
    </row>
    <row r="14" spans="1:133">
      <c r="A14" s="61"/>
      <c r="B14" s="62">
        <v>524</v>
      </c>
      <c r="C14" s="63" t="s">
        <v>27</v>
      </c>
      <c r="D14" s="64">
        <v>35551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35551</v>
      </c>
      <c r="O14" s="65">
        <f t="shared" si="2"/>
        <v>14.812916666666666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SUM(D16:D18)</f>
        <v>154157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312732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466889</v>
      </c>
      <c r="O15" s="72">
        <f t="shared" si="2"/>
        <v>194.53708333333333</v>
      </c>
      <c r="P15" s="73"/>
    </row>
    <row r="16" spans="1:133">
      <c r="A16" s="61"/>
      <c r="B16" s="62">
        <v>533</v>
      </c>
      <c r="C16" s="63" t="s">
        <v>29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312732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312732</v>
      </c>
      <c r="O16" s="65">
        <f t="shared" si="2"/>
        <v>130.30500000000001</v>
      </c>
      <c r="P16" s="66"/>
    </row>
    <row r="17" spans="1:119">
      <c r="A17" s="61"/>
      <c r="B17" s="62">
        <v>534</v>
      </c>
      <c r="C17" s="63" t="s">
        <v>53</v>
      </c>
      <c r="D17" s="64">
        <v>151042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151042</v>
      </c>
      <c r="O17" s="65">
        <f t="shared" si="2"/>
        <v>62.93416666666667</v>
      </c>
      <c r="P17" s="66"/>
    </row>
    <row r="18" spans="1:119">
      <c r="A18" s="61"/>
      <c r="B18" s="62">
        <v>539</v>
      </c>
      <c r="C18" s="63" t="s">
        <v>31</v>
      </c>
      <c r="D18" s="64">
        <v>3115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3115</v>
      </c>
      <c r="O18" s="65">
        <f t="shared" si="2"/>
        <v>1.2979166666666666</v>
      </c>
      <c r="P18" s="66"/>
    </row>
    <row r="19" spans="1:119" ht="15.75">
      <c r="A19" s="67" t="s">
        <v>32</v>
      </c>
      <c r="B19" s="68"/>
      <c r="C19" s="69"/>
      <c r="D19" s="70">
        <f t="shared" ref="D19:M19" si="5">SUM(D20:D20)</f>
        <v>0</v>
      </c>
      <c r="E19" s="70">
        <f t="shared" si="5"/>
        <v>117166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117166</v>
      </c>
      <c r="O19" s="72">
        <f t="shared" si="2"/>
        <v>48.819166666666668</v>
      </c>
      <c r="P19" s="73"/>
    </row>
    <row r="20" spans="1:119">
      <c r="A20" s="61"/>
      <c r="B20" s="62">
        <v>541</v>
      </c>
      <c r="C20" s="63" t="s">
        <v>54</v>
      </c>
      <c r="D20" s="64">
        <v>0</v>
      </c>
      <c r="E20" s="64">
        <v>117166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117166</v>
      </c>
      <c r="O20" s="65">
        <f t="shared" si="2"/>
        <v>48.819166666666668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SUM(D22:D22)</f>
        <v>32060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32060</v>
      </c>
      <c r="O21" s="72">
        <f t="shared" si="2"/>
        <v>13.358333333333333</v>
      </c>
      <c r="P21" s="73"/>
    </row>
    <row r="22" spans="1:119">
      <c r="A22" s="61"/>
      <c r="B22" s="62">
        <v>569</v>
      </c>
      <c r="C22" s="63" t="s">
        <v>35</v>
      </c>
      <c r="D22" s="64">
        <v>32060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32060</v>
      </c>
      <c r="O22" s="65">
        <f t="shared" si="2"/>
        <v>13.358333333333333</v>
      </c>
      <c r="P22" s="66"/>
    </row>
    <row r="23" spans="1:119" ht="15.75">
      <c r="A23" s="67" t="s">
        <v>36</v>
      </c>
      <c r="B23" s="68"/>
      <c r="C23" s="69"/>
      <c r="D23" s="70">
        <f t="shared" ref="D23:M23" si="7">SUM(D24:D24)</f>
        <v>246299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246299</v>
      </c>
      <c r="O23" s="72">
        <f t="shared" si="2"/>
        <v>102.62458333333333</v>
      </c>
      <c r="P23" s="66"/>
    </row>
    <row r="24" spans="1:119" ht="15.75" thickBot="1">
      <c r="A24" s="61"/>
      <c r="B24" s="62">
        <v>572</v>
      </c>
      <c r="C24" s="63" t="s">
        <v>55</v>
      </c>
      <c r="D24" s="64">
        <v>246299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246299</v>
      </c>
      <c r="O24" s="65">
        <f t="shared" si="2"/>
        <v>102.62458333333333</v>
      </c>
      <c r="P24" s="66"/>
    </row>
    <row r="25" spans="1:119" ht="16.5" thickBot="1">
      <c r="A25" s="74" t="s">
        <v>10</v>
      </c>
      <c r="B25" s="75"/>
      <c r="C25" s="76"/>
      <c r="D25" s="77">
        <f>SUM(D5,D12,D15,D19,D21,D23)</f>
        <v>2144957</v>
      </c>
      <c r="E25" s="77">
        <f t="shared" ref="E25:M25" si="8">SUM(E5,E12,E15,E19,E21,E23)</f>
        <v>126102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312732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2583791</v>
      </c>
      <c r="O25" s="78">
        <f t="shared" si="2"/>
        <v>1076.5795833333334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56</v>
      </c>
      <c r="M27" s="114"/>
      <c r="N27" s="114"/>
      <c r="O27" s="88">
        <v>2400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2023-07-11T20:36:17Z</cp:lastPrinted>
  <dcterms:created xsi:type="dcterms:W3CDTF">2000-08-31T21:26:31Z</dcterms:created>
  <dcterms:modified xsi:type="dcterms:W3CDTF">2023-07-11T20:36:20Z</dcterms:modified>
</cp:coreProperties>
</file>