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'2007'!$A$1:$O$28</definedName>
    <definedName name="_xlnm.Print_Area" localSheetId="13">'2008'!$A$1:$O$27</definedName>
    <definedName name="_xlnm.Print_Area" localSheetId="12">'2009'!$A$1:$O$26</definedName>
    <definedName name="_xlnm.Print_Area" localSheetId="11">'2010'!$A$1:$O$26</definedName>
    <definedName name="_xlnm.Print_Area" localSheetId="10">'2011'!$A$1:$O$24</definedName>
    <definedName name="_xlnm.Print_Area" localSheetId="9">'2012'!$A$1:$O$26</definedName>
    <definedName name="_xlnm.Print_Area" localSheetId="8">'2013'!$A$1:$O$24</definedName>
    <definedName name="_xlnm.Print_Area" localSheetId="7">'2014'!$A$1:$O$25</definedName>
    <definedName name="_xlnm.Print_Area" localSheetId="6">'2015'!$A$1:$O$23</definedName>
    <definedName name="_xlnm.Print_Area" localSheetId="5">'2016'!$A$1:$O$22</definedName>
    <definedName name="_xlnm.Print_Area" localSheetId="4">'2017'!$A$1:$O$24</definedName>
    <definedName name="_xlnm.Print_Area" localSheetId="3">'2018'!$A$1:$O$24</definedName>
    <definedName name="_xlnm.Print_Area" localSheetId="2">'2019'!$A$1:$O$24</definedName>
    <definedName name="_xlnm.Print_Area" localSheetId="1">'2020'!$A$1:$O$24</definedName>
    <definedName name="_xlnm.Print_Area" localSheetId="0">'2021'!$A$1:$P$24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<sst xmlns="http://schemas.openxmlformats.org/spreadsheetml/2006/main" count="552" uniqueCount="81">
  <si>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</si>
  <si>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</si>
  <si>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</si>
  <si>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</si>
  <si>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</si>
  <si>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</si>
  <si>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</si>
  <si>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</si>
  <si>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</si>
  <si>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</si>
  <si>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</si>
  <si>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</si>
  <si>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</si>
  <si>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</si>
  <si>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</si>
  <si>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</si>
  <si>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</si>
  <si>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</si>
  <si>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</si>
  <si>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</si>
  <si>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Debt Service Payments</t>
  </si>
  <si>
    <t>Other General Government Services</t>
  </si>
  <si>
    <t>Public Safety</t>
  </si>
  <si>
    <t>Law Enforcement</t>
  </si>
  <si>
    <t>Physical Environment</t>
  </si>
  <si>
    <t>Water Utility Services</t>
  </si>
  <si>
    <t>Garbage / Solid Waste Control Services</t>
  </si>
  <si>
    <t>Sewer / Wastewater Services</t>
  </si>
  <si>
    <t>Other Physical Environment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</si>
  <si>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</si>
  <si>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</si>
  <si>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</si>
  <si>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</si>
  <si>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</si>
  <si>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</si>
  <si>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</si>
  <si>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Webster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</si>
  <si>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</si>
  <si>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</si>
  <si>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</si>
  <si>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</si>
  <si>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Executive</t>
  </si>
  <si>
    <t>2011 Municipal Population:</t>
  </si>
  <si>
    <t>Local Fiscal Year Ended September 30, 2012</t>
  </si>
  <si>
    <t>2012 Municipal Population:</t>
  </si>
  <si>
    <t>Local Fiscal Year Ended September 30, 2008</t>
  </si>
  <si>
    <t>Proprietary - Non-Operating Interest Expense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</si>
  <si>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</si>
  <si>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</si>
  <si>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</si>
  <si>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</si>
  <si>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</si>
  <si>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</si>
  <si>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Road / Street Facilities</t>
  </si>
  <si>
    <t>Parks / Recreation</t>
  </si>
  <si>
    <t>2014 Municipal Population:</t>
  </si>
  <si>
    <t>Local Fiscal Year Ended September 30, 2007</t>
  </si>
  <si>
    <t>Protective Inspections</t>
  </si>
  <si>
    <t>Other Public Safety</t>
  </si>
  <si>
    <t>Special Events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</si>
  <si>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</si>
  <si>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</si>
  <si>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</si>
  <si>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</si>
  <si>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</si>
  <si>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</si>
  <si>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Other Uses</t>
  </si>
  <si>
    <t>Interfund Transfers Out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</si>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</sst>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76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77</v>
      </c>
      <c r="N4" s="32" t="s">
        <v>5</v>
      </c>
      <c r="O4" s="32" t="s">
        <v>78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SUM(D6:D7)</f>
        <v>515092</v>
      </c>
      <c r="E5" s="24">
        <f>SUM(E6:E7)</f>
        <v>0</v>
      </c>
      <c r="F5" s="24">
        <f>SUM(F6:F7)</f>
        <v>0</v>
      </c>
      <c r="G5" s="24">
        <f>SUM(G6:G7)</f>
        <v>0</v>
      </c>
      <c r="H5" s="24">
        <f>SUM(H6:H7)</f>
        <v>0</v>
      </c>
      <c r="I5" s="24">
        <f>SUM(I6:I7)</f>
        <v>0</v>
      </c>
      <c r="J5" s="24">
        <f>SUM(J6:J7)</f>
        <v>0</v>
      </c>
      <c r="K5" s="24">
        <f>SUM(K6:K7)</f>
        <v>0</v>
      </c>
      <c r="L5" s="24">
        <f>SUM(L6:L7)</f>
        <v>0</v>
      </c>
      <c r="M5" s="24">
        <f>SUM(M6:M7)</f>
        <v>0</v>
      </c>
      <c r="N5" s="24">
        <f>SUM(N6:N7)</f>
        <v>0</v>
      </c>
      <c r="O5" s="25">
        <f>SUM(D5:N5)</f>
        <v>515092</v>
      </c>
      <c r="P5" s="30">
        <f>(O5/P$22)</f>
        <v>648.7304785894206</v>
      </c>
      <c r="Q5" s="6"/>
    </row>
    <row r="6" spans="1:17" ht="15">
      <c r="A6" s="12"/>
      <c r="B6" s="42">
        <v>511</v>
      </c>
      <c r="C6" s="19" t="s">
        <v>19</v>
      </c>
      <c r="D6" s="43">
        <v>10400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10400</v>
      </c>
      <c r="P6" s="44">
        <f>(O6/P$22)</f>
        <v>13.09823677581864</v>
      </c>
      <c r="Q6" s="9"/>
    </row>
    <row r="7" spans="1:17" ht="15">
      <c r="A7" s="12"/>
      <c r="B7" s="42">
        <v>512</v>
      </c>
      <c r="C7" s="19" t="s">
        <v>41</v>
      </c>
      <c r="D7" s="43">
        <v>504692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504692</v>
      </c>
      <c r="P7" s="44">
        <f>(O7/P$22)</f>
        <v>635.632241813602</v>
      </c>
      <c r="Q7" s="9"/>
    </row>
    <row r="8" spans="1:17" ht="15.75">
      <c r="A8" s="26" t="s">
        <v>22</v>
      </c>
      <c r="B8" s="27"/>
      <c r="C8" s="28"/>
      <c r="D8" s="29">
        <f>SUM(D9:D9)</f>
        <v>149438</v>
      </c>
      <c r="E8" s="29">
        <f>SUM(E9:E9)</f>
        <v>0</v>
      </c>
      <c r="F8" s="29">
        <f>SUM(F9:F9)</f>
        <v>0</v>
      </c>
      <c r="G8" s="29">
        <f>SUM(G9:G9)</f>
        <v>0</v>
      </c>
      <c r="H8" s="29">
        <f>SUM(H9:H9)</f>
        <v>0</v>
      </c>
      <c r="I8" s="29">
        <f>SUM(I9:I9)</f>
        <v>0</v>
      </c>
      <c r="J8" s="29">
        <f>SUM(J9:J9)</f>
        <v>0</v>
      </c>
      <c r="K8" s="29">
        <f>SUM(K9:K9)</f>
        <v>0</v>
      </c>
      <c r="L8" s="29">
        <f>SUM(L9:L9)</f>
        <v>0</v>
      </c>
      <c r="M8" s="29">
        <f>SUM(M9:M9)</f>
        <v>0</v>
      </c>
      <c r="N8" s="29">
        <f>SUM(N9:N9)</f>
        <v>0</v>
      </c>
      <c r="O8" s="40">
        <f>SUM(D8:N8)</f>
        <v>149438</v>
      </c>
      <c r="P8" s="41">
        <f>(O8/P$22)</f>
        <v>188.20906801007555</v>
      </c>
      <c r="Q8" s="10"/>
    </row>
    <row r="9" spans="1:17" ht="15">
      <c r="A9" s="12"/>
      <c r="B9" s="42">
        <v>521</v>
      </c>
      <c r="C9" s="19" t="s">
        <v>23</v>
      </c>
      <c r="D9" s="43">
        <v>149438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149438</v>
      </c>
      <c r="P9" s="44">
        <f>(O9/P$22)</f>
        <v>188.20906801007555</v>
      </c>
      <c r="Q9" s="9"/>
    </row>
    <row r="10" spans="1:17" ht="15.75">
      <c r="A10" s="26" t="s">
        <v>24</v>
      </c>
      <c r="B10" s="27"/>
      <c r="C10" s="28"/>
      <c r="D10" s="29">
        <f>SUM(D11:D13)</f>
        <v>0</v>
      </c>
      <c r="E10" s="29">
        <f>SUM(E11:E13)</f>
        <v>0</v>
      </c>
      <c r="F10" s="29">
        <f>SUM(F11:F13)</f>
        <v>0</v>
      </c>
      <c r="G10" s="29">
        <f>SUM(G11:G13)</f>
        <v>0</v>
      </c>
      <c r="H10" s="29">
        <f>SUM(H11:H13)</f>
        <v>0</v>
      </c>
      <c r="I10" s="29">
        <f>SUM(I11:I13)</f>
        <v>814304</v>
      </c>
      <c r="J10" s="29">
        <f>SUM(J11:J13)</f>
        <v>0</v>
      </c>
      <c r="K10" s="29">
        <f>SUM(K11:K13)</f>
        <v>0</v>
      </c>
      <c r="L10" s="29">
        <f>SUM(L11:L13)</f>
        <v>0</v>
      </c>
      <c r="M10" s="29">
        <f>SUM(M11:M13)</f>
        <v>0</v>
      </c>
      <c r="N10" s="29">
        <f>SUM(N11:N13)</f>
        <v>0</v>
      </c>
      <c r="O10" s="40">
        <f>SUM(D10:N10)</f>
        <v>814304</v>
      </c>
      <c r="P10" s="41">
        <f>(O10/P$22)</f>
        <v>1025.5717884130981</v>
      </c>
      <c r="Q10" s="10"/>
    </row>
    <row r="11" spans="1:17" ht="15">
      <c r="A11" s="12"/>
      <c r="B11" s="42">
        <v>533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115996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115996</v>
      </c>
      <c r="P11" s="44">
        <f>(O11/P$22)</f>
        <v>146.09068010075566</v>
      </c>
      <c r="Q11" s="9"/>
    </row>
    <row r="12" spans="1:17" ht="15">
      <c r="A12" s="12"/>
      <c r="B12" s="42">
        <v>534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123045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123045</v>
      </c>
      <c r="P12" s="44">
        <f>(O12/P$22)</f>
        <v>154.96851385390428</v>
      </c>
      <c r="Q12" s="9"/>
    </row>
    <row r="13" spans="1:17" ht="15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575263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575263</v>
      </c>
      <c r="P13" s="44">
        <f>(O13/P$22)</f>
        <v>724.5125944584383</v>
      </c>
      <c r="Q13" s="9"/>
    </row>
    <row r="14" spans="1:17" ht="15.75">
      <c r="A14" s="26" t="s">
        <v>29</v>
      </c>
      <c r="B14" s="27"/>
      <c r="C14" s="28"/>
      <c r="D14" s="29">
        <f>SUM(D15:D15)</f>
        <v>64152</v>
      </c>
      <c r="E14" s="29">
        <f>SUM(E15:E15)</f>
        <v>0</v>
      </c>
      <c r="F14" s="29">
        <f>SUM(F15:F15)</f>
        <v>0</v>
      </c>
      <c r="G14" s="29">
        <f>SUM(G15:G15)</f>
        <v>0</v>
      </c>
      <c r="H14" s="29">
        <f>SUM(H15:H15)</f>
        <v>0</v>
      </c>
      <c r="I14" s="29">
        <f>SUM(I15:I15)</f>
        <v>0</v>
      </c>
      <c r="J14" s="29">
        <f>SUM(J15:J15)</f>
        <v>0</v>
      </c>
      <c r="K14" s="29">
        <f>SUM(K15:K15)</f>
        <v>0</v>
      </c>
      <c r="L14" s="29">
        <f>SUM(L15:L15)</f>
        <v>0</v>
      </c>
      <c r="M14" s="29">
        <f>SUM(M15:M15)</f>
        <v>0</v>
      </c>
      <c r="N14" s="29">
        <f>SUM(N15:N15)</f>
        <v>0</v>
      </c>
      <c r="O14" s="29">
        <f>SUM(D14:N14)</f>
        <v>64152</v>
      </c>
      <c r="P14" s="41">
        <f>(O14/P$22)</f>
        <v>80.79596977329975</v>
      </c>
      <c r="Q14" s="10"/>
    </row>
    <row r="15" spans="1:17" ht="15">
      <c r="A15" s="12"/>
      <c r="B15" s="42">
        <v>541</v>
      </c>
      <c r="C15" s="19" t="s">
        <v>30</v>
      </c>
      <c r="D15" s="43">
        <v>64152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64152</v>
      </c>
      <c r="P15" s="44">
        <f>(O15/P$22)</f>
        <v>80.79596977329975</v>
      </c>
      <c r="Q15" s="9"/>
    </row>
    <row r="16" spans="1:17" ht="15.75">
      <c r="A16" s="26" t="s">
        <v>31</v>
      </c>
      <c r="B16" s="27"/>
      <c r="C16" s="28"/>
      <c r="D16" s="29">
        <f>SUM(D17:D17)</f>
        <v>466151</v>
      </c>
      <c r="E16" s="29">
        <f>SUM(E17:E17)</f>
        <v>0</v>
      </c>
      <c r="F16" s="29">
        <f>SUM(F17:F17)</f>
        <v>0</v>
      </c>
      <c r="G16" s="29">
        <f>SUM(G17:G17)</f>
        <v>0</v>
      </c>
      <c r="H16" s="29">
        <f>SUM(H17:H17)</f>
        <v>0</v>
      </c>
      <c r="I16" s="29">
        <f>SUM(I17:I17)</f>
        <v>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29">
        <f>SUM(D16:N16)</f>
        <v>466151</v>
      </c>
      <c r="P16" s="41">
        <f>(O16/P$22)</f>
        <v>587.0919395465995</v>
      </c>
      <c r="Q16" s="9"/>
    </row>
    <row r="17" spans="1:17" ht="15">
      <c r="A17" s="12"/>
      <c r="B17" s="42">
        <v>572</v>
      </c>
      <c r="C17" s="19" t="s">
        <v>32</v>
      </c>
      <c r="D17" s="43">
        <v>466151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466151</v>
      </c>
      <c r="P17" s="44">
        <f>(O17/P$22)</f>
        <v>587.0919395465995</v>
      </c>
      <c r="Q17" s="9"/>
    </row>
    <row r="18" spans="1:17" ht="15.75">
      <c r="A18" s="26" t="s">
        <v>34</v>
      </c>
      <c r="B18" s="27"/>
      <c r="C18" s="28"/>
      <c r="D18" s="29">
        <f>SUM(D19:D19)</f>
        <v>0</v>
      </c>
      <c r="E18" s="29">
        <f>SUM(E19:E19)</f>
        <v>0</v>
      </c>
      <c r="F18" s="29">
        <f>SUM(F19:F19)</f>
        <v>0</v>
      </c>
      <c r="G18" s="29">
        <f>SUM(G19:G19)</f>
        <v>0</v>
      </c>
      <c r="H18" s="29">
        <f>SUM(H19:H19)</f>
        <v>0</v>
      </c>
      <c r="I18" s="29">
        <f>SUM(I19:I19)</f>
        <v>294790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>SUM(D18:N18)</f>
        <v>294790</v>
      </c>
      <c r="P18" s="41">
        <f>(O18/P$22)</f>
        <v>371.272040302267</v>
      </c>
      <c r="Q18" s="9"/>
    </row>
    <row r="19" spans="1:17" ht="15.75" thickBot="1">
      <c r="A19" s="12"/>
      <c r="B19" s="42">
        <v>581</v>
      </c>
      <c r="C19" s="19" t="s">
        <v>79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294790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294790</v>
      </c>
      <c r="P19" s="44">
        <f>(O19/P$22)</f>
        <v>371.272040302267</v>
      </c>
      <c r="Q19" s="9"/>
    </row>
    <row r="20" spans="1:120" ht="16.5" thickBot="1">
      <c r="A20" s="13" t="s">
        <v>10</v>
      </c>
      <c r="B20" s="21"/>
      <c r="C20" s="20"/>
      <c r="D20" s="14">
        <f>SUM(D5,D8,D10,D14,D16,D18)</f>
        <v>1194833</v>
      </c>
      <c r="E20" s="14">
        <f aca="true" t="shared" si="0" ref="E20:N20">SUM(E5,E8,E10,E14,E16,E18)</f>
        <v>0</v>
      </c>
      <c r="F20" s="14">
        <f t="shared" si="0"/>
        <v>0</v>
      </c>
      <c r="G20" s="14">
        <f t="shared" si="0"/>
        <v>0</v>
      </c>
      <c r="H20" s="14">
        <f t="shared" si="0"/>
        <v>0</v>
      </c>
      <c r="I20" s="14">
        <f t="shared" si="0"/>
        <v>1109094</v>
      </c>
      <c r="J20" s="14">
        <f t="shared" si="0"/>
        <v>0</v>
      </c>
      <c r="K20" s="14">
        <f t="shared" si="0"/>
        <v>0</v>
      </c>
      <c r="L20" s="14">
        <f t="shared" si="0"/>
        <v>0</v>
      </c>
      <c r="M20" s="14">
        <f t="shared" si="0"/>
        <v>0</v>
      </c>
      <c r="N20" s="14">
        <f t="shared" si="0"/>
        <v>0</v>
      </c>
      <c r="O20" s="14">
        <f>SUM(D20:N20)</f>
        <v>2303927</v>
      </c>
      <c r="P20" s="35">
        <f>(O20/P$22)</f>
        <v>2901.671284634761</v>
      </c>
      <c r="Q20" s="6"/>
      <c r="R20" s="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6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</row>
    <row r="22" spans="1:16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90" t="s">
        <v>80</v>
      </c>
      <c r="N22" s="90"/>
      <c r="O22" s="90"/>
      <c r="P22" s="39">
        <v>794</v>
      </c>
    </row>
    <row r="23" spans="1:16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3"/>
    </row>
    <row r="24" spans="1:16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</sheetData>
  <sheetProtection/>
  <mergeCells count="10">
    <mergeCell ref="M22:O22"/>
    <mergeCell ref="A23:P23"/>
    <mergeCell ref="A24:P2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186928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112366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299294</v>
      </c>
      <c r="O5" s="30">
        <f aca="true" t="shared" si="2" ref="O5:O22">(N5/O$24)</f>
        <v>386.68475452196384</v>
      </c>
      <c r="P5" s="6"/>
    </row>
    <row r="6" spans="1:16" ht="15">
      <c r="A6" s="12"/>
      <c r="B6" s="42">
        <v>511</v>
      </c>
      <c r="C6" s="19" t="s">
        <v>19</v>
      </c>
      <c r="D6" s="43">
        <v>49980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49980</v>
      </c>
      <c r="O6" s="44">
        <f t="shared" si="2"/>
        <v>64.57364341085271</v>
      </c>
      <c r="P6" s="9"/>
    </row>
    <row r="7" spans="1:16" ht="15">
      <c r="A7" s="12"/>
      <c r="B7" s="42">
        <v>512</v>
      </c>
      <c r="C7" s="19" t="s">
        <v>41</v>
      </c>
      <c r="D7" s="43">
        <v>77239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77239</v>
      </c>
      <c r="O7" s="44">
        <f t="shared" si="2"/>
        <v>99.79198966408269</v>
      </c>
      <c r="P7" s="9"/>
    </row>
    <row r="8" spans="1:16" ht="15">
      <c r="A8" s="12"/>
      <c r="B8" s="42">
        <v>517</v>
      </c>
      <c r="C8" s="19" t="s">
        <v>20</v>
      </c>
      <c r="D8" s="43">
        <v>59709</v>
      </c>
      <c r="E8" s="43">
        <v>0</v>
      </c>
      <c r="F8" s="43">
        <v>0</v>
      </c>
      <c r="G8" s="43">
        <v>0</v>
      </c>
      <c r="H8" s="43">
        <v>0</v>
      </c>
      <c r="I8" s="43">
        <v>112366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172075</v>
      </c>
      <c r="O8" s="44">
        <f t="shared" si="2"/>
        <v>222.31912144702844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176205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176205</v>
      </c>
      <c r="O9" s="41">
        <f t="shared" si="2"/>
        <v>227.65503875968992</v>
      </c>
      <c r="P9" s="10"/>
    </row>
    <row r="10" spans="1:16" ht="15">
      <c r="A10" s="12"/>
      <c r="B10" s="42">
        <v>521</v>
      </c>
      <c r="C10" s="19" t="s">
        <v>23</v>
      </c>
      <c r="D10" s="43">
        <v>176205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176205</v>
      </c>
      <c r="O10" s="44">
        <f t="shared" si="2"/>
        <v>227.65503875968992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SUM(D12:D15)</f>
        <v>2886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989555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992441</v>
      </c>
      <c r="O11" s="41">
        <f t="shared" si="2"/>
        <v>1282.2235142118864</v>
      </c>
      <c r="P11" s="10"/>
    </row>
    <row r="12" spans="1:16" ht="15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203889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203889</v>
      </c>
      <c r="O12" s="44">
        <f t="shared" si="2"/>
        <v>263.42248062015506</v>
      </c>
      <c r="P12" s="9"/>
    </row>
    <row r="13" spans="1:16" ht="15">
      <c r="A13" s="12"/>
      <c r="B13" s="42">
        <v>534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139429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139429</v>
      </c>
      <c r="O13" s="44">
        <f t="shared" si="2"/>
        <v>180.140826873385</v>
      </c>
      <c r="P13" s="9"/>
    </row>
    <row r="14" spans="1:16" ht="15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646237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646237</v>
      </c>
      <c r="O14" s="44">
        <f t="shared" si="2"/>
        <v>834.9315245478036</v>
      </c>
      <c r="P14" s="9"/>
    </row>
    <row r="15" spans="1:16" ht="15">
      <c r="A15" s="12"/>
      <c r="B15" s="42">
        <v>539</v>
      </c>
      <c r="C15" s="19" t="s">
        <v>28</v>
      </c>
      <c r="D15" s="43">
        <v>2886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2886</v>
      </c>
      <c r="O15" s="44">
        <f t="shared" si="2"/>
        <v>3.7286821705426356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0</v>
      </c>
      <c r="E16" s="29">
        <f t="shared" si="5"/>
        <v>62422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62422</v>
      </c>
      <c r="O16" s="41">
        <f t="shared" si="2"/>
        <v>80.6485788113695</v>
      </c>
      <c r="P16" s="10"/>
    </row>
    <row r="17" spans="1:16" ht="15">
      <c r="A17" s="12"/>
      <c r="B17" s="42">
        <v>541</v>
      </c>
      <c r="C17" s="19" t="s">
        <v>30</v>
      </c>
      <c r="D17" s="43">
        <v>0</v>
      </c>
      <c r="E17" s="43">
        <v>62422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62422</v>
      </c>
      <c r="O17" s="44">
        <f t="shared" si="2"/>
        <v>80.6485788113695</v>
      </c>
      <c r="P17" s="9"/>
    </row>
    <row r="18" spans="1:16" ht="15.75">
      <c r="A18" s="26" t="s">
        <v>31</v>
      </c>
      <c r="B18" s="27"/>
      <c r="C18" s="28"/>
      <c r="D18" s="29">
        <f aca="true" t="shared" si="6" ref="D18:M18">SUM(D19:D19)</f>
        <v>35510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35510</v>
      </c>
      <c r="O18" s="41">
        <f t="shared" si="2"/>
        <v>45.87855297157623</v>
      </c>
      <c r="P18" s="9"/>
    </row>
    <row r="19" spans="1:16" ht="15">
      <c r="A19" s="12"/>
      <c r="B19" s="42">
        <v>572</v>
      </c>
      <c r="C19" s="19" t="s">
        <v>32</v>
      </c>
      <c r="D19" s="43">
        <v>35510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35510</v>
      </c>
      <c r="O19" s="44">
        <f t="shared" si="2"/>
        <v>45.87855297157623</v>
      </c>
      <c r="P19" s="9"/>
    </row>
    <row r="20" spans="1:16" ht="15.75">
      <c r="A20" s="26" t="s">
        <v>34</v>
      </c>
      <c r="B20" s="27"/>
      <c r="C20" s="28"/>
      <c r="D20" s="29">
        <f aca="true" t="shared" si="7" ref="D20:M20">SUM(D21:D21)</f>
        <v>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200000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200000</v>
      </c>
      <c r="O20" s="41">
        <f t="shared" si="2"/>
        <v>258.3979328165375</v>
      </c>
      <c r="P20" s="9"/>
    </row>
    <row r="21" spans="1:16" ht="15.75" thickBot="1">
      <c r="A21" s="12"/>
      <c r="B21" s="42">
        <v>581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200000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200000</v>
      </c>
      <c r="O21" s="44">
        <f t="shared" si="2"/>
        <v>258.3979328165375</v>
      </c>
      <c r="P21" s="9"/>
    </row>
    <row r="22" spans="1:119" ht="16.5" thickBot="1">
      <c r="A22" s="13" t="s">
        <v>10</v>
      </c>
      <c r="B22" s="21"/>
      <c r="C22" s="20"/>
      <c r="D22" s="14">
        <f>SUM(D5,D9,D11,D16,D18,D20)</f>
        <v>401529</v>
      </c>
      <c r="E22" s="14">
        <f aca="true" t="shared" si="8" ref="E22:M22">SUM(E5,E9,E11,E16,E18,E20)</f>
        <v>62422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1301921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1765872</v>
      </c>
      <c r="O22" s="35">
        <f t="shared" si="2"/>
        <v>2281.4883720930234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44</v>
      </c>
      <c r="M24" s="90"/>
      <c r="N24" s="90"/>
      <c r="O24" s="39">
        <v>774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customHeight="1" thickBot="1">
      <c r="A26" s="94" t="s">
        <v>39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192573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127901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320474</v>
      </c>
      <c r="O5" s="30">
        <f aca="true" t="shared" si="2" ref="O5:O20">(N5/O$22)</f>
        <v>417.2838541666667</v>
      </c>
      <c r="P5" s="6"/>
    </row>
    <row r="6" spans="1:16" ht="15">
      <c r="A6" s="12"/>
      <c r="B6" s="42">
        <v>511</v>
      </c>
      <c r="C6" s="19" t="s">
        <v>19</v>
      </c>
      <c r="D6" s="43">
        <v>49889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49889</v>
      </c>
      <c r="O6" s="44">
        <f t="shared" si="2"/>
        <v>64.95963541666667</v>
      </c>
      <c r="P6" s="9"/>
    </row>
    <row r="7" spans="1:16" ht="15">
      <c r="A7" s="12"/>
      <c r="B7" s="42">
        <v>512</v>
      </c>
      <c r="C7" s="19" t="s">
        <v>41</v>
      </c>
      <c r="D7" s="43">
        <v>77069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77069</v>
      </c>
      <c r="O7" s="44">
        <f t="shared" si="2"/>
        <v>100.35026041666667</v>
      </c>
      <c r="P7" s="9"/>
    </row>
    <row r="8" spans="1:16" ht="15">
      <c r="A8" s="12"/>
      <c r="B8" s="42">
        <v>517</v>
      </c>
      <c r="C8" s="19" t="s">
        <v>20</v>
      </c>
      <c r="D8" s="43">
        <v>65615</v>
      </c>
      <c r="E8" s="43">
        <v>0</v>
      </c>
      <c r="F8" s="43">
        <v>0</v>
      </c>
      <c r="G8" s="43">
        <v>0</v>
      </c>
      <c r="H8" s="43">
        <v>0</v>
      </c>
      <c r="I8" s="43">
        <v>127901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193516</v>
      </c>
      <c r="O8" s="44">
        <f t="shared" si="2"/>
        <v>251.97395833333334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181199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181199</v>
      </c>
      <c r="O9" s="41">
        <f t="shared" si="2"/>
        <v>235.93619791666666</v>
      </c>
      <c r="P9" s="10"/>
    </row>
    <row r="10" spans="1:16" ht="15">
      <c r="A10" s="12"/>
      <c r="B10" s="42">
        <v>521</v>
      </c>
      <c r="C10" s="19" t="s">
        <v>23</v>
      </c>
      <c r="D10" s="43">
        <v>181199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181199</v>
      </c>
      <c r="O10" s="44">
        <f t="shared" si="2"/>
        <v>235.93619791666666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SUM(D12:D15)</f>
        <v>2179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938450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940629</v>
      </c>
      <c r="O11" s="41">
        <f t="shared" si="2"/>
        <v>1224.77734375</v>
      </c>
      <c r="P11" s="10"/>
    </row>
    <row r="12" spans="1:16" ht="15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211339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211339</v>
      </c>
      <c r="O12" s="44">
        <f t="shared" si="2"/>
        <v>275.1809895833333</v>
      </c>
      <c r="P12" s="9"/>
    </row>
    <row r="13" spans="1:16" ht="15">
      <c r="A13" s="12"/>
      <c r="B13" s="42">
        <v>534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132440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132440</v>
      </c>
      <c r="O13" s="44">
        <f t="shared" si="2"/>
        <v>172.44791666666666</v>
      </c>
      <c r="P13" s="9"/>
    </row>
    <row r="14" spans="1:16" ht="15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594671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594671</v>
      </c>
      <c r="O14" s="44">
        <f t="shared" si="2"/>
        <v>774.3111979166666</v>
      </c>
      <c r="P14" s="9"/>
    </row>
    <row r="15" spans="1:16" ht="15">
      <c r="A15" s="12"/>
      <c r="B15" s="42">
        <v>539</v>
      </c>
      <c r="C15" s="19" t="s">
        <v>28</v>
      </c>
      <c r="D15" s="43">
        <v>2179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2179</v>
      </c>
      <c r="O15" s="44">
        <f t="shared" si="2"/>
        <v>2.8372395833333335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0</v>
      </c>
      <c r="E16" s="29">
        <f t="shared" si="5"/>
        <v>65173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65173</v>
      </c>
      <c r="O16" s="41">
        <f t="shared" si="2"/>
        <v>84.86067708333333</v>
      </c>
      <c r="P16" s="10"/>
    </row>
    <row r="17" spans="1:16" ht="15">
      <c r="A17" s="12"/>
      <c r="B17" s="42">
        <v>541</v>
      </c>
      <c r="C17" s="19" t="s">
        <v>30</v>
      </c>
      <c r="D17" s="43">
        <v>0</v>
      </c>
      <c r="E17" s="43">
        <v>65173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65173</v>
      </c>
      <c r="O17" s="44">
        <f t="shared" si="2"/>
        <v>84.86067708333333</v>
      </c>
      <c r="P17" s="9"/>
    </row>
    <row r="18" spans="1:16" ht="15.75">
      <c r="A18" s="26" t="s">
        <v>31</v>
      </c>
      <c r="B18" s="27"/>
      <c r="C18" s="28"/>
      <c r="D18" s="29">
        <f aca="true" t="shared" si="6" ref="D18:M18">SUM(D19:D19)</f>
        <v>39967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39967</v>
      </c>
      <c r="O18" s="41">
        <f t="shared" si="2"/>
        <v>52.040364583333336</v>
      </c>
      <c r="P18" s="9"/>
    </row>
    <row r="19" spans="1:16" ht="15.75" thickBot="1">
      <c r="A19" s="12"/>
      <c r="B19" s="42">
        <v>572</v>
      </c>
      <c r="C19" s="19" t="s">
        <v>32</v>
      </c>
      <c r="D19" s="43">
        <v>39967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39967</v>
      </c>
      <c r="O19" s="44">
        <f t="shared" si="2"/>
        <v>52.040364583333336</v>
      </c>
      <c r="P19" s="9"/>
    </row>
    <row r="20" spans="1:119" ht="16.5" thickBot="1">
      <c r="A20" s="13" t="s">
        <v>10</v>
      </c>
      <c r="B20" s="21"/>
      <c r="C20" s="20"/>
      <c r="D20" s="14">
        <f>SUM(D5,D9,D11,D16,D18)</f>
        <v>415918</v>
      </c>
      <c r="E20" s="14">
        <f aca="true" t="shared" si="7" ref="E20:M20">SUM(E5,E9,E11,E16,E18)</f>
        <v>65173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1066351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1547442</v>
      </c>
      <c r="O20" s="35">
        <f t="shared" si="2"/>
        <v>2014.8984375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42</v>
      </c>
      <c r="M22" s="90"/>
      <c r="N22" s="90"/>
      <c r="O22" s="39">
        <v>768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424991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101646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526637</v>
      </c>
      <c r="O5" s="30">
        <f aca="true" t="shared" si="2" ref="O5:O22">(N5/O$24)</f>
        <v>670.8751592356688</v>
      </c>
      <c r="P5" s="6"/>
    </row>
    <row r="6" spans="1:16" ht="15">
      <c r="A6" s="12"/>
      <c r="B6" s="42">
        <v>511</v>
      </c>
      <c r="C6" s="19" t="s">
        <v>19</v>
      </c>
      <c r="D6" s="43">
        <v>12661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12661</v>
      </c>
      <c r="O6" s="44">
        <f t="shared" si="2"/>
        <v>16.128662420382167</v>
      </c>
      <c r="P6" s="9"/>
    </row>
    <row r="7" spans="1:16" ht="15">
      <c r="A7" s="12"/>
      <c r="B7" s="42">
        <v>517</v>
      </c>
      <c r="C7" s="19" t="s">
        <v>20</v>
      </c>
      <c r="D7" s="43">
        <v>313420</v>
      </c>
      <c r="E7" s="43">
        <v>0</v>
      </c>
      <c r="F7" s="43">
        <v>0</v>
      </c>
      <c r="G7" s="43">
        <v>0</v>
      </c>
      <c r="H7" s="43">
        <v>0</v>
      </c>
      <c r="I7" s="43">
        <v>101646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415066</v>
      </c>
      <c r="O7" s="44">
        <f t="shared" si="2"/>
        <v>528.7464968152866</v>
      </c>
      <c r="P7" s="9"/>
    </row>
    <row r="8" spans="1:16" ht="15">
      <c r="A8" s="12"/>
      <c r="B8" s="42">
        <v>519</v>
      </c>
      <c r="C8" s="19" t="s">
        <v>21</v>
      </c>
      <c r="D8" s="43">
        <v>98910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98910</v>
      </c>
      <c r="O8" s="44">
        <f t="shared" si="2"/>
        <v>126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168975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168975</v>
      </c>
      <c r="O9" s="41">
        <f t="shared" si="2"/>
        <v>215.25477707006368</v>
      </c>
      <c r="P9" s="10"/>
    </row>
    <row r="10" spans="1:16" ht="15">
      <c r="A10" s="12"/>
      <c r="B10" s="42">
        <v>521</v>
      </c>
      <c r="C10" s="19" t="s">
        <v>23</v>
      </c>
      <c r="D10" s="43">
        <v>168975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168975</v>
      </c>
      <c r="O10" s="44">
        <f t="shared" si="2"/>
        <v>215.25477707006368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SUM(D12:D15)</f>
        <v>2397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850118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852515</v>
      </c>
      <c r="O11" s="41">
        <f t="shared" si="2"/>
        <v>1086.0063694267517</v>
      </c>
      <c r="P11" s="10"/>
    </row>
    <row r="12" spans="1:16" ht="15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187704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187704</v>
      </c>
      <c r="O12" s="44">
        <f t="shared" si="2"/>
        <v>239.11337579617833</v>
      </c>
      <c r="P12" s="9"/>
    </row>
    <row r="13" spans="1:16" ht="15">
      <c r="A13" s="12"/>
      <c r="B13" s="42">
        <v>534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123912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123912</v>
      </c>
      <c r="O13" s="44">
        <f t="shared" si="2"/>
        <v>157.84968152866242</v>
      </c>
      <c r="P13" s="9"/>
    </row>
    <row r="14" spans="1:16" ht="15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538502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538502</v>
      </c>
      <c r="O14" s="44">
        <f t="shared" si="2"/>
        <v>685.9898089171975</v>
      </c>
      <c r="P14" s="9"/>
    </row>
    <row r="15" spans="1:16" ht="15">
      <c r="A15" s="12"/>
      <c r="B15" s="42">
        <v>539</v>
      </c>
      <c r="C15" s="19" t="s">
        <v>28</v>
      </c>
      <c r="D15" s="43">
        <v>2397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2397</v>
      </c>
      <c r="O15" s="44">
        <f t="shared" si="2"/>
        <v>3.053503184713376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0</v>
      </c>
      <c r="E16" s="29">
        <f t="shared" si="5"/>
        <v>63651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63651</v>
      </c>
      <c r="O16" s="41">
        <f t="shared" si="2"/>
        <v>81.08407643312101</v>
      </c>
      <c r="P16" s="10"/>
    </row>
    <row r="17" spans="1:16" ht="15">
      <c r="A17" s="12"/>
      <c r="B17" s="42">
        <v>541</v>
      </c>
      <c r="C17" s="19" t="s">
        <v>30</v>
      </c>
      <c r="D17" s="43">
        <v>0</v>
      </c>
      <c r="E17" s="43">
        <v>63651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63651</v>
      </c>
      <c r="O17" s="44">
        <f t="shared" si="2"/>
        <v>81.08407643312101</v>
      </c>
      <c r="P17" s="9"/>
    </row>
    <row r="18" spans="1:16" ht="15.75">
      <c r="A18" s="26" t="s">
        <v>31</v>
      </c>
      <c r="B18" s="27"/>
      <c r="C18" s="28"/>
      <c r="D18" s="29">
        <f aca="true" t="shared" si="6" ref="D18:M18">SUM(D19:D19)</f>
        <v>16393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16393</v>
      </c>
      <c r="O18" s="41">
        <f t="shared" si="2"/>
        <v>20.8828025477707</v>
      </c>
      <c r="P18" s="9"/>
    </row>
    <row r="19" spans="1:16" ht="15">
      <c r="A19" s="12"/>
      <c r="B19" s="42">
        <v>572</v>
      </c>
      <c r="C19" s="19" t="s">
        <v>32</v>
      </c>
      <c r="D19" s="43">
        <v>16393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16393</v>
      </c>
      <c r="O19" s="44">
        <f t="shared" si="2"/>
        <v>20.8828025477707</v>
      </c>
      <c r="P19" s="9"/>
    </row>
    <row r="20" spans="1:16" ht="15.75">
      <c r="A20" s="26" t="s">
        <v>34</v>
      </c>
      <c r="B20" s="27"/>
      <c r="C20" s="28"/>
      <c r="D20" s="29">
        <f aca="true" t="shared" si="7" ref="D20:M20">SUM(D21:D21)</f>
        <v>16309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16309</v>
      </c>
      <c r="O20" s="41">
        <f t="shared" si="2"/>
        <v>20.77579617834395</v>
      </c>
      <c r="P20" s="9"/>
    </row>
    <row r="21" spans="1:16" ht="15.75" thickBot="1">
      <c r="A21" s="12"/>
      <c r="B21" s="42">
        <v>581</v>
      </c>
      <c r="C21" s="19" t="s">
        <v>33</v>
      </c>
      <c r="D21" s="43">
        <v>16309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16309</v>
      </c>
      <c r="O21" s="44">
        <f t="shared" si="2"/>
        <v>20.77579617834395</v>
      </c>
      <c r="P21" s="9"/>
    </row>
    <row r="22" spans="1:119" ht="16.5" thickBot="1">
      <c r="A22" s="13" t="s">
        <v>10</v>
      </c>
      <c r="B22" s="21"/>
      <c r="C22" s="20"/>
      <c r="D22" s="14">
        <f>SUM(D5,D9,D11,D16,D18,D20)</f>
        <v>629065</v>
      </c>
      <c r="E22" s="14">
        <f aca="true" t="shared" si="8" ref="E22:M22">SUM(E5,E9,E11,E16,E18,E20)</f>
        <v>63651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951764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1644480</v>
      </c>
      <c r="O22" s="35">
        <f t="shared" si="2"/>
        <v>2094.87898089172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38</v>
      </c>
      <c r="M24" s="90"/>
      <c r="N24" s="90"/>
      <c r="O24" s="39">
        <v>785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thickBot="1">
      <c r="A26" s="94" t="s">
        <v>39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514181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10501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524682</v>
      </c>
      <c r="O5" s="30">
        <f aca="true" t="shared" si="2" ref="O5:O22">(N5/O$24)</f>
        <v>669.2372448979592</v>
      </c>
      <c r="P5" s="6"/>
    </row>
    <row r="6" spans="1:16" ht="15">
      <c r="A6" s="12"/>
      <c r="B6" s="42">
        <v>511</v>
      </c>
      <c r="C6" s="19" t="s">
        <v>19</v>
      </c>
      <c r="D6" s="43">
        <v>11634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11634</v>
      </c>
      <c r="O6" s="44">
        <f t="shared" si="2"/>
        <v>14.839285714285714</v>
      </c>
      <c r="P6" s="9"/>
    </row>
    <row r="7" spans="1:16" ht="15">
      <c r="A7" s="12"/>
      <c r="B7" s="42">
        <v>517</v>
      </c>
      <c r="C7" s="19" t="s">
        <v>20</v>
      </c>
      <c r="D7" s="43">
        <v>379831</v>
      </c>
      <c r="E7" s="43">
        <v>0</v>
      </c>
      <c r="F7" s="43">
        <v>0</v>
      </c>
      <c r="G7" s="43">
        <v>0</v>
      </c>
      <c r="H7" s="43">
        <v>0</v>
      </c>
      <c r="I7" s="43">
        <v>10501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390332</v>
      </c>
      <c r="O7" s="44">
        <f t="shared" si="2"/>
        <v>497.8724489795918</v>
      </c>
      <c r="P7" s="9"/>
    </row>
    <row r="8" spans="1:16" ht="15">
      <c r="A8" s="12"/>
      <c r="B8" s="42">
        <v>519</v>
      </c>
      <c r="C8" s="19" t="s">
        <v>21</v>
      </c>
      <c r="D8" s="43">
        <v>122716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122716</v>
      </c>
      <c r="O8" s="44">
        <f t="shared" si="2"/>
        <v>156.52551020408163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215591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215591</v>
      </c>
      <c r="O9" s="41">
        <f t="shared" si="2"/>
        <v>274.98852040816325</v>
      </c>
      <c r="P9" s="10"/>
    </row>
    <row r="10" spans="1:16" ht="15">
      <c r="A10" s="12"/>
      <c r="B10" s="42">
        <v>521</v>
      </c>
      <c r="C10" s="19" t="s">
        <v>23</v>
      </c>
      <c r="D10" s="43">
        <v>215591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215591</v>
      </c>
      <c r="O10" s="44">
        <f t="shared" si="2"/>
        <v>274.98852040816325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SUM(D12:D15)</f>
        <v>2787</v>
      </c>
      <c r="E11" s="29">
        <f t="shared" si="4"/>
        <v>0</v>
      </c>
      <c r="F11" s="29">
        <f t="shared" si="4"/>
        <v>0</v>
      </c>
      <c r="G11" s="29">
        <f t="shared" si="4"/>
        <v>265364</v>
      </c>
      <c r="H11" s="29">
        <f t="shared" si="4"/>
        <v>0</v>
      </c>
      <c r="I11" s="29">
        <f t="shared" si="4"/>
        <v>464954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733105</v>
      </c>
      <c r="O11" s="41">
        <f t="shared" si="2"/>
        <v>935.0829081632653</v>
      </c>
      <c r="P11" s="10"/>
    </row>
    <row r="12" spans="1:16" ht="15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223351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223351</v>
      </c>
      <c r="O12" s="44">
        <f t="shared" si="2"/>
        <v>284.88647959183675</v>
      </c>
      <c r="P12" s="9"/>
    </row>
    <row r="13" spans="1:16" ht="15">
      <c r="A13" s="12"/>
      <c r="B13" s="42">
        <v>534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137575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137575</v>
      </c>
      <c r="O13" s="44">
        <f t="shared" si="2"/>
        <v>175.4783163265306</v>
      </c>
      <c r="P13" s="9"/>
    </row>
    <row r="14" spans="1:16" ht="15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265364</v>
      </c>
      <c r="H14" s="43">
        <v>0</v>
      </c>
      <c r="I14" s="43">
        <v>104028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369392</v>
      </c>
      <c r="O14" s="44">
        <f t="shared" si="2"/>
        <v>471.16326530612247</v>
      </c>
      <c r="P14" s="9"/>
    </row>
    <row r="15" spans="1:16" ht="15">
      <c r="A15" s="12"/>
      <c r="B15" s="42">
        <v>539</v>
      </c>
      <c r="C15" s="19" t="s">
        <v>28</v>
      </c>
      <c r="D15" s="43">
        <v>2787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2787</v>
      </c>
      <c r="O15" s="44">
        <f t="shared" si="2"/>
        <v>3.55484693877551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0</v>
      </c>
      <c r="E16" s="29">
        <f t="shared" si="5"/>
        <v>81900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81900</v>
      </c>
      <c r="O16" s="41">
        <f t="shared" si="2"/>
        <v>104.46428571428571</v>
      </c>
      <c r="P16" s="10"/>
    </row>
    <row r="17" spans="1:16" ht="15">
      <c r="A17" s="12"/>
      <c r="B17" s="42">
        <v>541</v>
      </c>
      <c r="C17" s="19" t="s">
        <v>30</v>
      </c>
      <c r="D17" s="43">
        <v>0</v>
      </c>
      <c r="E17" s="43">
        <v>81900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81900</v>
      </c>
      <c r="O17" s="44">
        <f t="shared" si="2"/>
        <v>104.46428571428571</v>
      </c>
      <c r="P17" s="9"/>
    </row>
    <row r="18" spans="1:16" ht="15.75">
      <c r="A18" s="26" t="s">
        <v>31</v>
      </c>
      <c r="B18" s="27"/>
      <c r="C18" s="28"/>
      <c r="D18" s="29">
        <f aca="true" t="shared" si="6" ref="D18:M18">SUM(D19:D19)</f>
        <v>13200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13200</v>
      </c>
      <c r="O18" s="41">
        <f t="shared" si="2"/>
        <v>16.836734693877553</v>
      </c>
      <c r="P18" s="9"/>
    </row>
    <row r="19" spans="1:16" ht="15">
      <c r="A19" s="12"/>
      <c r="B19" s="42">
        <v>572</v>
      </c>
      <c r="C19" s="19" t="s">
        <v>32</v>
      </c>
      <c r="D19" s="43">
        <v>13200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13200</v>
      </c>
      <c r="O19" s="44">
        <f t="shared" si="2"/>
        <v>16.836734693877553</v>
      </c>
      <c r="P19" s="9"/>
    </row>
    <row r="20" spans="1:16" ht="15.75">
      <c r="A20" s="26" t="s">
        <v>34</v>
      </c>
      <c r="B20" s="27"/>
      <c r="C20" s="28"/>
      <c r="D20" s="29">
        <f aca="true" t="shared" si="7" ref="D20:M20">SUM(D21:D21)</f>
        <v>0</v>
      </c>
      <c r="E20" s="29">
        <f t="shared" si="7"/>
        <v>940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4588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5528</v>
      </c>
      <c r="O20" s="41">
        <f t="shared" si="2"/>
        <v>7.051020408163265</v>
      </c>
      <c r="P20" s="9"/>
    </row>
    <row r="21" spans="1:16" ht="15.75" thickBot="1">
      <c r="A21" s="12"/>
      <c r="B21" s="42">
        <v>581</v>
      </c>
      <c r="C21" s="19" t="s">
        <v>33</v>
      </c>
      <c r="D21" s="43">
        <v>0</v>
      </c>
      <c r="E21" s="43">
        <v>940</v>
      </c>
      <c r="F21" s="43">
        <v>0</v>
      </c>
      <c r="G21" s="43">
        <v>0</v>
      </c>
      <c r="H21" s="43">
        <v>0</v>
      </c>
      <c r="I21" s="43">
        <v>4588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5528</v>
      </c>
      <c r="O21" s="44">
        <f t="shared" si="2"/>
        <v>7.051020408163265</v>
      </c>
      <c r="P21" s="9"/>
    </row>
    <row r="22" spans="1:119" ht="16.5" thickBot="1">
      <c r="A22" s="13" t="s">
        <v>10</v>
      </c>
      <c r="B22" s="21"/>
      <c r="C22" s="20"/>
      <c r="D22" s="14">
        <f>SUM(D5,D9,D11,D16,D18,D20)</f>
        <v>745759</v>
      </c>
      <c r="E22" s="14">
        <f aca="true" t="shared" si="8" ref="E22:M22">SUM(E5,E9,E11,E16,E18,E20)</f>
        <v>82840</v>
      </c>
      <c r="F22" s="14">
        <f t="shared" si="8"/>
        <v>0</v>
      </c>
      <c r="G22" s="14">
        <f t="shared" si="8"/>
        <v>265364</v>
      </c>
      <c r="H22" s="14">
        <f t="shared" si="8"/>
        <v>0</v>
      </c>
      <c r="I22" s="14">
        <f t="shared" si="8"/>
        <v>480043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1574006</v>
      </c>
      <c r="O22" s="35">
        <f t="shared" si="2"/>
        <v>2007.6607142857142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35</v>
      </c>
      <c r="M24" s="90"/>
      <c r="N24" s="90"/>
      <c r="O24" s="39">
        <v>784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thickBot="1">
      <c r="A26" s="94" t="s">
        <v>39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A26:O26"/>
    <mergeCell ref="A25:O25"/>
    <mergeCell ref="L24:N2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228186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228186</v>
      </c>
      <c r="O5" s="30">
        <f aca="true" t="shared" si="2" ref="O5:O23">(N5/O$25)</f>
        <v>290.31297709923666</v>
      </c>
      <c r="P5" s="6"/>
    </row>
    <row r="6" spans="1:16" ht="15">
      <c r="A6" s="12"/>
      <c r="B6" s="42">
        <v>512</v>
      </c>
      <c r="C6" s="19" t="s">
        <v>41</v>
      </c>
      <c r="D6" s="43">
        <v>13362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13362</v>
      </c>
      <c r="O6" s="44">
        <f t="shared" si="2"/>
        <v>17</v>
      </c>
      <c r="P6" s="9"/>
    </row>
    <row r="7" spans="1:16" ht="15">
      <c r="A7" s="12"/>
      <c r="B7" s="42">
        <v>517</v>
      </c>
      <c r="C7" s="19" t="s">
        <v>20</v>
      </c>
      <c r="D7" s="43">
        <v>69146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69146</v>
      </c>
      <c r="O7" s="44">
        <f t="shared" si="2"/>
        <v>87.97201017811705</v>
      </c>
      <c r="P7" s="9"/>
    </row>
    <row r="8" spans="1:16" ht="15">
      <c r="A8" s="12"/>
      <c r="B8" s="42">
        <v>519</v>
      </c>
      <c r="C8" s="19" t="s">
        <v>21</v>
      </c>
      <c r="D8" s="43">
        <v>145678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145678</v>
      </c>
      <c r="O8" s="44">
        <f t="shared" si="2"/>
        <v>185.3409669211196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259660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259660</v>
      </c>
      <c r="O9" s="41">
        <f t="shared" si="2"/>
        <v>330.3562340966921</v>
      </c>
      <c r="P9" s="10"/>
    </row>
    <row r="10" spans="1:16" ht="15">
      <c r="A10" s="12"/>
      <c r="B10" s="42">
        <v>521</v>
      </c>
      <c r="C10" s="19" t="s">
        <v>23</v>
      </c>
      <c r="D10" s="43">
        <v>259660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259660</v>
      </c>
      <c r="O10" s="44">
        <f t="shared" si="2"/>
        <v>330.3562340966921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SUM(D12:D15)</f>
        <v>2952</v>
      </c>
      <c r="E11" s="29">
        <f t="shared" si="4"/>
        <v>0</v>
      </c>
      <c r="F11" s="29">
        <f t="shared" si="4"/>
        <v>0</v>
      </c>
      <c r="G11" s="29">
        <f t="shared" si="4"/>
        <v>2562256</v>
      </c>
      <c r="H11" s="29">
        <f t="shared" si="4"/>
        <v>0</v>
      </c>
      <c r="I11" s="29">
        <f t="shared" si="4"/>
        <v>413824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2979032</v>
      </c>
      <c r="O11" s="41">
        <f t="shared" si="2"/>
        <v>3790.117048346056</v>
      </c>
      <c r="P11" s="10"/>
    </row>
    <row r="12" spans="1:16" ht="15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208275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208275</v>
      </c>
      <c r="O12" s="44">
        <f t="shared" si="2"/>
        <v>264.98091603053433</v>
      </c>
      <c r="P12" s="9"/>
    </row>
    <row r="13" spans="1:16" ht="15">
      <c r="A13" s="12"/>
      <c r="B13" s="42">
        <v>534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139598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139598</v>
      </c>
      <c r="O13" s="44">
        <f t="shared" si="2"/>
        <v>177.60559796437659</v>
      </c>
      <c r="P13" s="9"/>
    </row>
    <row r="14" spans="1:16" ht="15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2562256</v>
      </c>
      <c r="H14" s="43">
        <v>0</v>
      </c>
      <c r="I14" s="43">
        <v>65951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2628207</v>
      </c>
      <c r="O14" s="44">
        <f t="shared" si="2"/>
        <v>3343.7748091603053</v>
      </c>
      <c r="P14" s="9"/>
    </row>
    <row r="15" spans="1:16" ht="15">
      <c r="A15" s="12"/>
      <c r="B15" s="42">
        <v>539</v>
      </c>
      <c r="C15" s="19" t="s">
        <v>28</v>
      </c>
      <c r="D15" s="43">
        <v>2952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2952</v>
      </c>
      <c r="O15" s="44">
        <f t="shared" si="2"/>
        <v>3.7557251908396947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0</v>
      </c>
      <c r="E16" s="29">
        <f t="shared" si="5"/>
        <v>102756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102756</v>
      </c>
      <c r="O16" s="41">
        <f t="shared" si="2"/>
        <v>130.73282442748092</v>
      </c>
      <c r="P16" s="10"/>
    </row>
    <row r="17" spans="1:16" ht="15">
      <c r="A17" s="12"/>
      <c r="B17" s="42">
        <v>541</v>
      </c>
      <c r="C17" s="19" t="s">
        <v>30</v>
      </c>
      <c r="D17" s="43">
        <v>0</v>
      </c>
      <c r="E17" s="43">
        <v>102756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102756</v>
      </c>
      <c r="O17" s="44">
        <f t="shared" si="2"/>
        <v>130.73282442748092</v>
      </c>
      <c r="P17" s="9"/>
    </row>
    <row r="18" spans="1:16" ht="15.75">
      <c r="A18" s="26" t="s">
        <v>31</v>
      </c>
      <c r="B18" s="27"/>
      <c r="C18" s="28"/>
      <c r="D18" s="29">
        <f aca="true" t="shared" si="6" ref="D18:M18">SUM(D19:D19)</f>
        <v>1048562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1048562</v>
      </c>
      <c r="O18" s="41">
        <f t="shared" si="2"/>
        <v>1334.0483460559797</v>
      </c>
      <c r="P18" s="9"/>
    </row>
    <row r="19" spans="1:16" ht="15">
      <c r="A19" s="12"/>
      <c r="B19" s="42">
        <v>572</v>
      </c>
      <c r="C19" s="19" t="s">
        <v>32</v>
      </c>
      <c r="D19" s="43">
        <v>1048562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1048562</v>
      </c>
      <c r="O19" s="44">
        <f t="shared" si="2"/>
        <v>1334.0483460559797</v>
      </c>
      <c r="P19" s="9"/>
    </row>
    <row r="20" spans="1:16" ht="15.75">
      <c r="A20" s="26" t="s">
        <v>34</v>
      </c>
      <c r="B20" s="27"/>
      <c r="C20" s="28"/>
      <c r="D20" s="29">
        <f aca="true" t="shared" si="7" ref="D20:M20">SUM(D21:D22)</f>
        <v>8374</v>
      </c>
      <c r="E20" s="29">
        <f t="shared" si="7"/>
        <v>1253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9803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19430</v>
      </c>
      <c r="O20" s="41">
        <f t="shared" si="2"/>
        <v>24.720101781170484</v>
      </c>
      <c r="P20" s="9"/>
    </row>
    <row r="21" spans="1:16" ht="15">
      <c r="A21" s="12"/>
      <c r="B21" s="42">
        <v>581</v>
      </c>
      <c r="C21" s="19" t="s">
        <v>33</v>
      </c>
      <c r="D21" s="43">
        <v>8374</v>
      </c>
      <c r="E21" s="43">
        <v>1253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9627</v>
      </c>
      <c r="O21" s="44">
        <f t="shared" si="2"/>
        <v>12.248091603053435</v>
      </c>
      <c r="P21" s="9"/>
    </row>
    <row r="22" spans="1:16" ht="15.75" thickBot="1">
      <c r="A22" s="12"/>
      <c r="B22" s="42">
        <v>591</v>
      </c>
      <c r="C22" s="19" t="s">
        <v>46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9803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9803</v>
      </c>
      <c r="O22" s="44">
        <f t="shared" si="2"/>
        <v>12.47201017811705</v>
      </c>
      <c r="P22" s="9"/>
    </row>
    <row r="23" spans="1:119" ht="16.5" thickBot="1">
      <c r="A23" s="13" t="s">
        <v>10</v>
      </c>
      <c r="B23" s="21"/>
      <c r="C23" s="20"/>
      <c r="D23" s="14">
        <f>SUM(D5,D9,D11,D16,D18,D20)</f>
        <v>1547734</v>
      </c>
      <c r="E23" s="14">
        <f aca="true" t="shared" si="8" ref="E23:M23">SUM(E5,E9,E11,E16,E18,E20)</f>
        <v>104009</v>
      </c>
      <c r="F23" s="14">
        <f t="shared" si="8"/>
        <v>0</v>
      </c>
      <c r="G23" s="14">
        <f t="shared" si="8"/>
        <v>2562256</v>
      </c>
      <c r="H23" s="14">
        <f t="shared" si="8"/>
        <v>0</v>
      </c>
      <c r="I23" s="14">
        <f t="shared" si="8"/>
        <v>423627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4637626</v>
      </c>
      <c r="O23" s="35">
        <f t="shared" si="2"/>
        <v>5900.287531806615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47</v>
      </c>
      <c r="M25" s="90"/>
      <c r="N25" s="90"/>
      <c r="O25" s="39">
        <v>786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39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115842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115842</v>
      </c>
      <c r="O5" s="30">
        <f aca="true" t="shared" si="2" ref="O5:O24">(N5/O$26)</f>
        <v>149.08880308880308</v>
      </c>
      <c r="P5" s="6"/>
    </row>
    <row r="6" spans="1:16" ht="15">
      <c r="A6" s="12"/>
      <c r="B6" s="42">
        <v>511</v>
      </c>
      <c r="C6" s="19" t="s">
        <v>19</v>
      </c>
      <c r="D6" s="43">
        <v>12549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12549</v>
      </c>
      <c r="O6" s="44">
        <f t="shared" si="2"/>
        <v>16.15057915057915</v>
      </c>
      <c r="P6" s="9"/>
    </row>
    <row r="7" spans="1:16" ht="15">
      <c r="A7" s="12"/>
      <c r="B7" s="42">
        <v>512</v>
      </c>
      <c r="C7" s="19" t="s">
        <v>41</v>
      </c>
      <c r="D7" s="43">
        <v>103293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103293</v>
      </c>
      <c r="O7" s="44">
        <f t="shared" si="2"/>
        <v>132.93822393822393</v>
      </c>
      <c r="P7" s="9"/>
    </row>
    <row r="8" spans="1:16" ht="15.75">
      <c r="A8" s="26" t="s">
        <v>22</v>
      </c>
      <c r="B8" s="27"/>
      <c r="C8" s="28"/>
      <c r="D8" s="29">
        <f aca="true" t="shared" si="3" ref="D8:M8">SUM(D9:D11)</f>
        <v>254044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254044</v>
      </c>
      <c r="O8" s="41">
        <f t="shared" si="2"/>
        <v>326.9549549549549</v>
      </c>
      <c r="P8" s="10"/>
    </row>
    <row r="9" spans="1:16" ht="15">
      <c r="A9" s="12"/>
      <c r="B9" s="42">
        <v>521</v>
      </c>
      <c r="C9" s="19" t="s">
        <v>23</v>
      </c>
      <c r="D9" s="43">
        <v>252015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252015</v>
      </c>
      <c r="O9" s="44">
        <f t="shared" si="2"/>
        <v>324.34362934362935</v>
      </c>
      <c r="P9" s="9"/>
    </row>
    <row r="10" spans="1:16" ht="15">
      <c r="A10" s="12"/>
      <c r="B10" s="42">
        <v>524</v>
      </c>
      <c r="C10" s="19" t="s">
        <v>57</v>
      </c>
      <c r="D10" s="43">
        <v>731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731</v>
      </c>
      <c r="O10" s="44">
        <f t="shared" si="2"/>
        <v>0.9407979407979408</v>
      </c>
      <c r="P10" s="9"/>
    </row>
    <row r="11" spans="1:16" ht="15">
      <c r="A11" s="12"/>
      <c r="B11" s="42">
        <v>529</v>
      </c>
      <c r="C11" s="19" t="s">
        <v>58</v>
      </c>
      <c r="D11" s="43">
        <v>1298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1298</v>
      </c>
      <c r="O11" s="44">
        <f t="shared" si="2"/>
        <v>1.6705276705276706</v>
      </c>
      <c r="P11" s="9"/>
    </row>
    <row r="12" spans="1:16" ht="15.75">
      <c r="A12" s="26" t="s">
        <v>24</v>
      </c>
      <c r="B12" s="27"/>
      <c r="C12" s="28"/>
      <c r="D12" s="29">
        <f aca="true" t="shared" si="4" ref="D12:M12">SUM(D13:D16)</f>
        <v>2682</v>
      </c>
      <c r="E12" s="29">
        <f t="shared" si="4"/>
        <v>0</v>
      </c>
      <c r="F12" s="29">
        <f t="shared" si="4"/>
        <v>0</v>
      </c>
      <c r="G12" s="29">
        <f t="shared" si="4"/>
        <v>8595501</v>
      </c>
      <c r="H12" s="29">
        <f t="shared" si="4"/>
        <v>0</v>
      </c>
      <c r="I12" s="29">
        <f t="shared" si="4"/>
        <v>379962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8978145</v>
      </c>
      <c r="O12" s="41">
        <f t="shared" si="2"/>
        <v>11554.88416988417</v>
      </c>
      <c r="P12" s="10"/>
    </row>
    <row r="13" spans="1:16" ht="15">
      <c r="A13" s="12"/>
      <c r="B13" s="42">
        <v>533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244880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244880</v>
      </c>
      <c r="O13" s="44">
        <f t="shared" si="2"/>
        <v>315.16087516087515</v>
      </c>
      <c r="P13" s="9"/>
    </row>
    <row r="14" spans="1:16" ht="15">
      <c r="A14" s="12"/>
      <c r="B14" s="42">
        <v>534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128953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128953</v>
      </c>
      <c r="O14" s="44">
        <f t="shared" si="2"/>
        <v>165.96267696267697</v>
      </c>
      <c r="P14" s="9"/>
    </row>
    <row r="15" spans="1:16" ht="15">
      <c r="A15" s="12"/>
      <c r="B15" s="42">
        <v>535</v>
      </c>
      <c r="C15" s="19" t="s">
        <v>27</v>
      </c>
      <c r="D15" s="43">
        <v>0</v>
      </c>
      <c r="E15" s="43">
        <v>0</v>
      </c>
      <c r="F15" s="43">
        <v>0</v>
      </c>
      <c r="G15" s="43">
        <v>8595501</v>
      </c>
      <c r="H15" s="43">
        <v>0</v>
      </c>
      <c r="I15" s="43">
        <v>6129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8601630</v>
      </c>
      <c r="O15" s="44">
        <f t="shared" si="2"/>
        <v>11070.30888030888</v>
      </c>
      <c r="P15" s="9"/>
    </row>
    <row r="16" spans="1:16" ht="15">
      <c r="A16" s="12"/>
      <c r="B16" s="42">
        <v>539</v>
      </c>
      <c r="C16" s="19" t="s">
        <v>28</v>
      </c>
      <c r="D16" s="43">
        <v>2682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2682</v>
      </c>
      <c r="O16" s="44">
        <f t="shared" si="2"/>
        <v>3.451737451737452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SUM(D18:D18)</f>
        <v>0</v>
      </c>
      <c r="E17" s="29">
        <f t="shared" si="5"/>
        <v>101767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101767</v>
      </c>
      <c r="O17" s="41">
        <f t="shared" si="2"/>
        <v>130.97425997425998</v>
      </c>
      <c r="P17" s="10"/>
    </row>
    <row r="18" spans="1:16" ht="15">
      <c r="A18" s="12"/>
      <c r="B18" s="42">
        <v>541</v>
      </c>
      <c r="C18" s="19" t="s">
        <v>30</v>
      </c>
      <c r="D18" s="43">
        <v>0</v>
      </c>
      <c r="E18" s="43">
        <v>101767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101767</v>
      </c>
      <c r="O18" s="44">
        <f t="shared" si="2"/>
        <v>130.97425997425998</v>
      </c>
      <c r="P18" s="9"/>
    </row>
    <row r="19" spans="1:16" ht="15.75">
      <c r="A19" s="26" t="s">
        <v>31</v>
      </c>
      <c r="B19" s="27"/>
      <c r="C19" s="28"/>
      <c r="D19" s="29">
        <f aca="true" t="shared" si="6" ref="D19:M19">SUM(D20:D21)</f>
        <v>166844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166844</v>
      </c>
      <c r="O19" s="41">
        <f t="shared" si="2"/>
        <v>214.72844272844273</v>
      </c>
      <c r="P19" s="9"/>
    </row>
    <row r="20" spans="1:16" ht="15">
      <c r="A20" s="12"/>
      <c r="B20" s="42">
        <v>572</v>
      </c>
      <c r="C20" s="19" t="s">
        <v>32</v>
      </c>
      <c r="D20" s="43">
        <v>164423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164423</v>
      </c>
      <c r="O20" s="44">
        <f t="shared" si="2"/>
        <v>211.61261261261262</v>
      </c>
      <c r="P20" s="9"/>
    </row>
    <row r="21" spans="1:16" ht="15">
      <c r="A21" s="12"/>
      <c r="B21" s="42">
        <v>574</v>
      </c>
      <c r="C21" s="19" t="s">
        <v>59</v>
      </c>
      <c r="D21" s="43">
        <v>2421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2421</v>
      </c>
      <c r="O21" s="44">
        <f t="shared" si="2"/>
        <v>3.115830115830116</v>
      </c>
      <c r="P21" s="9"/>
    </row>
    <row r="22" spans="1:16" ht="15.75">
      <c r="A22" s="26" t="s">
        <v>34</v>
      </c>
      <c r="B22" s="27"/>
      <c r="C22" s="28"/>
      <c r="D22" s="29">
        <f aca="true" t="shared" si="7" ref="D22:M22">SUM(D23:D23)</f>
        <v>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12000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12000</v>
      </c>
      <c r="O22" s="41">
        <f t="shared" si="2"/>
        <v>15.444015444015443</v>
      </c>
      <c r="P22" s="9"/>
    </row>
    <row r="23" spans="1:16" ht="15.75" thickBot="1">
      <c r="A23" s="12"/>
      <c r="B23" s="42">
        <v>591</v>
      </c>
      <c r="C23" s="19" t="s">
        <v>46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12000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12000</v>
      </c>
      <c r="O23" s="44">
        <f t="shared" si="2"/>
        <v>15.444015444015443</v>
      </c>
      <c r="P23" s="9"/>
    </row>
    <row r="24" spans="1:119" ht="16.5" thickBot="1">
      <c r="A24" s="13" t="s">
        <v>10</v>
      </c>
      <c r="B24" s="21"/>
      <c r="C24" s="20"/>
      <c r="D24" s="14">
        <f>SUM(D5,D8,D12,D17,D19,D22)</f>
        <v>539412</v>
      </c>
      <c r="E24" s="14">
        <f aca="true" t="shared" si="8" ref="E24:M24">SUM(E5,E8,E12,E17,E19,E22)</f>
        <v>101767</v>
      </c>
      <c r="F24" s="14">
        <f t="shared" si="8"/>
        <v>0</v>
      </c>
      <c r="G24" s="14">
        <f t="shared" si="8"/>
        <v>8595501</v>
      </c>
      <c r="H24" s="14">
        <f t="shared" si="8"/>
        <v>0</v>
      </c>
      <c r="I24" s="14">
        <f t="shared" si="8"/>
        <v>391962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9628642</v>
      </c>
      <c r="O24" s="35">
        <f t="shared" si="2"/>
        <v>12392.074646074647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60</v>
      </c>
      <c r="M26" s="90"/>
      <c r="N26" s="90"/>
      <c r="O26" s="39">
        <v>777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39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475180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475180</v>
      </c>
      <c r="O5" s="30">
        <f aca="true" t="shared" si="2" ref="O5:O20">(N5/O$22)</f>
        <v>601.493670886076</v>
      </c>
      <c r="P5" s="6"/>
    </row>
    <row r="6" spans="1:16" ht="15">
      <c r="A6" s="12"/>
      <c r="B6" s="42">
        <v>511</v>
      </c>
      <c r="C6" s="19" t="s">
        <v>19</v>
      </c>
      <c r="D6" s="43">
        <v>10600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10600</v>
      </c>
      <c r="O6" s="44">
        <f t="shared" si="2"/>
        <v>13.417721518987342</v>
      </c>
      <c r="P6" s="9"/>
    </row>
    <row r="7" spans="1:16" ht="15">
      <c r="A7" s="12"/>
      <c r="B7" s="42">
        <v>512</v>
      </c>
      <c r="C7" s="19" t="s">
        <v>41</v>
      </c>
      <c r="D7" s="43">
        <v>464580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464580</v>
      </c>
      <c r="O7" s="44">
        <f t="shared" si="2"/>
        <v>588.0759493670886</v>
      </c>
      <c r="P7" s="9"/>
    </row>
    <row r="8" spans="1:16" ht="15.75">
      <c r="A8" s="26" t="s">
        <v>22</v>
      </c>
      <c r="B8" s="27"/>
      <c r="C8" s="28"/>
      <c r="D8" s="29">
        <f aca="true" t="shared" si="3" ref="D8:M8">SUM(D9:D9)</f>
        <v>146172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146172</v>
      </c>
      <c r="O8" s="41">
        <f t="shared" si="2"/>
        <v>185.02784810126582</v>
      </c>
      <c r="P8" s="10"/>
    </row>
    <row r="9" spans="1:16" ht="15">
      <c r="A9" s="12"/>
      <c r="B9" s="42">
        <v>521</v>
      </c>
      <c r="C9" s="19" t="s">
        <v>23</v>
      </c>
      <c r="D9" s="43">
        <v>146172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146172</v>
      </c>
      <c r="O9" s="44">
        <f t="shared" si="2"/>
        <v>185.02784810126582</v>
      </c>
      <c r="P9" s="9"/>
    </row>
    <row r="10" spans="1:16" ht="15.75">
      <c r="A10" s="26" t="s">
        <v>24</v>
      </c>
      <c r="B10" s="27"/>
      <c r="C10" s="28"/>
      <c r="D10" s="29">
        <f aca="true" t="shared" si="4" ref="D10:M10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887779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887779</v>
      </c>
      <c r="O10" s="41">
        <f t="shared" si="2"/>
        <v>1123.7708860759494</v>
      </c>
      <c r="P10" s="10"/>
    </row>
    <row r="11" spans="1:16" ht="15">
      <c r="A11" s="12"/>
      <c r="B11" s="42">
        <v>533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153685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153685</v>
      </c>
      <c r="O11" s="44">
        <f t="shared" si="2"/>
        <v>194.5379746835443</v>
      </c>
      <c r="P11" s="9"/>
    </row>
    <row r="12" spans="1:16" ht="15">
      <c r="A12" s="12"/>
      <c r="B12" s="42">
        <v>534</v>
      </c>
      <c r="C12" s="19" t="s">
        <v>52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109778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109778</v>
      </c>
      <c r="O12" s="44">
        <f t="shared" si="2"/>
        <v>138.95949367088608</v>
      </c>
      <c r="P12" s="9"/>
    </row>
    <row r="13" spans="1:16" ht="15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624316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624316</v>
      </c>
      <c r="O13" s="44">
        <f t="shared" si="2"/>
        <v>790.273417721519</v>
      </c>
      <c r="P13" s="9"/>
    </row>
    <row r="14" spans="1:16" ht="15.75">
      <c r="A14" s="26" t="s">
        <v>29</v>
      </c>
      <c r="B14" s="27"/>
      <c r="C14" s="28"/>
      <c r="D14" s="29">
        <f aca="true" t="shared" si="5" ref="D14:M14">SUM(D15:D15)</f>
        <v>35674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35674</v>
      </c>
      <c r="O14" s="41">
        <f t="shared" si="2"/>
        <v>45.15696202531645</v>
      </c>
      <c r="P14" s="10"/>
    </row>
    <row r="15" spans="1:16" ht="15">
      <c r="A15" s="12"/>
      <c r="B15" s="42">
        <v>541</v>
      </c>
      <c r="C15" s="19" t="s">
        <v>53</v>
      </c>
      <c r="D15" s="43">
        <v>35674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35674</v>
      </c>
      <c r="O15" s="44">
        <f t="shared" si="2"/>
        <v>45.15696202531645</v>
      </c>
      <c r="P15" s="9"/>
    </row>
    <row r="16" spans="1:16" ht="15.75">
      <c r="A16" s="26" t="s">
        <v>31</v>
      </c>
      <c r="B16" s="27"/>
      <c r="C16" s="28"/>
      <c r="D16" s="29">
        <f aca="true" t="shared" si="6" ref="D16:M16">SUM(D17:D17)</f>
        <v>272548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272548</v>
      </c>
      <c r="O16" s="41">
        <f t="shared" si="2"/>
        <v>344.9974683544304</v>
      </c>
      <c r="P16" s="9"/>
    </row>
    <row r="17" spans="1:16" ht="15">
      <c r="A17" s="12"/>
      <c r="B17" s="42">
        <v>572</v>
      </c>
      <c r="C17" s="19" t="s">
        <v>54</v>
      </c>
      <c r="D17" s="43">
        <v>272548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272548</v>
      </c>
      <c r="O17" s="44">
        <f t="shared" si="2"/>
        <v>344.9974683544304</v>
      </c>
      <c r="P17" s="9"/>
    </row>
    <row r="18" spans="1:16" ht="15.75">
      <c r="A18" s="26" t="s">
        <v>66</v>
      </c>
      <c r="B18" s="27"/>
      <c r="C18" s="28"/>
      <c r="D18" s="29">
        <f aca="true" t="shared" si="7" ref="D18:M18">SUM(D19:D19)</f>
        <v>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338388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338388</v>
      </c>
      <c r="O18" s="41">
        <f t="shared" si="2"/>
        <v>428.33924050632913</v>
      </c>
      <c r="P18" s="9"/>
    </row>
    <row r="19" spans="1:16" ht="15.75" thickBot="1">
      <c r="A19" s="12"/>
      <c r="B19" s="42">
        <v>581</v>
      </c>
      <c r="C19" s="19" t="s">
        <v>67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338388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338388</v>
      </c>
      <c r="O19" s="44">
        <f t="shared" si="2"/>
        <v>428.33924050632913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929574</v>
      </c>
      <c r="E20" s="14">
        <f aca="true" t="shared" si="8" ref="E20:M20">SUM(E5,E8,E10,E14,E16,E18)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1226167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2155741</v>
      </c>
      <c r="O20" s="35">
        <f t="shared" si="2"/>
        <v>2728.786075949367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74</v>
      </c>
      <c r="M22" s="90"/>
      <c r="N22" s="90"/>
      <c r="O22" s="39">
        <v>790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437962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437962</v>
      </c>
      <c r="O5" s="30">
        <f aca="true" t="shared" si="2" ref="O5:O20">(N5/O$22)</f>
        <v>536.0611995104039</v>
      </c>
      <c r="P5" s="6"/>
    </row>
    <row r="6" spans="1:16" ht="15">
      <c r="A6" s="12"/>
      <c r="B6" s="42">
        <v>511</v>
      </c>
      <c r="C6" s="19" t="s">
        <v>19</v>
      </c>
      <c r="D6" s="43">
        <v>11600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11600</v>
      </c>
      <c r="O6" s="44">
        <f t="shared" si="2"/>
        <v>14.19828641370869</v>
      </c>
      <c r="P6" s="9"/>
    </row>
    <row r="7" spans="1:16" ht="15">
      <c r="A7" s="12"/>
      <c r="B7" s="42">
        <v>512</v>
      </c>
      <c r="C7" s="19" t="s">
        <v>41</v>
      </c>
      <c r="D7" s="43">
        <v>426362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426362</v>
      </c>
      <c r="O7" s="44">
        <f t="shared" si="2"/>
        <v>521.8629130966953</v>
      </c>
      <c r="P7" s="9"/>
    </row>
    <row r="8" spans="1:16" ht="15.75">
      <c r="A8" s="26" t="s">
        <v>22</v>
      </c>
      <c r="B8" s="27"/>
      <c r="C8" s="28"/>
      <c r="D8" s="29">
        <f aca="true" t="shared" si="3" ref="D8:M8">SUM(D9:D9)</f>
        <v>142203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142203</v>
      </c>
      <c r="O8" s="41">
        <f t="shared" si="2"/>
        <v>174.05507955936352</v>
      </c>
      <c r="P8" s="10"/>
    </row>
    <row r="9" spans="1:16" ht="15">
      <c r="A9" s="12"/>
      <c r="B9" s="42">
        <v>521</v>
      </c>
      <c r="C9" s="19" t="s">
        <v>23</v>
      </c>
      <c r="D9" s="43">
        <v>142203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142203</v>
      </c>
      <c r="O9" s="44">
        <f t="shared" si="2"/>
        <v>174.05507955936352</v>
      </c>
      <c r="P9" s="9"/>
    </row>
    <row r="10" spans="1:16" ht="15.75">
      <c r="A10" s="26" t="s">
        <v>24</v>
      </c>
      <c r="B10" s="27"/>
      <c r="C10" s="28"/>
      <c r="D10" s="29">
        <f aca="true" t="shared" si="4" ref="D10:M10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783418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783418</v>
      </c>
      <c r="O10" s="41">
        <f t="shared" si="2"/>
        <v>958.8959608323133</v>
      </c>
      <c r="P10" s="10"/>
    </row>
    <row r="11" spans="1:16" ht="15">
      <c r="A11" s="12"/>
      <c r="B11" s="42">
        <v>533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151483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151483</v>
      </c>
      <c r="O11" s="44">
        <f t="shared" si="2"/>
        <v>185.41370869033048</v>
      </c>
      <c r="P11" s="9"/>
    </row>
    <row r="12" spans="1:16" ht="15">
      <c r="A12" s="12"/>
      <c r="B12" s="42">
        <v>534</v>
      </c>
      <c r="C12" s="19" t="s">
        <v>52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105262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105262</v>
      </c>
      <c r="O12" s="44">
        <f t="shared" si="2"/>
        <v>128.83965728274174</v>
      </c>
      <c r="P12" s="9"/>
    </row>
    <row r="13" spans="1:16" ht="15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526673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526673</v>
      </c>
      <c r="O13" s="44">
        <f t="shared" si="2"/>
        <v>644.6425948592412</v>
      </c>
      <c r="P13" s="9"/>
    </row>
    <row r="14" spans="1:16" ht="15.75">
      <c r="A14" s="26" t="s">
        <v>29</v>
      </c>
      <c r="B14" s="27"/>
      <c r="C14" s="28"/>
      <c r="D14" s="29">
        <f aca="true" t="shared" si="5" ref="D14:M14">SUM(D15:D15)</f>
        <v>21539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21539</v>
      </c>
      <c r="O14" s="41">
        <f t="shared" si="2"/>
        <v>26.363525091799264</v>
      </c>
      <c r="P14" s="10"/>
    </row>
    <row r="15" spans="1:16" ht="15">
      <c r="A15" s="12"/>
      <c r="B15" s="42">
        <v>541</v>
      </c>
      <c r="C15" s="19" t="s">
        <v>53</v>
      </c>
      <c r="D15" s="43">
        <v>21539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21539</v>
      </c>
      <c r="O15" s="44">
        <f t="shared" si="2"/>
        <v>26.363525091799264</v>
      </c>
      <c r="P15" s="9"/>
    </row>
    <row r="16" spans="1:16" ht="15.75">
      <c r="A16" s="26" t="s">
        <v>31</v>
      </c>
      <c r="B16" s="27"/>
      <c r="C16" s="28"/>
      <c r="D16" s="29">
        <f aca="true" t="shared" si="6" ref="D16:M16">SUM(D17:D17)</f>
        <v>305469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305469</v>
      </c>
      <c r="O16" s="41">
        <f t="shared" si="2"/>
        <v>373.89106487148103</v>
      </c>
      <c r="P16" s="9"/>
    </row>
    <row r="17" spans="1:16" ht="15">
      <c r="A17" s="12"/>
      <c r="B17" s="42">
        <v>572</v>
      </c>
      <c r="C17" s="19" t="s">
        <v>54</v>
      </c>
      <c r="D17" s="43">
        <v>305469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305469</v>
      </c>
      <c r="O17" s="44">
        <f t="shared" si="2"/>
        <v>373.89106487148103</v>
      </c>
      <c r="P17" s="9"/>
    </row>
    <row r="18" spans="1:16" ht="15.75">
      <c r="A18" s="26" t="s">
        <v>66</v>
      </c>
      <c r="B18" s="27"/>
      <c r="C18" s="28"/>
      <c r="D18" s="29">
        <f aca="true" t="shared" si="7" ref="D18:M18">SUM(D19:D19)</f>
        <v>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340888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340888</v>
      </c>
      <c r="O18" s="41">
        <f t="shared" si="2"/>
        <v>417.24357405140756</v>
      </c>
      <c r="P18" s="9"/>
    </row>
    <row r="19" spans="1:16" ht="15.75" thickBot="1">
      <c r="A19" s="12"/>
      <c r="B19" s="42">
        <v>581</v>
      </c>
      <c r="C19" s="19" t="s">
        <v>67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340888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340888</v>
      </c>
      <c r="O19" s="44">
        <f t="shared" si="2"/>
        <v>417.24357405140756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907173</v>
      </c>
      <c r="E20" s="14">
        <f aca="true" t="shared" si="8" ref="E20:M20">SUM(E5,E8,E10,E14,E16,E18)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1124306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2031479</v>
      </c>
      <c r="O20" s="35">
        <f t="shared" si="2"/>
        <v>2486.5104039167686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72</v>
      </c>
      <c r="M22" s="90"/>
      <c r="N22" s="90"/>
      <c r="O22" s="39">
        <v>817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417251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417251</v>
      </c>
      <c r="O5" s="30">
        <f aca="true" t="shared" si="2" ref="O5:O20">(N5/O$22)</f>
        <v>510.0867970660147</v>
      </c>
      <c r="P5" s="6"/>
    </row>
    <row r="6" spans="1:16" ht="15">
      <c r="A6" s="12"/>
      <c r="B6" s="42">
        <v>511</v>
      </c>
      <c r="C6" s="19" t="s">
        <v>19</v>
      </c>
      <c r="D6" s="43">
        <v>11020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11020</v>
      </c>
      <c r="O6" s="44">
        <f t="shared" si="2"/>
        <v>13.471882640586797</v>
      </c>
      <c r="P6" s="9"/>
    </row>
    <row r="7" spans="1:16" ht="15">
      <c r="A7" s="12"/>
      <c r="B7" s="42">
        <v>512</v>
      </c>
      <c r="C7" s="19" t="s">
        <v>41</v>
      </c>
      <c r="D7" s="43">
        <v>406231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406231</v>
      </c>
      <c r="O7" s="44">
        <f t="shared" si="2"/>
        <v>496.61491442542786</v>
      </c>
      <c r="P7" s="9"/>
    </row>
    <row r="8" spans="1:16" ht="15.75">
      <c r="A8" s="26" t="s">
        <v>22</v>
      </c>
      <c r="B8" s="27"/>
      <c r="C8" s="28"/>
      <c r="D8" s="29">
        <f aca="true" t="shared" si="3" ref="D8:M8">SUM(D9:D9)</f>
        <v>139282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139282</v>
      </c>
      <c r="O8" s="41">
        <f t="shared" si="2"/>
        <v>170.2713936430318</v>
      </c>
      <c r="P8" s="10"/>
    </row>
    <row r="9" spans="1:16" ht="15">
      <c r="A9" s="12"/>
      <c r="B9" s="42">
        <v>521</v>
      </c>
      <c r="C9" s="19" t="s">
        <v>23</v>
      </c>
      <c r="D9" s="43">
        <v>139282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139282</v>
      </c>
      <c r="O9" s="44">
        <f t="shared" si="2"/>
        <v>170.2713936430318</v>
      </c>
      <c r="P9" s="9"/>
    </row>
    <row r="10" spans="1:16" ht="15.75">
      <c r="A10" s="26" t="s">
        <v>24</v>
      </c>
      <c r="B10" s="27"/>
      <c r="C10" s="28"/>
      <c r="D10" s="29">
        <f aca="true" t="shared" si="4" ref="D10:M10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816474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816474</v>
      </c>
      <c r="O10" s="41">
        <f t="shared" si="2"/>
        <v>998.1344743276284</v>
      </c>
      <c r="P10" s="10"/>
    </row>
    <row r="11" spans="1:16" ht="15">
      <c r="A11" s="12"/>
      <c r="B11" s="42">
        <v>533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185412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185412</v>
      </c>
      <c r="O11" s="44">
        <f t="shared" si="2"/>
        <v>226.66503667481663</v>
      </c>
      <c r="P11" s="9"/>
    </row>
    <row r="12" spans="1:16" ht="15">
      <c r="A12" s="12"/>
      <c r="B12" s="42">
        <v>534</v>
      </c>
      <c r="C12" s="19" t="s">
        <v>52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90598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90598</v>
      </c>
      <c r="O12" s="44">
        <f t="shared" si="2"/>
        <v>110.75550122249389</v>
      </c>
      <c r="P12" s="9"/>
    </row>
    <row r="13" spans="1:16" ht="15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540464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540464</v>
      </c>
      <c r="O13" s="44">
        <f t="shared" si="2"/>
        <v>660.7139364303179</v>
      </c>
      <c r="P13" s="9"/>
    </row>
    <row r="14" spans="1:16" ht="15.75">
      <c r="A14" s="26" t="s">
        <v>29</v>
      </c>
      <c r="B14" s="27"/>
      <c r="C14" s="28"/>
      <c r="D14" s="29">
        <f aca="true" t="shared" si="5" ref="D14:M14">SUM(D15:D15)</f>
        <v>34445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34445</v>
      </c>
      <c r="O14" s="41">
        <f t="shared" si="2"/>
        <v>42.108801955990224</v>
      </c>
      <c r="P14" s="10"/>
    </row>
    <row r="15" spans="1:16" ht="15">
      <c r="A15" s="12"/>
      <c r="B15" s="42">
        <v>541</v>
      </c>
      <c r="C15" s="19" t="s">
        <v>53</v>
      </c>
      <c r="D15" s="43">
        <v>34445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34445</v>
      </c>
      <c r="O15" s="44">
        <f t="shared" si="2"/>
        <v>42.108801955990224</v>
      </c>
      <c r="P15" s="9"/>
    </row>
    <row r="16" spans="1:16" ht="15.75">
      <c r="A16" s="26" t="s">
        <v>31</v>
      </c>
      <c r="B16" s="27"/>
      <c r="C16" s="28"/>
      <c r="D16" s="29">
        <f aca="true" t="shared" si="6" ref="D16:M16">SUM(D17:D17)</f>
        <v>427941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427941</v>
      </c>
      <c r="O16" s="41">
        <f t="shared" si="2"/>
        <v>523.1552567237164</v>
      </c>
      <c r="P16" s="9"/>
    </row>
    <row r="17" spans="1:16" ht="15">
      <c r="A17" s="12"/>
      <c r="B17" s="42">
        <v>572</v>
      </c>
      <c r="C17" s="19" t="s">
        <v>54</v>
      </c>
      <c r="D17" s="43">
        <v>427941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427941</v>
      </c>
      <c r="O17" s="44">
        <f t="shared" si="2"/>
        <v>523.1552567237164</v>
      </c>
      <c r="P17" s="9"/>
    </row>
    <row r="18" spans="1:16" ht="15.75">
      <c r="A18" s="26" t="s">
        <v>66</v>
      </c>
      <c r="B18" s="27"/>
      <c r="C18" s="28"/>
      <c r="D18" s="29">
        <f aca="true" t="shared" si="7" ref="D18:M18">SUM(D19:D19)</f>
        <v>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314012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314012</v>
      </c>
      <c r="O18" s="41">
        <f t="shared" si="2"/>
        <v>383.87775061124694</v>
      </c>
      <c r="P18" s="9"/>
    </row>
    <row r="19" spans="1:16" ht="15.75" thickBot="1">
      <c r="A19" s="12"/>
      <c r="B19" s="42">
        <v>581</v>
      </c>
      <c r="C19" s="19" t="s">
        <v>67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314012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314012</v>
      </c>
      <c r="O19" s="44">
        <f t="shared" si="2"/>
        <v>383.87775061124694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1018919</v>
      </c>
      <c r="E20" s="14">
        <f aca="true" t="shared" si="8" ref="E20:M20">SUM(E5,E8,E10,E14,E16,E18)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1130486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2149405</v>
      </c>
      <c r="O20" s="35">
        <f t="shared" si="2"/>
        <v>2627.634474327628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70</v>
      </c>
      <c r="M22" s="90"/>
      <c r="N22" s="90"/>
      <c r="O22" s="39">
        <v>818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354309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354309</v>
      </c>
      <c r="O5" s="30">
        <f aca="true" t="shared" si="2" ref="O5:O20">(N5/O$22)</f>
        <v>440.1354037267081</v>
      </c>
      <c r="P5" s="6"/>
    </row>
    <row r="6" spans="1:16" ht="15">
      <c r="A6" s="12"/>
      <c r="B6" s="42">
        <v>511</v>
      </c>
      <c r="C6" s="19" t="s">
        <v>19</v>
      </c>
      <c r="D6" s="43">
        <v>7800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7800</v>
      </c>
      <c r="O6" s="44">
        <f t="shared" si="2"/>
        <v>9.68944099378882</v>
      </c>
      <c r="P6" s="9"/>
    </row>
    <row r="7" spans="1:16" ht="15">
      <c r="A7" s="12"/>
      <c r="B7" s="42">
        <v>512</v>
      </c>
      <c r="C7" s="19" t="s">
        <v>41</v>
      </c>
      <c r="D7" s="43">
        <v>346509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346509</v>
      </c>
      <c r="O7" s="44">
        <f t="shared" si="2"/>
        <v>430.44596273291927</v>
      </c>
      <c r="P7" s="9"/>
    </row>
    <row r="8" spans="1:16" ht="15.75">
      <c r="A8" s="26" t="s">
        <v>22</v>
      </c>
      <c r="B8" s="27"/>
      <c r="C8" s="28"/>
      <c r="D8" s="29">
        <f aca="true" t="shared" si="3" ref="D8:M8">SUM(D9:D9)</f>
        <v>158773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158773</v>
      </c>
      <c r="O8" s="41">
        <f t="shared" si="2"/>
        <v>197.2335403726708</v>
      </c>
      <c r="P8" s="10"/>
    </row>
    <row r="9" spans="1:16" ht="15">
      <c r="A9" s="12"/>
      <c r="B9" s="42">
        <v>521</v>
      </c>
      <c r="C9" s="19" t="s">
        <v>23</v>
      </c>
      <c r="D9" s="43">
        <v>158773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158773</v>
      </c>
      <c r="O9" s="44">
        <f t="shared" si="2"/>
        <v>197.2335403726708</v>
      </c>
      <c r="P9" s="9"/>
    </row>
    <row r="10" spans="1:16" ht="15.75">
      <c r="A10" s="26" t="s">
        <v>24</v>
      </c>
      <c r="B10" s="27"/>
      <c r="C10" s="28"/>
      <c r="D10" s="29">
        <f aca="true" t="shared" si="4" ref="D10:M10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853092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853092</v>
      </c>
      <c r="O10" s="41">
        <f t="shared" si="2"/>
        <v>1059.7416149068324</v>
      </c>
      <c r="P10" s="10"/>
    </row>
    <row r="11" spans="1:16" ht="15">
      <c r="A11" s="12"/>
      <c r="B11" s="42">
        <v>533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148703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148703</v>
      </c>
      <c r="O11" s="44">
        <f t="shared" si="2"/>
        <v>184.72422360248447</v>
      </c>
      <c r="P11" s="9"/>
    </row>
    <row r="12" spans="1:16" ht="15">
      <c r="A12" s="12"/>
      <c r="B12" s="42">
        <v>534</v>
      </c>
      <c r="C12" s="19" t="s">
        <v>52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83208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83208</v>
      </c>
      <c r="O12" s="44">
        <f t="shared" si="2"/>
        <v>103.3639751552795</v>
      </c>
      <c r="P12" s="9"/>
    </row>
    <row r="13" spans="1:16" ht="15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621181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621181</v>
      </c>
      <c r="O13" s="44">
        <f t="shared" si="2"/>
        <v>771.6534161490683</v>
      </c>
      <c r="P13" s="9"/>
    </row>
    <row r="14" spans="1:16" ht="15.75">
      <c r="A14" s="26" t="s">
        <v>29</v>
      </c>
      <c r="B14" s="27"/>
      <c r="C14" s="28"/>
      <c r="D14" s="29">
        <f aca="true" t="shared" si="5" ref="D14:M14">SUM(D15:D15)</f>
        <v>23606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23606</v>
      </c>
      <c r="O14" s="41">
        <f t="shared" si="2"/>
        <v>29.324223602484473</v>
      </c>
      <c r="P14" s="10"/>
    </row>
    <row r="15" spans="1:16" ht="15">
      <c r="A15" s="12"/>
      <c r="B15" s="42">
        <v>541</v>
      </c>
      <c r="C15" s="19" t="s">
        <v>53</v>
      </c>
      <c r="D15" s="43">
        <v>23606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23606</v>
      </c>
      <c r="O15" s="44">
        <f t="shared" si="2"/>
        <v>29.324223602484473</v>
      </c>
      <c r="P15" s="9"/>
    </row>
    <row r="16" spans="1:16" ht="15.75">
      <c r="A16" s="26" t="s">
        <v>31</v>
      </c>
      <c r="B16" s="27"/>
      <c r="C16" s="28"/>
      <c r="D16" s="29">
        <f aca="true" t="shared" si="6" ref="D16:M16">SUM(D17:D17)</f>
        <v>182226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182226</v>
      </c>
      <c r="O16" s="41">
        <f t="shared" si="2"/>
        <v>226.36770186335403</v>
      </c>
      <c r="P16" s="9"/>
    </row>
    <row r="17" spans="1:16" ht="15">
      <c r="A17" s="12"/>
      <c r="B17" s="42">
        <v>572</v>
      </c>
      <c r="C17" s="19" t="s">
        <v>54</v>
      </c>
      <c r="D17" s="43">
        <v>182226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182226</v>
      </c>
      <c r="O17" s="44">
        <f t="shared" si="2"/>
        <v>226.36770186335403</v>
      </c>
      <c r="P17" s="9"/>
    </row>
    <row r="18" spans="1:16" ht="15.75">
      <c r="A18" s="26" t="s">
        <v>66</v>
      </c>
      <c r="B18" s="27"/>
      <c r="C18" s="28"/>
      <c r="D18" s="29">
        <f aca="true" t="shared" si="7" ref="D18:M18">SUM(D19:D19)</f>
        <v>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201454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201454</v>
      </c>
      <c r="O18" s="41">
        <f t="shared" si="2"/>
        <v>250.25341614906833</v>
      </c>
      <c r="P18" s="9"/>
    </row>
    <row r="19" spans="1:16" ht="15.75" thickBot="1">
      <c r="A19" s="12"/>
      <c r="B19" s="42">
        <v>581</v>
      </c>
      <c r="C19" s="19" t="s">
        <v>67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201454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201454</v>
      </c>
      <c r="O19" s="44">
        <f t="shared" si="2"/>
        <v>250.25341614906833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718914</v>
      </c>
      <c r="E20" s="14">
        <f aca="true" t="shared" si="8" ref="E20:M20">SUM(E5,E8,E10,E14,E16,E18)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1054546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1773460</v>
      </c>
      <c r="O20" s="35">
        <f t="shared" si="2"/>
        <v>2203.055900621118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68</v>
      </c>
      <c r="M22" s="90"/>
      <c r="N22" s="90"/>
      <c r="O22" s="39">
        <v>805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321586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321586</v>
      </c>
      <c r="O5" s="30">
        <f aca="true" t="shared" si="2" ref="O5:O18">(N5/O$20)</f>
        <v>400.480697384807</v>
      </c>
      <c r="P5" s="6"/>
    </row>
    <row r="6" spans="1:16" ht="15">
      <c r="A6" s="12"/>
      <c r="B6" s="42">
        <v>511</v>
      </c>
      <c r="C6" s="19" t="s">
        <v>19</v>
      </c>
      <c r="D6" s="43">
        <v>13919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13919</v>
      </c>
      <c r="O6" s="44">
        <f t="shared" si="2"/>
        <v>17.333748443337484</v>
      </c>
      <c r="P6" s="9"/>
    </row>
    <row r="7" spans="1:16" ht="15">
      <c r="A7" s="12"/>
      <c r="B7" s="42">
        <v>512</v>
      </c>
      <c r="C7" s="19" t="s">
        <v>41</v>
      </c>
      <c r="D7" s="43">
        <v>307667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307667</v>
      </c>
      <c r="O7" s="44">
        <f t="shared" si="2"/>
        <v>383.1469489414695</v>
      </c>
      <c r="P7" s="9"/>
    </row>
    <row r="8" spans="1:16" ht="15.75">
      <c r="A8" s="26" t="s">
        <v>22</v>
      </c>
      <c r="B8" s="27"/>
      <c r="C8" s="28"/>
      <c r="D8" s="29">
        <f aca="true" t="shared" si="3" ref="D8:M8">SUM(D9:D9)</f>
        <v>245438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245438</v>
      </c>
      <c r="O8" s="41">
        <f t="shared" si="2"/>
        <v>305.65130759651305</v>
      </c>
      <c r="P8" s="10"/>
    </row>
    <row r="9" spans="1:16" ht="15">
      <c r="A9" s="12"/>
      <c r="B9" s="42">
        <v>521</v>
      </c>
      <c r="C9" s="19" t="s">
        <v>23</v>
      </c>
      <c r="D9" s="43">
        <v>245438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245438</v>
      </c>
      <c r="O9" s="44">
        <f t="shared" si="2"/>
        <v>305.65130759651305</v>
      </c>
      <c r="P9" s="9"/>
    </row>
    <row r="10" spans="1:16" ht="15.75">
      <c r="A10" s="26" t="s">
        <v>24</v>
      </c>
      <c r="B10" s="27"/>
      <c r="C10" s="28"/>
      <c r="D10" s="29">
        <f aca="true" t="shared" si="4" ref="D10:M10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1093562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1093562</v>
      </c>
      <c r="O10" s="41">
        <f t="shared" si="2"/>
        <v>1361.8455790784558</v>
      </c>
      <c r="P10" s="10"/>
    </row>
    <row r="11" spans="1:16" ht="15">
      <c r="A11" s="12"/>
      <c r="B11" s="42">
        <v>533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223057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223057</v>
      </c>
      <c r="O11" s="44">
        <f t="shared" si="2"/>
        <v>277.77957658779576</v>
      </c>
      <c r="P11" s="9"/>
    </row>
    <row r="12" spans="1:16" ht="15">
      <c r="A12" s="12"/>
      <c r="B12" s="42">
        <v>534</v>
      </c>
      <c r="C12" s="19" t="s">
        <v>52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122475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122475</v>
      </c>
      <c r="O12" s="44">
        <f t="shared" si="2"/>
        <v>152.52179327521793</v>
      </c>
      <c r="P12" s="9"/>
    </row>
    <row r="13" spans="1:16" ht="15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748030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748030</v>
      </c>
      <c r="O13" s="44">
        <f t="shared" si="2"/>
        <v>931.544209215442</v>
      </c>
      <c r="P13" s="9"/>
    </row>
    <row r="14" spans="1:16" ht="15.75">
      <c r="A14" s="26" t="s">
        <v>29</v>
      </c>
      <c r="B14" s="27"/>
      <c r="C14" s="28"/>
      <c r="D14" s="29">
        <f aca="true" t="shared" si="5" ref="D14:M14">SUM(D15:D15)</f>
        <v>41700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41700</v>
      </c>
      <c r="O14" s="41">
        <f t="shared" si="2"/>
        <v>51.93026151930262</v>
      </c>
      <c r="P14" s="10"/>
    </row>
    <row r="15" spans="1:16" ht="15">
      <c r="A15" s="12"/>
      <c r="B15" s="42">
        <v>541</v>
      </c>
      <c r="C15" s="19" t="s">
        <v>53</v>
      </c>
      <c r="D15" s="43">
        <v>41700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41700</v>
      </c>
      <c r="O15" s="44">
        <f t="shared" si="2"/>
        <v>51.93026151930262</v>
      </c>
      <c r="P15" s="9"/>
    </row>
    <row r="16" spans="1:16" ht="15.75">
      <c r="A16" s="26" t="s">
        <v>31</v>
      </c>
      <c r="B16" s="27"/>
      <c r="C16" s="28"/>
      <c r="D16" s="29">
        <f aca="true" t="shared" si="6" ref="D16:M16">SUM(D17:D17)</f>
        <v>154307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154307</v>
      </c>
      <c r="O16" s="41">
        <f t="shared" si="2"/>
        <v>192.1631382316314</v>
      </c>
      <c r="P16" s="9"/>
    </row>
    <row r="17" spans="1:16" ht="15.75" thickBot="1">
      <c r="A17" s="12"/>
      <c r="B17" s="42">
        <v>572</v>
      </c>
      <c r="C17" s="19" t="s">
        <v>54</v>
      </c>
      <c r="D17" s="43">
        <v>154307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154307</v>
      </c>
      <c r="O17" s="44">
        <f t="shared" si="2"/>
        <v>192.1631382316314</v>
      </c>
      <c r="P17" s="9"/>
    </row>
    <row r="18" spans="1:119" ht="16.5" thickBot="1">
      <c r="A18" s="13" t="s">
        <v>10</v>
      </c>
      <c r="B18" s="21"/>
      <c r="C18" s="20"/>
      <c r="D18" s="14">
        <f>SUM(D5,D8,D10,D14,D16)</f>
        <v>763031</v>
      </c>
      <c r="E18" s="14">
        <f aca="true" t="shared" si="7" ref="E18:M18">SUM(E5,E8,E10,E14,E16)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1093562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1856593</v>
      </c>
      <c r="O18" s="35">
        <f t="shared" si="2"/>
        <v>2312.07098381071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64</v>
      </c>
      <c r="M20" s="90"/>
      <c r="N20" s="90"/>
      <c r="O20" s="39">
        <v>803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39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199511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199511</v>
      </c>
      <c r="O5" s="30">
        <f aca="true" t="shared" si="2" ref="O5:O19">(N5/O$21)</f>
        <v>259.7799479166667</v>
      </c>
      <c r="P5" s="6"/>
    </row>
    <row r="6" spans="1:16" ht="15">
      <c r="A6" s="12"/>
      <c r="B6" s="42">
        <v>511</v>
      </c>
      <c r="C6" s="19" t="s">
        <v>19</v>
      </c>
      <c r="D6" s="43">
        <v>13971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13971</v>
      </c>
      <c r="O6" s="44">
        <f t="shared" si="2"/>
        <v>18.19140625</v>
      </c>
      <c r="P6" s="9"/>
    </row>
    <row r="7" spans="1:16" ht="15">
      <c r="A7" s="12"/>
      <c r="B7" s="42">
        <v>512</v>
      </c>
      <c r="C7" s="19" t="s">
        <v>41</v>
      </c>
      <c r="D7" s="43">
        <v>185540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185540</v>
      </c>
      <c r="O7" s="44">
        <f t="shared" si="2"/>
        <v>241.58854166666666</v>
      </c>
      <c r="P7" s="9"/>
    </row>
    <row r="8" spans="1:16" ht="15.75">
      <c r="A8" s="26" t="s">
        <v>22</v>
      </c>
      <c r="B8" s="27"/>
      <c r="C8" s="28"/>
      <c r="D8" s="29">
        <f aca="true" t="shared" si="3" ref="D8:M8">SUM(D9:D9)</f>
        <v>250862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250862</v>
      </c>
      <c r="O8" s="41">
        <f t="shared" si="2"/>
        <v>326.6432291666667</v>
      </c>
      <c r="P8" s="10"/>
    </row>
    <row r="9" spans="1:16" ht="15">
      <c r="A9" s="12"/>
      <c r="B9" s="42">
        <v>521</v>
      </c>
      <c r="C9" s="19" t="s">
        <v>23</v>
      </c>
      <c r="D9" s="43">
        <v>250862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250862</v>
      </c>
      <c r="O9" s="44">
        <f t="shared" si="2"/>
        <v>326.6432291666667</v>
      </c>
      <c r="P9" s="9"/>
    </row>
    <row r="10" spans="1:16" ht="15.75">
      <c r="A10" s="26" t="s">
        <v>24</v>
      </c>
      <c r="B10" s="27"/>
      <c r="C10" s="28"/>
      <c r="D10" s="29">
        <f aca="true" t="shared" si="4" ref="D10:M10">SUM(D11:D14)</f>
        <v>1749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1007845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1009594</v>
      </c>
      <c r="O10" s="41">
        <f t="shared" si="2"/>
        <v>1314.5755208333333</v>
      </c>
      <c r="P10" s="10"/>
    </row>
    <row r="11" spans="1:16" ht="15">
      <c r="A11" s="12"/>
      <c r="B11" s="42">
        <v>533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226066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226066</v>
      </c>
      <c r="O11" s="44">
        <f t="shared" si="2"/>
        <v>294.3567708333333</v>
      </c>
      <c r="P11" s="9"/>
    </row>
    <row r="12" spans="1:16" ht="15">
      <c r="A12" s="12"/>
      <c r="B12" s="42">
        <v>534</v>
      </c>
      <c r="C12" s="19" t="s">
        <v>52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107326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107326</v>
      </c>
      <c r="O12" s="44">
        <f t="shared" si="2"/>
        <v>139.74739583333334</v>
      </c>
      <c r="P12" s="9"/>
    </row>
    <row r="13" spans="1:16" ht="15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674453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674453</v>
      </c>
      <c r="O13" s="44">
        <f t="shared" si="2"/>
        <v>878.1940104166666</v>
      </c>
      <c r="P13" s="9"/>
    </row>
    <row r="14" spans="1:16" ht="15">
      <c r="A14" s="12"/>
      <c r="B14" s="42">
        <v>539</v>
      </c>
      <c r="C14" s="19" t="s">
        <v>28</v>
      </c>
      <c r="D14" s="43">
        <v>1749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1749</v>
      </c>
      <c r="O14" s="44">
        <f t="shared" si="2"/>
        <v>2.27734375</v>
      </c>
      <c r="P14" s="9"/>
    </row>
    <row r="15" spans="1:16" ht="15.75">
      <c r="A15" s="26" t="s">
        <v>29</v>
      </c>
      <c r="B15" s="27"/>
      <c r="C15" s="28"/>
      <c r="D15" s="29">
        <f aca="true" t="shared" si="5" ref="D15:M15">SUM(D16:D16)</f>
        <v>72423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72423</v>
      </c>
      <c r="O15" s="41">
        <f t="shared" si="2"/>
        <v>94.30078125</v>
      </c>
      <c r="P15" s="10"/>
    </row>
    <row r="16" spans="1:16" ht="15">
      <c r="A16" s="12"/>
      <c r="B16" s="42">
        <v>541</v>
      </c>
      <c r="C16" s="19" t="s">
        <v>53</v>
      </c>
      <c r="D16" s="43">
        <v>72423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72423</v>
      </c>
      <c r="O16" s="44">
        <f t="shared" si="2"/>
        <v>94.30078125</v>
      </c>
      <c r="P16" s="9"/>
    </row>
    <row r="17" spans="1:16" ht="15.75">
      <c r="A17" s="26" t="s">
        <v>31</v>
      </c>
      <c r="B17" s="27"/>
      <c r="C17" s="28"/>
      <c r="D17" s="29">
        <f aca="true" t="shared" si="6" ref="D17:M17">SUM(D18:D18)</f>
        <v>114985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114985</v>
      </c>
      <c r="O17" s="41">
        <f t="shared" si="2"/>
        <v>149.72005208333334</v>
      </c>
      <c r="P17" s="9"/>
    </row>
    <row r="18" spans="1:16" ht="15.75" thickBot="1">
      <c r="A18" s="12"/>
      <c r="B18" s="42">
        <v>572</v>
      </c>
      <c r="C18" s="19" t="s">
        <v>54</v>
      </c>
      <c r="D18" s="43">
        <v>114985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114985</v>
      </c>
      <c r="O18" s="44">
        <f t="shared" si="2"/>
        <v>149.72005208333334</v>
      </c>
      <c r="P18" s="9"/>
    </row>
    <row r="19" spans="1:119" ht="16.5" thickBot="1">
      <c r="A19" s="13" t="s">
        <v>10</v>
      </c>
      <c r="B19" s="21"/>
      <c r="C19" s="20"/>
      <c r="D19" s="14">
        <f>SUM(D5,D8,D10,D15,D17)</f>
        <v>639530</v>
      </c>
      <c r="E19" s="14">
        <f aca="true" t="shared" si="7" ref="E19:M19">SUM(E5,E8,E10,E15,E17)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1007845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1647375</v>
      </c>
      <c r="O19" s="35">
        <f t="shared" si="2"/>
        <v>2145.01953125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62</v>
      </c>
      <c r="M21" s="90"/>
      <c r="N21" s="90"/>
      <c r="O21" s="39">
        <v>768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36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SUM(D6:D9)</f>
        <v>313462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22377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21">SUM(D5:M5)</f>
        <v>335839</v>
      </c>
      <c r="O5" s="58">
        <f aca="true" t="shared" si="2" ref="O5:O21">(N5/O$23)</f>
        <v>436.7217165149545</v>
      </c>
      <c r="P5" s="59"/>
    </row>
    <row r="6" spans="1:16" ht="15">
      <c r="A6" s="61"/>
      <c r="B6" s="62">
        <v>511</v>
      </c>
      <c r="C6" s="63" t="s">
        <v>19</v>
      </c>
      <c r="D6" s="64">
        <v>14307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14307</v>
      </c>
      <c r="O6" s="65">
        <f t="shared" si="2"/>
        <v>18.604681404421328</v>
      </c>
      <c r="P6" s="66"/>
    </row>
    <row r="7" spans="1:16" ht="15">
      <c r="A7" s="61"/>
      <c r="B7" s="62">
        <v>512</v>
      </c>
      <c r="C7" s="63" t="s">
        <v>41</v>
      </c>
      <c r="D7" s="64">
        <v>209359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209359</v>
      </c>
      <c r="O7" s="65">
        <f t="shared" si="2"/>
        <v>272.2483745123537</v>
      </c>
      <c r="P7" s="66"/>
    </row>
    <row r="8" spans="1:16" ht="15">
      <c r="A8" s="61"/>
      <c r="B8" s="62">
        <v>517</v>
      </c>
      <c r="C8" s="63" t="s">
        <v>20</v>
      </c>
      <c r="D8" s="64">
        <v>64710</v>
      </c>
      <c r="E8" s="64">
        <v>0</v>
      </c>
      <c r="F8" s="64">
        <v>0</v>
      </c>
      <c r="G8" s="64">
        <v>0</v>
      </c>
      <c r="H8" s="64">
        <v>0</v>
      </c>
      <c r="I8" s="64">
        <v>22377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87087</v>
      </c>
      <c r="O8" s="65">
        <f t="shared" si="2"/>
        <v>113.24707412223667</v>
      </c>
      <c r="P8" s="66"/>
    </row>
    <row r="9" spans="1:16" ht="15">
      <c r="A9" s="61"/>
      <c r="B9" s="62">
        <v>519</v>
      </c>
      <c r="C9" s="63" t="s">
        <v>51</v>
      </c>
      <c r="D9" s="64">
        <v>25086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25086</v>
      </c>
      <c r="O9" s="65">
        <f t="shared" si="2"/>
        <v>32.621586475942784</v>
      </c>
      <c r="P9" s="66"/>
    </row>
    <row r="10" spans="1:16" ht="15.75">
      <c r="A10" s="67" t="s">
        <v>22</v>
      </c>
      <c r="B10" s="68"/>
      <c r="C10" s="69"/>
      <c r="D10" s="70">
        <f aca="true" t="shared" si="3" ref="D10:M10">SUM(D11:D11)</f>
        <v>155759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1">
        <f t="shared" si="1"/>
        <v>155759</v>
      </c>
      <c r="O10" s="72">
        <f t="shared" si="2"/>
        <v>202.5474642392718</v>
      </c>
      <c r="P10" s="73"/>
    </row>
    <row r="11" spans="1:16" ht="15">
      <c r="A11" s="61"/>
      <c r="B11" s="62">
        <v>521</v>
      </c>
      <c r="C11" s="63" t="s">
        <v>23</v>
      </c>
      <c r="D11" s="64">
        <v>155759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155759</v>
      </c>
      <c r="O11" s="65">
        <f t="shared" si="2"/>
        <v>202.5474642392718</v>
      </c>
      <c r="P11" s="66"/>
    </row>
    <row r="12" spans="1:16" ht="15.75">
      <c r="A12" s="67" t="s">
        <v>24</v>
      </c>
      <c r="B12" s="68"/>
      <c r="C12" s="69"/>
      <c r="D12" s="70">
        <f aca="true" t="shared" si="4" ref="D12:M12">SUM(D13:D16)</f>
        <v>446</v>
      </c>
      <c r="E12" s="70">
        <f t="shared" si="4"/>
        <v>0</v>
      </c>
      <c r="F12" s="70">
        <f t="shared" si="4"/>
        <v>0</v>
      </c>
      <c r="G12" s="70">
        <f t="shared" si="4"/>
        <v>0</v>
      </c>
      <c r="H12" s="70">
        <f t="shared" si="4"/>
        <v>0</v>
      </c>
      <c r="I12" s="70">
        <f t="shared" si="4"/>
        <v>751199</v>
      </c>
      <c r="J12" s="70">
        <f t="shared" si="4"/>
        <v>0</v>
      </c>
      <c r="K12" s="70">
        <f t="shared" si="4"/>
        <v>0</v>
      </c>
      <c r="L12" s="70">
        <f t="shared" si="4"/>
        <v>0</v>
      </c>
      <c r="M12" s="70">
        <f t="shared" si="4"/>
        <v>0</v>
      </c>
      <c r="N12" s="71">
        <f t="shared" si="1"/>
        <v>751645</v>
      </c>
      <c r="O12" s="72">
        <f t="shared" si="2"/>
        <v>977.4317295188556</v>
      </c>
      <c r="P12" s="73"/>
    </row>
    <row r="13" spans="1:16" ht="15">
      <c r="A13" s="61"/>
      <c r="B13" s="62">
        <v>533</v>
      </c>
      <c r="C13" s="63" t="s">
        <v>25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207295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207295</v>
      </c>
      <c r="O13" s="65">
        <f t="shared" si="2"/>
        <v>269.5643693107932</v>
      </c>
      <c r="P13" s="66"/>
    </row>
    <row r="14" spans="1:16" ht="15">
      <c r="A14" s="61"/>
      <c r="B14" s="62">
        <v>534</v>
      </c>
      <c r="C14" s="63" t="s">
        <v>52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174745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174745</v>
      </c>
      <c r="O14" s="65">
        <f t="shared" si="2"/>
        <v>227.23667100130038</v>
      </c>
      <c r="P14" s="66"/>
    </row>
    <row r="15" spans="1:16" ht="15">
      <c r="A15" s="61"/>
      <c r="B15" s="62">
        <v>535</v>
      </c>
      <c r="C15" s="63" t="s">
        <v>27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369159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369159</v>
      </c>
      <c r="O15" s="65">
        <f t="shared" si="2"/>
        <v>480.0507152145644</v>
      </c>
      <c r="P15" s="66"/>
    </row>
    <row r="16" spans="1:16" ht="15">
      <c r="A16" s="61"/>
      <c r="B16" s="62">
        <v>539</v>
      </c>
      <c r="C16" s="63" t="s">
        <v>28</v>
      </c>
      <c r="D16" s="64">
        <v>446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446</v>
      </c>
      <c r="O16" s="65">
        <f t="shared" si="2"/>
        <v>0.5799739921976593</v>
      </c>
      <c r="P16" s="66"/>
    </row>
    <row r="17" spans="1:16" ht="15.75">
      <c r="A17" s="67" t="s">
        <v>29</v>
      </c>
      <c r="B17" s="68"/>
      <c r="C17" s="69"/>
      <c r="D17" s="70">
        <f aca="true" t="shared" si="5" ref="D17:M17">SUM(D18:D18)</f>
        <v>0</v>
      </c>
      <c r="E17" s="70">
        <f t="shared" si="5"/>
        <v>110127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0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0">
        <f t="shared" si="1"/>
        <v>110127</v>
      </c>
      <c r="O17" s="72">
        <f t="shared" si="2"/>
        <v>143.2080624187256</v>
      </c>
      <c r="P17" s="73"/>
    </row>
    <row r="18" spans="1:16" ht="15">
      <c r="A18" s="61"/>
      <c r="B18" s="62">
        <v>541</v>
      </c>
      <c r="C18" s="63" t="s">
        <v>53</v>
      </c>
      <c r="D18" s="64">
        <v>0</v>
      </c>
      <c r="E18" s="64">
        <v>110127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110127</v>
      </c>
      <c r="O18" s="65">
        <f t="shared" si="2"/>
        <v>143.2080624187256</v>
      </c>
      <c r="P18" s="66"/>
    </row>
    <row r="19" spans="1:16" ht="15.75">
      <c r="A19" s="67" t="s">
        <v>31</v>
      </c>
      <c r="B19" s="68"/>
      <c r="C19" s="69"/>
      <c r="D19" s="70">
        <f aca="true" t="shared" si="6" ref="D19:M19">SUM(D20:D20)</f>
        <v>77796</v>
      </c>
      <c r="E19" s="70">
        <f t="shared" si="6"/>
        <v>0</v>
      </c>
      <c r="F19" s="70">
        <f t="shared" si="6"/>
        <v>0</v>
      </c>
      <c r="G19" s="70">
        <f t="shared" si="6"/>
        <v>0</v>
      </c>
      <c r="H19" s="70">
        <f t="shared" si="6"/>
        <v>0</v>
      </c>
      <c r="I19" s="70">
        <f t="shared" si="6"/>
        <v>0</v>
      </c>
      <c r="J19" s="70">
        <f t="shared" si="6"/>
        <v>0</v>
      </c>
      <c r="K19" s="70">
        <f t="shared" si="6"/>
        <v>0</v>
      </c>
      <c r="L19" s="70">
        <f t="shared" si="6"/>
        <v>0</v>
      </c>
      <c r="M19" s="70">
        <f t="shared" si="6"/>
        <v>0</v>
      </c>
      <c r="N19" s="70">
        <f t="shared" si="1"/>
        <v>77796</v>
      </c>
      <c r="O19" s="72">
        <f t="shared" si="2"/>
        <v>101.16514954486345</v>
      </c>
      <c r="P19" s="66"/>
    </row>
    <row r="20" spans="1:16" ht="15.75" thickBot="1">
      <c r="A20" s="61"/>
      <c r="B20" s="62">
        <v>572</v>
      </c>
      <c r="C20" s="63" t="s">
        <v>54</v>
      </c>
      <c r="D20" s="64">
        <v>77796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77796</v>
      </c>
      <c r="O20" s="65">
        <f t="shared" si="2"/>
        <v>101.16514954486345</v>
      </c>
      <c r="P20" s="66"/>
    </row>
    <row r="21" spans="1:119" ht="16.5" thickBot="1">
      <c r="A21" s="74" t="s">
        <v>10</v>
      </c>
      <c r="B21" s="75"/>
      <c r="C21" s="76"/>
      <c r="D21" s="77">
        <f>SUM(D5,D10,D12,D17,D19)</f>
        <v>547463</v>
      </c>
      <c r="E21" s="77">
        <f aca="true" t="shared" si="7" ref="E21:M21">SUM(E5,E10,E12,E17,E19)</f>
        <v>110127</v>
      </c>
      <c r="F21" s="77">
        <f t="shared" si="7"/>
        <v>0</v>
      </c>
      <c r="G21" s="77">
        <f t="shared" si="7"/>
        <v>0</v>
      </c>
      <c r="H21" s="77">
        <f t="shared" si="7"/>
        <v>0</v>
      </c>
      <c r="I21" s="77">
        <f t="shared" si="7"/>
        <v>773576</v>
      </c>
      <c r="J21" s="77">
        <f t="shared" si="7"/>
        <v>0</v>
      </c>
      <c r="K21" s="77">
        <f t="shared" si="7"/>
        <v>0</v>
      </c>
      <c r="L21" s="77">
        <f t="shared" si="7"/>
        <v>0</v>
      </c>
      <c r="M21" s="77">
        <f t="shared" si="7"/>
        <v>0</v>
      </c>
      <c r="N21" s="77">
        <f t="shared" si="1"/>
        <v>1431166</v>
      </c>
      <c r="O21" s="78">
        <f t="shared" si="2"/>
        <v>1861.074122236671</v>
      </c>
      <c r="P21" s="59"/>
      <c r="Q21" s="79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</row>
    <row r="22" spans="1:15" ht="15">
      <c r="A22" s="81"/>
      <c r="B22" s="82"/>
      <c r="C22" s="82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4"/>
    </row>
    <row r="23" spans="1:15" ht="15">
      <c r="A23" s="85"/>
      <c r="B23" s="86"/>
      <c r="C23" s="86"/>
      <c r="D23" s="87"/>
      <c r="E23" s="87"/>
      <c r="F23" s="87"/>
      <c r="G23" s="87"/>
      <c r="H23" s="87"/>
      <c r="I23" s="87"/>
      <c r="J23" s="87"/>
      <c r="K23" s="87"/>
      <c r="L23" s="114" t="s">
        <v>55</v>
      </c>
      <c r="M23" s="114"/>
      <c r="N23" s="114"/>
      <c r="O23" s="88">
        <v>769</v>
      </c>
    </row>
    <row r="24" spans="1:15" ht="15">
      <c r="A24" s="115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7"/>
    </row>
    <row r="25" spans="1:15" ht="15.75" customHeight="1" thickBot="1">
      <c r="A25" s="118" t="s">
        <v>39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20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198735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65154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263889</v>
      </c>
      <c r="O5" s="30">
        <f aca="true" t="shared" si="2" ref="O5:O20">(N5/O$22)</f>
        <v>349.98541114058355</v>
      </c>
      <c r="P5" s="6"/>
    </row>
    <row r="6" spans="1:16" ht="15">
      <c r="A6" s="12"/>
      <c r="B6" s="42">
        <v>511</v>
      </c>
      <c r="C6" s="19" t="s">
        <v>19</v>
      </c>
      <c r="D6" s="43">
        <v>31143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31143</v>
      </c>
      <c r="O6" s="44">
        <f t="shared" si="2"/>
        <v>41.30371352785146</v>
      </c>
      <c r="P6" s="9"/>
    </row>
    <row r="7" spans="1:16" ht="15">
      <c r="A7" s="12"/>
      <c r="B7" s="42">
        <v>512</v>
      </c>
      <c r="C7" s="19" t="s">
        <v>41</v>
      </c>
      <c r="D7" s="43">
        <v>107885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107885</v>
      </c>
      <c r="O7" s="44">
        <f t="shared" si="2"/>
        <v>143.08355437665782</v>
      </c>
      <c r="P7" s="9"/>
    </row>
    <row r="8" spans="1:16" ht="15">
      <c r="A8" s="12"/>
      <c r="B8" s="42">
        <v>517</v>
      </c>
      <c r="C8" s="19" t="s">
        <v>20</v>
      </c>
      <c r="D8" s="43">
        <v>59707</v>
      </c>
      <c r="E8" s="43">
        <v>0</v>
      </c>
      <c r="F8" s="43">
        <v>0</v>
      </c>
      <c r="G8" s="43">
        <v>0</v>
      </c>
      <c r="H8" s="43">
        <v>0</v>
      </c>
      <c r="I8" s="43">
        <v>65154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124861</v>
      </c>
      <c r="O8" s="44">
        <f t="shared" si="2"/>
        <v>165.59814323607426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172056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172056</v>
      </c>
      <c r="O9" s="41">
        <f t="shared" si="2"/>
        <v>228.19098143236073</v>
      </c>
      <c r="P9" s="10"/>
    </row>
    <row r="10" spans="1:16" ht="15">
      <c r="A10" s="12"/>
      <c r="B10" s="42">
        <v>521</v>
      </c>
      <c r="C10" s="19" t="s">
        <v>23</v>
      </c>
      <c r="D10" s="43">
        <v>172056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172056</v>
      </c>
      <c r="O10" s="44">
        <f t="shared" si="2"/>
        <v>228.19098143236073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SUM(D12:D15)</f>
        <v>1964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958109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960073</v>
      </c>
      <c r="O11" s="41">
        <f t="shared" si="2"/>
        <v>1273.3063660477453</v>
      </c>
      <c r="P11" s="10"/>
    </row>
    <row r="12" spans="1:16" ht="15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221766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221766</v>
      </c>
      <c r="O12" s="44">
        <f t="shared" si="2"/>
        <v>294.1193633952255</v>
      </c>
      <c r="P12" s="9"/>
    </row>
    <row r="13" spans="1:16" ht="15">
      <c r="A13" s="12"/>
      <c r="B13" s="42">
        <v>534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119443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119443</v>
      </c>
      <c r="O13" s="44">
        <f t="shared" si="2"/>
        <v>158.41246684350133</v>
      </c>
      <c r="P13" s="9"/>
    </row>
    <row r="14" spans="1:16" ht="15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616900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616900</v>
      </c>
      <c r="O14" s="44">
        <f t="shared" si="2"/>
        <v>818.1697612732096</v>
      </c>
      <c r="P14" s="9"/>
    </row>
    <row r="15" spans="1:16" ht="15">
      <c r="A15" s="12"/>
      <c r="B15" s="42">
        <v>539</v>
      </c>
      <c r="C15" s="19" t="s">
        <v>28</v>
      </c>
      <c r="D15" s="43">
        <v>1964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1964</v>
      </c>
      <c r="O15" s="44">
        <f t="shared" si="2"/>
        <v>2.6047745358090184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0</v>
      </c>
      <c r="E16" s="29">
        <f t="shared" si="5"/>
        <v>48810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48810</v>
      </c>
      <c r="O16" s="41">
        <f t="shared" si="2"/>
        <v>64.73474801061008</v>
      </c>
      <c r="P16" s="10"/>
    </row>
    <row r="17" spans="1:16" ht="15">
      <c r="A17" s="12"/>
      <c r="B17" s="42">
        <v>541</v>
      </c>
      <c r="C17" s="19" t="s">
        <v>30</v>
      </c>
      <c r="D17" s="43">
        <v>0</v>
      </c>
      <c r="E17" s="43">
        <v>48810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48810</v>
      </c>
      <c r="O17" s="44">
        <f t="shared" si="2"/>
        <v>64.73474801061008</v>
      </c>
      <c r="P17" s="9"/>
    </row>
    <row r="18" spans="1:16" ht="15.75">
      <c r="A18" s="26" t="s">
        <v>31</v>
      </c>
      <c r="B18" s="27"/>
      <c r="C18" s="28"/>
      <c r="D18" s="29">
        <f aca="true" t="shared" si="6" ref="D18:M18">SUM(D19:D19)</f>
        <v>19646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19646</v>
      </c>
      <c r="O18" s="41">
        <f t="shared" si="2"/>
        <v>26.05570291777188</v>
      </c>
      <c r="P18" s="9"/>
    </row>
    <row r="19" spans="1:16" ht="15.75" thickBot="1">
      <c r="A19" s="12"/>
      <c r="B19" s="42">
        <v>572</v>
      </c>
      <c r="C19" s="19" t="s">
        <v>32</v>
      </c>
      <c r="D19" s="43">
        <v>19646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19646</v>
      </c>
      <c r="O19" s="44">
        <f t="shared" si="2"/>
        <v>26.05570291777188</v>
      </c>
      <c r="P19" s="9"/>
    </row>
    <row r="20" spans="1:119" ht="16.5" thickBot="1">
      <c r="A20" s="13" t="s">
        <v>10</v>
      </c>
      <c r="B20" s="21"/>
      <c r="C20" s="20"/>
      <c r="D20" s="14">
        <f>SUM(D5,D9,D11,D16,D18)</f>
        <v>392401</v>
      </c>
      <c r="E20" s="14">
        <f aca="true" t="shared" si="7" ref="E20:M20">SUM(E5,E9,E11,E16,E18)</f>
        <v>48810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1023263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1464474</v>
      </c>
      <c r="O20" s="35">
        <f t="shared" si="2"/>
        <v>1942.2732095490717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49</v>
      </c>
      <c r="M22" s="90"/>
      <c r="N22" s="90"/>
      <c r="O22" s="39">
        <v>754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2022-05-19T16:58:34Z</cp:lastPrinted>
  <dcterms:created xsi:type="dcterms:W3CDTF">2000-08-31T21:26:31Z</dcterms:created>
  <dcterms:modified xsi:type="dcterms:W3CDTF">2022-05-19T16:58:37Z</dcterms:modified>
  <cp:category/>
  <cp:version/>
  <cp:contentType/>
  <cp:contentStatus/>
</cp:coreProperties>
</file>