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'2008'!$A$1:$O$61</definedName>
    <definedName name="_xlnm.Print_Area" localSheetId="12">'2009'!$A$1:$O$58</definedName>
    <definedName name="_xlnm.Print_Area" localSheetId="11">'2010'!$A$1:$O$51</definedName>
    <definedName name="_xlnm.Print_Area" localSheetId="10">'2011'!$A$1:$O$52</definedName>
    <definedName name="_xlnm.Print_Area" localSheetId="9">'2012'!$A$1:$O$53</definedName>
    <definedName name="_xlnm.Print_Area" localSheetId="8">'2013'!$A$1:$O$61</definedName>
    <definedName name="_xlnm.Print_Area" localSheetId="7">'2014'!$A$1:$O$57</definedName>
    <definedName name="_xlnm.Print_Area" localSheetId="6">'2015'!$A$1:$O$57</definedName>
    <definedName name="_xlnm.Print_Area" localSheetId="5">'2016'!$A$1:$O$57</definedName>
    <definedName name="_xlnm.Print_Area" localSheetId="4">'2017'!$A$1:$O$55</definedName>
    <definedName name="_xlnm.Print_Area" localSheetId="3">'2018'!$A$1:$O$55</definedName>
    <definedName name="_xlnm.Print_Area" localSheetId="2">'2019'!$A$1:$O$57</definedName>
    <definedName name="_xlnm.Print_Area" localSheetId="1">'2020'!$A$1:$O$57</definedName>
    <definedName name="_xlnm.Print_Area" localSheetId="0">'2021'!$A$1:$P$58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<sst xmlns="http://schemas.openxmlformats.org/spreadsheetml/2006/main" count="958" uniqueCount="163">
  <si>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</si>
  <si>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</si>
  <si>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</si>
  <si>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</si>
  <si>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</si>
  <si>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</si>
  <si>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</si>
  <si>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</si>
  <si>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</si>
  <si>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</si>
  <si>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</si>
  <si>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</si>
  <si>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</si>
  <si>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</si>
  <si>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Telecommunications</t>
  </si>
  <si>
    <t>Utility Service Tax - Gas</t>
  </si>
  <si>
    <t>Local Business Tax</t>
  </si>
  <si>
    <t>Other General Taxes</t>
  </si>
  <si>
    <t>Permits, Fees, and Special Assessments</t>
  </si>
  <si>
    <t>Franchise Fee - Electricity</t>
  </si>
  <si>
    <t>Franchise Fee - Gas</t>
  </si>
  <si>
    <t>Franchise Fee - Solid Waste</t>
  </si>
  <si>
    <t>Special Assessments - Capital Improvement</t>
  </si>
  <si>
    <t>Federal Grant - Public Safety</t>
  </si>
  <si>
    <t>Intergovernmental Revenue</t>
  </si>
  <si>
    <t>Federal Grant - Other Federal Grants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</si>
  <si>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</si>
  <si>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</si>
  <si>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</si>
  <si>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</si>
  <si>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</si>
  <si>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</si>
  <si>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</si>
  <si>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</si>
  <si>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</si>
  <si>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</si>
  <si>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</si>
  <si>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</si>
  <si>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</si>
  <si>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</si>
  <si>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</si>
  <si>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</si>
  <si>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</si>
  <si>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</si>
  <si>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Economic Environment - Other Economic Environment Charges</t>
  </si>
  <si>
    <t>Culture / Recreation - Parks and Recreation</t>
  </si>
  <si>
    <t>Total - All Account Codes</t>
  </si>
  <si>
    <t>Local Fiscal Year Ended September 30, 2009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</si>
  <si>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</si>
  <si>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</si>
  <si>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</si>
  <si>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</si>
  <si>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Interest and Other Earnings - Net Increase (Decrease) in Fair Value of Investments</t>
  </si>
  <si>
    <t>Rents and Royalties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</si>
  <si>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</si>
  <si>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</si>
  <si>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</si>
  <si>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</si>
  <si>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</si>
  <si>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</si>
  <si>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</si>
  <si>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</si>
  <si>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</si>
  <si>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</si>
  <si>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</si>
  <si>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</si>
  <si>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</si>
  <si>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</si>
  <si>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West Melbourne Revenues Reported by Account Code and Fund Type</t>
  </si>
  <si>
    <t>Local Fiscal Year Ended September 30, 2010</t>
  </si>
  <si>
    <t>Utility Service Tax - Propane</t>
  </si>
  <si>
    <t>Utility Service Tax - Other</t>
  </si>
  <si>
    <t>Other Permits, Fees, and Special Assessments</t>
  </si>
  <si>
    <t>Federal Grant - General Government</t>
  </si>
  <si>
    <t>State Shared Revenues - General Gov't - Alcoholic Beverage License Tax</t>
  </si>
  <si>
    <t>State Shared Revenues - General Gov't - Local Gov't Half-Cent Sales Tax</t>
  </si>
  <si>
    <t>Grants from Other Local Units - Other</t>
  </si>
  <si>
    <t>Economic Environment - Housing</t>
  </si>
  <si>
    <t>Disposition of Fixed Assets</t>
  </si>
  <si>
    <t>Special Items (Gain)</t>
  </si>
  <si>
    <t>2010 Municipal Census Population:</t>
  </si>
  <si>
    <t>Local Fiscal Year Ended September 30, 2011</t>
  </si>
  <si>
    <t>Grants from Other Local Units - Transportation</t>
  </si>
  <si>
    <t>Physical Environment - Water / Sewer Combination Utility</t>
  </si>
  <si>
    <t>Proceeds - Debt Proceeds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</si>
  <si>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</si>
  <si>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</si>
  <si>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</si>
  <si>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Communications Services Taxes</t>
  </si>
  <si>
    <t>State Grant - Public Safety</t>
  </si>
  <si>
    <t>Human Services - Other Human Services Charges</t>
  </si>
  <si>
    <t>Court-Ordered Judgments and Fines - As Decided by County Court Criminal</t>
  </si>
  <si>
    <t>Fines - Library</t>
  </si>
  <si>
    <t>Other Miscellaneous Revenues - Settlements</t>
  </si>
  <si>
    <t>2012 Municipal Population:</t>
  </si>
  <si>
    <t>Local Fiscal Year Ended September 30, 2008</t>
  </si>
  <si>
    <t>First Local Option Fuel Tax (1 to 6 Cents)</t>
  </si>
  <si>
    <t>Permits and Franchise Fees</t>
  </si>
  <si>
    <t>Federal Grant - Physical Environment - Sewer / Wastewater</t>
  </si>
  <si>
    <t>State Grant - General Government</t>
  </si>
  <si>
    <t>State Grant - Physical Environment - Sewer / Wastewater</t>
  </si>
  <si>
    <t>Grants from Other Local Units - Public Safety</t>
  </si>
  <si>
    <t>Shared Revenue from Other Local Units</t>
  </si>
  <si>
    <t>Public Safety - Other Public Safety Charges and Fees</t>
  </si>
  <si>
    <t>Court-Ordered Judgments and Fines - As Decided by Traffic Court</t>
  </si>
  <si>
    <t>Special Assessments - Charges for Public Services</t>
  </si>
  <si>
    <t>Impact Fees - Transportation</t>
  </si>
  <si>
    <t>Impact Fees - Culture / Recreation</t>
  </si>
  <si>
    <t>Proceeds of General Capital Asset Dispositions - Sales</t>
  </si>
  <si>
    <t>Proprietary Non-Operating Sources - Capital Contributions from Private Source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</si>
  <si>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</si>
  <si>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</si>
  <si>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</si>
  <si>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</si>
  <si>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</si>
  <si>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</si>
  <si>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</si>
  <si>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</si>
  <si>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</si>
  <si>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</si>
  <si>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Culture / Recreation - Cultural Services</t>
  </si>
  <si>
    <t>Court-Ordered Judgments and Fines - Other Court-Ordered</t>
  </si>
  <si>
    <t>Interest and Other Earnings - Dividends</t>
  </si>
  <si>
    <t>Sales - Disposition of Fixed Assets</t>
  </si>
  <si>
    <t>Sales - Sale of Surplus Materials and Scrap</t>
  </si>
  <si>
    <t>Proceeds of General Capital Asset Dispositions - Compensation for Loss</t>
  </si>
  <si>
    <t>Proprietary Non-Operating - Interest</t>
  </si>
  <si>
    <t>2013 Municipal Population:</t>
  </si>
  <si>
    <t>Local Fiscal Year Ended September 30, 2014</t>
  </si>
  <si>
    <t>2014 Municipal Population:</t>
  </si>
  <si>
    <t>Local Fiscal Year Ended September 30, 2015</t>
  </si>
  <si>
    <t>Federal Grant - Physical Environment - Water Supply System</t>
  </si>
  <si>
    <t>General Government - Other General Government Charges and Fees</t>
  </si>
  <si>
    <t>Proprietary Non-Operating - Other Grants and Donations</t>
  </si>
  <si>
    <t>2015 Municipal Population:</t>
  </si>
  <si>
    <t>Local Fiscal Year Ended September 30, 2016</t>
  </si>
  <si>
    <t>State Grant - Culture / Recreation</t>
  </si>
  <si>
    <t>Payments from Other Local Units in Lieu of Taxes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</si>
  <si>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</si>
  <si>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</si>
  <si>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</si>
  <si>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</si>
  <si>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</si>
  <si>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</si>
  <si>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Transportation - Other Transportation</t>
  </si>
  <si>
    <t>Grants from Other Local Units - Physical Environment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</si>
  <si>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</si>
  <si>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</si>
  <si>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</si>
  <si>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</si>
  <si>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</si>
  <si>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</si>
  <si>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</si>
  <si>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</si>
  <si>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</si>
  <si>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</si>
  <si>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</si>
  <si>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Intergovernmental Revenues</t>
  </si>
  <si>
    <t>State Grant - Physical Environment - Water Supply System</t>
  </si>
  <si>
    <t>State Shared Revenues - General Government - Municipal Revenue Sharing Program</t>
  </si>
  <si>
    <t>State Shared Revenues - General Government - Local Government Half-Cent Sales Tax Program</t>
  </si>
  <si>
    <t>Proprietary Non-Operating Sources - Other Grants and Donations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</si>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</sst>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1"/>
      <c r="M3" s="72"/>
      <c r="N3" s="36"/>
      <c r="O3" s="37"/>
      <c r="P3" s="73" t="s">
        <v>150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151</v>
      </c>
      <c r="N4" s="35" t="s">
        <v>10</v>
      </c>
      <c r="O4" s="35" t="s">
        <v>152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153</v>
      </c>
      <c r="B5" s="26"/>
      <c r="C5" s="26"/>
      <c r="D5" s="27">
        <f>SUM(D6:D13)</f>
        <v>9360322</v>
      </c>
      <c r="E5" s="27">
        <f>SUM(E6:E13)</f>
        <v>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9360322</v>
      </c>
      <c r="P5" s="33">
        <f>(O5/P$56)</f>
        <v>332.7877839798059</v>
      </c>
      <c r="Q5" s="6"/>
    </row>
    <row r="6" spans="1:17" ht="15">
      <c r="A6" s="12"/>
      <c r="B6" s="25">
        <v>311</v>
      </c>
      <c r="C6" s="20" t="s">
        <v>3</v>
      </c>
      <c r="D6" s="49">
        <v>4630429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f>SUM(D6:N6)</f>
        <v>4630429</v>
      </c>
      <c r="P6" s="50">
        <f>(O6/P$56)</f>
        <v>164.62576883421625</v>
      </c>
      <c r="Q6" s="9"/>
    </row>
    <row r="7" spans="1:17" ht="15">
      <c r="A7" s="12"/>
      <c r="B7" s="25">
        <v>312.41</v>
      </c>
      <c r="C7" s="20" t="s">
        <v>154</v>
      </c>
      <c r="D7" s="49">
        <v>811636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f aca="true" t="shared" si="0" ref="O7:O13">SUM(D7:N7)</f>
        <v>811636</v>
      </c>
      <c r="P7" s="50">
        <f>(O7/P$56)</f>
        <v>28.856116898353896</v>
      </c>
      <c r="Q7" s="9"/>
    </row>
    <row r="8" spans="1:17" ht="15">
      <c r="A8" s="12"/>
      <c r="B8" s="25">
        <v>312.52</v>
      </c>
      <c r="C8" s="20" t="s">
        <v>112</v>
      </c>
      <c r="D8" s="49">
        <v>198745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f t="shared" si="0"/>
        <v>198745</v>
      </c>
      <c r="P8" s="50">
        <f>(O8/P$56)</f>
        <v>7.065986418743556</v>
      </c>
      <c r="Q8" s="9"/>
    </row>
    <row r="9" spans="1:17" ht="15">
      <c r="A9" s="12"/>
      <c r="B9" s="25">
        <v>314.1</v>
      </c>
      <c r="C9" s="20" t="s">
        <v>12</v>
      </c>
      <c r="D9" s="49">
        <v>2304511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f t="shared" si="0"/>
        <v>2304511</v>
      </c>
      <c r="P9" s="50">
        <f>(O9/P$56)</f>
        <v>81.93234258897145</v>
      </c>
      <c r="Q9" s="9"/>
    </row>
    <row r="10" spans="1:17" ht="15">
      <c r="A10" s="12"/>
      <c r="B10" s="25">
        <v>314.3</v>
      </c>
      <c r="C10" s="20" t="s">
        <v>13</v>
      </c>
      <c r="D10" s="49">
        <v>535571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f t="shared" si="0"/>
        <v>535571</v>
      </c>
      <c r="P10" s="50">
        <f>(O10/P$56)</f>
        <v>19.041170405660043</v>
      </c>
      <c r="Q10" s="9"/>
    </row>
    <row r="11" spans="1:17" ht="15">
      <c r="A11" s="12"/>
      <c r="B11" s="25">
        <v>314.8</v>
      </c>
      <c r="C11" s="20" t="s">
        <v>70</v>
      </c>
      <c r="D11" s="49">
        <v>76039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f t="shared" si="0"/>
        <v>76039</v>
      </c>
      <c r="P11" s="50">
        <f>(O11/P$56)</f>
        <v>2.7034166459274007</v>
      </c>
      <c r="Q11" s="9"/>
    </row>
    <row r="12" spans="1:17" ht="15">
      <c r="A12" s="12"/>
      <c r="B12" s="25">
        <v>315.1</v>
      </c>
      <c r="C12" s="20" t="s">
        <v>155</v>
      </c>
      <c r="D12" s="49">
        <v>667071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f t="shared" si="0"/>
        <v>667071</v>
      </c>
      <c r="P12" s="50">
        <f>(O12/P$56)</f>
        <v>23.7163935009066</v>
      </c>
      <c r="Q12" s="9"/>
    </row>
    <row r="13" spans="1:17" ht="15">
      <c r="A13" s="12"/>
      <c r="B13" s="25">
        <v>316</v>
      </c>
      <c r="C13" s="20" t="s">
        <v>114</v>
      </c>
      <c r="D13" s="49">
        <v>136320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 t="shared" si="0"/>
        <v>136320</v>
      </c>
      <c r="P13" s="50">
        <f>(O13/P$56)</f>
        <v>4.8465886870267</v>
      </c>
      <c r="Q13" s="9"/>
    </row>
    <row r="14" spans="1:17" ht="15.75">
      <c r="A14" s="29" t="s">
        <v>18</v>
      </c>
      <c r="B14" s="30"/>
      <c r="C14" s="31"/>
      <c r="D14" s="32">
        <f>SUM(D15:D19)</f>
        <v>2909016</v>
      </c>
      <c r="E14" s="32">
        <f>SUM(E15:E19)</f>
        <v>598702</v>
      </c>
      <c r="F14" s="32">
        <f>SUM(F15:F19)</f>
        <v>0</v>
      </c>
      <c r="G14" s="32">
        <f>SUM(G15:G19)</f>
        <v>0</v>
      </c>
      <c r="H14" s="32">
        <f>SUM(H15:H19)</f>
        <v>0</v>
      </c>
      <c r="I14" s="32">
        <f>SUM(I15:I19)</f>
        <v>0</v>
      </c>
      <c r="J14" s="32">
        <f>SUM(J15:J19)</f>
        <v>0</v>
      </c>
      <c r="K14" s="32">
        <f>SUM(K15:K19)</f>
        <v>0</v>
      </c>
      <c r="L14" s="32">
        <f>SUM(L15:L19)</f>
        <v>0</v>
      </c>
      <c r="M14" s="32">
        <f>SUM(M15:M19)</f>
        <v>0</v>
      </c>
      <c r="N14" s="32">
        <f>SUM(N15:N19)</f>
        <v>0</v>
      </c>
      <c r="O14" s="44">
        <f>SUM(D14:N14)</f>
        <v>3507718</v>
      </c>
      <c r="P14" s="45">
        <f>(O14/P$56)</f>
        <v>124.70999395598535</v>
      </c>
      <c r="Q14" s="10"/>
    </row>
    <row r="15" spans="1:17" ht="15">
      <c r="A15" s="12"/>
      <c r="B15" s="25">
        <v>322</v>
      </c>
      <c r="C15" s="20" t="s">
        <v>156</v>
      </c>
      <c r="D15" s="49">
        <v>883857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f>SUM(D15:N15)</f>
        <v>883857</v>
      </c>
      <c r="P15" s="50">
        <f>(O15/P$56)</f>
        <v>31.423792085896114</v>
      </c>
      <c r="Q15" s="9"/>
    </row>
    <row r="16" spans="1:17" ht="15">
      <c r="A16" s="12"/>
      <c r="B16" s="25">
        <v>323.1</v>
      </c>
      <c r="C16" s="20" t="s">
        <v>19</v>
      </c>
      <c r="D16" s="49">
        <v>1659594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f>SUM(D16:N16)</f>
        <v>1659594</v>
      </c>
      <c r="P16" s="50">
        <f>(O16/P$56)</f>
        <v>59.00359085576137</v>
      </c>
      <c r="Q16" s="9"/>
    </row>
    <row r="17" spans="1:17" ht="15">
      <c r="A17" s="12"/>
      <c r="B17" s="25">
        <v>323.4</v>
      </c>
      <c r="C17" s="20" t="s">
        <v>20</v>
      </c>
      <c r="D17" s="49">
        <v>34209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f>SUM(D17:N17)</f>
        <v>34209</v>
      </c>
      <c r="P17" s="50">
        <f>(O17/P$56)</f>
        <v>1.216233512283571</v>
      </c>
      <c r="Q17" s="9"/>
    </row>
    <row r="18" spans="1:17" ht="15">
      <c r="A18" s="12"/>
      <c r="B18" s="25">
        <v>323.7</v>
      </c>
      <c r="C18" s="20" t="s">
        <v>21</v>
      </c>
      <c r="D18" s="49">
        <v>331356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>SUM(D18:N18)</f>
        <v>331356</v>
      </c>
      <c r="P18" s="50">
        <f>(O18/P$56)</f>
        <v>11.780708927365165</v>
      </c>
      <c r="Q18" s="9"/>
    </row>
    <row r="19" spans="1:17" ht="15">
      <c r="A19" s="12"/>
      <c r="B19" s="25">
        <v>325.1</v>
      </c>
      <c r="C19" s="20" t="s">
        <v>22</v>
      </c>
      <c r="D19" s="49">
        <v>0</v>
      </c>
      <c r="E19" s="49">
        <v>598702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>SUM(D19:N19)</f>
        <v>598702</v>
      </c>
      <c r="P19" s="50">
        <f>(O19/P$56)</f>
        <v>21.285668574679136</v>
      </c>
      <c r="Q19" s="9"/>
    </row>
    <row r="20" spans="1:17" ht="15.75">
      <c r="A20" s="29" t="s">
        <v>157</v>
      </c>
      <c r="B20" s="30"/>
      <c r="C20" s="31"/>
      <c r="D20" s="32">
        <f>SUM(D21:D30)</f>
        <v>2421032</v>
      </c>
      <c r="E20" s="32">
        <f>SUM(E21:E30)</f>
        <v>509971</v>
      </c>
      <c r="F20" s="32">
        <f>SUM(F21:F30)</f>
        <v>0</v>
      </c>
      <c r="G20" s="32">
        <f>SUM(G21:G30)</f>
        <v>250000</v>
      </c>
      <c r="H20" s="32">
        <f>SUM(H21:H30)</f>
        <v>0</v>
      </c>
      <c r="I20" s="32">
        <f>SUM(I21:I30)</f>
        <v>1250984</v>
      </c>
      <c r="J20" s="32">
        <f>SUM(J21:J30)</f>
        <v>0</v>
      </c>
      <c r="K20" s="32">
        <f>SUM(K21:K30)</f>
        <v>0</v>
      </c>
      <c r="L20" s="32">
        <f>SUM(L21:L30)</f>
        <v>0</v>
      </c>
      <c r="M20" s="32">
        <f>SUM(M21:M30)</f>
        <v>0</v>
      </c>
      <c r="N20" s="32">
        <f>SUM(N21:N30)</f>
        <v>518214</v>
      </c>
      <c r="O20" s="44">
        <f>SUM(D20:N20)</f>
        <v>4950201</v>
      </c>
      <c r="P20" s="45">
        <f>(O20/P$56)</f>
        <v>175.9946314928716</v>
      </c>
      <c r="Q20" s="10"/>
    </row>
    <row r="21" spans="1:17" ht="15">
      <c r="A21" s="12"/>
      <c r="B21" s="25">
        <v>334.2</v>
      </c>
      <c r="C21" s="20" t="s">
        <v>89</v>
      </c>
      <c r="D21" s="49">
        <v>1658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f aca="true" t="shared" si="1" ref="O21:O26">SUM(D21:N21)</f>
        <v>1658</v>
      </c>
      <c r="P21" s="50">
        <f>(O21/P$56)</f>
        <v>0.058946919330180966</v>
      </c>
      <c r="Q21" s="9"/>
    </row>
    <row r="22" spans="1:17" ht="15">
      <c r="A22" s="12"/>
      <c r="B22" s="25">
        <v>334.31</v>
      </c>
      <c r="C22" s="20" t="s">
        <v>158</v>
      </c>
      <c r="D22" s="49">
        <v>0</v>
      </c>
      <c r="E22" s="49">
        <v>169008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 t="shared" si="1"/>
        <v>169008</v>
      </c>
      <c r="P22" s="50">
        <f>(O22/P$56)</f>
        <v>6.008746044725709</v>
      </c>
      <c r="Q22" s="9"/>
    </row>
    <row r="23" spans="1:17" ht="15">
      <c r="A23" s="12"/>
      <c r="B23" s="25">
        <v>335.125</v>
      </c>
      <c r="C23" s="20" t="s">
        <v>159</v>
      </c>
      <c r="D23" s="49">
        <v>857346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f t="shared" si="1"/>
        <v>857346</v>
      </c>
      <c r="P23" s="50">
        <f>(O23/P$56)</f>
        <v>30.481245778078005</v>
      </c>
      <c r="Q23" s="9"/>
    </row>
    <row r="24" spans="1:17" ht="15">
      <c r="A24" s="12"/>
      <c r="B24" s="25">
        <v>335.14</v>
      </c>
      <c r="C24" s="20" t="s">
        <v>116</v>
      </c>
      <c r="D24" s="49">
        <v>8985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f t="shared" si="1"/>
        <v>8985</v>
      </c>
      <c r="P24" s="50">
        <f>(O24/P$56)</f>
        <v>0.31944395065239806</v>
      </c>
      <c r="Q24" s="9"/>
    </row>
    <row r="25" spans="1:17" ht="15">
      <c r="A25" s="12"/>
      <c r="B25" s="25">
        <v>335.15</v>
      </c>
      <c r="C25" s="20" t="s">
        <v>117</v>
      </c>
      <c r="D25" s="49">
        <v>15942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 t="shared" si="1"/>
        <v>15942</v>
      </c>
      <c r="P25" s="50">
        <f>(O25/P$56)</f>
        <v>0.5667863618587122</v>
      </c>
      <c r="Q25" s="9"/>
    </row>
    <row r="26" spans="1:17" ht="15">
      <c r="A26" s="12"/>
      <c r="B26" s="25">
        <v>335.18</v>
      </c>
      <c r="C26" s="20" t="s">
        <v>160</v>
      </c>
      <c r="D26" s="49">
        <v>1537101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f t="shared" si="1"/>
        <v>1537101</v>
      </c>
      <c r="P26" s="50">
        <f>(O26/P$56)</f>
        <v>54.64859387776869</v>
      </c>
      <c r="Q26" s="9"/>
    </row>
    <row r="27" spans="1:17" ht="15">
      <c r="A27" s="12"/>
      <c r="B27" s="25">
        <v>337.2</v>
      </c>
      <c r="C27" s="20" t="s">
        <v>101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123592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f>SUM(D27:N27)</f>
        <v>123592</v>
      </c>
      <c r="P27" s="50">
        <f>(O27/P$56)</f>
        <v>4.3940697550396415</v>
      </c>
      <c r="Q27" s="9"/>
    </row>
    <row r="28" spans="1:17" ht="15">
      <c r="A28" s="12"/>
      <c r="B28" s="25">
        <v>337.3</v>
      </c>
      <c r="C28" s="20" t="s">
        <v>145</v>
      </c>
      <c r="D28" s="49">
        <v>0</v>
      </c>
      <c r="E28" s="49">
        <v>340963</v>
      </c>
      <c r="F28" s="49">
        <v>0</v>
      </c>
      <c r="G28" s="49">
        <v>0</v>
      </c>
      <c r="H28" s="49">
        <v>0</v>
      </c>
      <c r="I28" s="49">
        <v>1127392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f>SUM(D28:N28)</f>
        <v>1468355</v>
      </c>
      <c r="P28" s="50">
        <f>(O28/P$56)</f>
        <v>52.20446546023394</v>
      </c>
      <c r="Q28" s="9"/>
    </row>
    <row r="29" spans="1:17" ht="15">
      <c r="A29" s="12"/>
      <c r="B29" s="25">
        <v>337.4</v>
      </c>
      <c r="C29" s="20" t="s">
        <v>82</v>
      </c>
      <c r="D29" s="49">
        <v>0</v>
      </c>
      <c r="E29" s="49">
        <v>0</v>
      </c>
      <c r="F29" s="49">
        <v>0</v>
      </c>
      <c r="G29" s="49">
        <v>250000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f>SUM(D29:N29)</f>
        <v>250000</v>
      </c>
      <c r="P29" s="50">
        <f>(O29/P$56)</f>
        <v>8.888256835069507</v>
      </c>
      <c r="Q29" s="9"/>
    </row>
    <row r="30" spans="1:17" ht="15">
      <c r="A30" s="12"/>
      <c r="B30" s="25">
        <v>339</v>
      </c>
      <c r="C30" s="20" t="s">
        <v>137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518214</v>
      </c>
      <c r="O30" s="49">
        <f>SUM(D30:N30)</f>
        <v>518214</v>
      </c>
      <c r="P30" s="50">
        <f>(O30/P$56)</f>
        <v>18.424076510114837</v>
      </c>
      <c r="Q30" s="9"/>
    </row>
    <row r="31" spans="1:17" ht="15.75">
      <c r="A31" s="29" t="s">
        <v>35</v>
      </c>
      <c r="B31" s="30"/>
      <c r="C31" s="31"/>
      <c r="D31" s="32">
        <f>SUM(D32:D39)</f>
        <v>291577</v>
      </c>
      <c r="E31" s="32">
        <f>SUM(E32:E39)</f>
        <v>0</v>
      </c>
      <c r="F31" s="32">
        <f>SUM(F32:F39)</f>
        <v>0</v>
      </c>
      <c r="G31" s="32">
        <f>SUM(G32:G39)</f>
        <v>0</v>
      </c>
      <c r="H31" s="32">
        <f>SUM(H32:H39)</f>
        <v>0</v>
      </c>
      <c r="I31" s="32">
        <f>SUM(I32:I39)</f>
        <v>13549484</v>
      </c>
      <c r="J31" s="32">
        <f>SUM(J32:J39)</f>
        <v>0</v>
      </c>
      <c r="K31" s="32">
        <f>SUM(K32:K39)</f>
        <v>0</v>
      </c>
      <c r="L31" s="32">
        <f>SUM(L32:L39)</f>
        <v>0</v>
      </c>
      <c r="M31" s="32">
        <f>SUM(M32:M39)</f>
        <v>0</v>
      </c>
      <c r="N31" s="32">
        <f>SUM(N32:N39)</f>
        <v>0</v>
      </c>
      <c r="O31" s="32">
        <f>SUM(D31:N31)</f>
        <v>13841061</v>
      </c>
      <c r="P31" s="45">
        <f>(O31/P$56)</f>
        <v>492.0916201514559</v>
      </c>
      <c r="Q31" s="10"/>
    </row>
    <row r="32" spans="1:17" ht="15">
      <c r="A32" s="12"/>
      <c r="B32" s="25">
        <v>341.1</v>
      </c>
      <c r="C32" s="20" t="s">
        <v>119</v>
      </c>
      <c r="D32" s="49">
        <v>72551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f>SUM(D32:N32)</f>
        <v>72551</v>
      </c>
      <c r="P32" s="50">
        <f>(O32/P$56)</f>
        <v>2.579407686564511</v>
      </c>
      <c r="Q32" s="9"/>
    </row>
    <row r="33" spans="1:17" ht="15">
      <c r="A33" s="12"/>
      <c r="B33" s="25">
        <v>341.9</v>
      </c>
      <c r="C33" s="20" t="s">
        <v>132</v>
      </c>
      <c r="D33" s="49">
        <v>29830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f aca="true" t="shared" si="2" ref="O33:O39">SUM(D33:N33)</f>
        <v>29830</v>
      </c>
      <c r="P33" s="50">
        <f>(O33/P$56)</f>
        <v>1.0605468055604934</v>
      </c>
      <c r="Q33" s="9"/>
    </row>
    <row r="34" spans="1:17" ht="15">
      <c r="A34" s="12"/>
      <c r="B34" s="25">
        <v>342.1</v>
      </c>
      <c r="C34" s="20" t="s">
        <v>39</v>
      </c>
      <c r="D34" s="49">
        <v>55922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f t="shared" si="2"/>
        <v>55922</v>
      </c>
      <c r="P34" s="50">
        <f>(O34/P$56)</f>
        <v>1.9881963949230277</v>
      </c>
      <c r="Q34" s="9"/>
    </row>
    <row r="35" spans="1:17" ht="15">
      <c r="A35" s="12"/>
      <c r="B35" s="25">
        <v>343.3</v>
      </c>
      <c r="C35" s="20" t="s">
        <v>40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7285021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f t="shared" si="2"/>
        <v>7285021</v>
      </c>
      <c r="P35" s="50">
        <f>(O35/P$56)</f>
        <v>259.00455078749957</v>
      </c>
      <c r="Q35" s="9"/>
    </row>
    <row r="36" spans="1:17" ht="15">
      <c r="A36" s="12"/>
      <c r="B36" s="25">
        <v>343.4</v>
      </c>
      <c r="C36" s="20" t="s">
        <v>41</v>
      </c>
      <c r="D36" s="49">
        <v>84437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f t="shared" si="2"/>
        <v>84437</v>
      </c>
      <c r="P36" s="50">
        <f>(O36/P$56)</f>
        <v>3.0019909695310556</v>
      </c>
      <c r="Q36" s="9"/>
    </row>
    <row r="37" spans="1:17" ht="15">
      <c r="A37" s="12"/>
      <c r="B37" s="25">
        <v>343.5</v>
      </c>
      <c r="C37" s="20" t="s">
        <v>42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6264463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f t="shared" si="2"/>
        <v>6264463</v>
      </c>
      <c r="P37" s="50">
        <f>(O37/P$56)</f>
        <v>222.7206243111601</v>
      </c>
      <c r="Q37" s="9"/>
    </row>
    <row r="38" spans="1:17" ht="15">
      <c r="A38" s="12"/>
      <c r="B38" s="25">
        <v>343.9</v>
      </c>
      <c r="C38" s="20" t="s">
        <v>43</v>
      </c>
      <c r="D38" s="49">
        <v>29239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f t="shared" si="2"/>
        <v>29239</v>
      </c>
      <c r="P38" s="50">
        <f>(O38/P$56)</f>
        <v>1.0395349664023892</v>
      </c>
      <c r="Q38" s="9"/>
    </row>
    <row r="39" spans="1:17" ht="15">
      <c r="A39" s="12"/>
      <c r="B39" s="25">
        <v>347.2</v>
      </c>
      <c r="C39" s="20" t="s">
        <v>45</v>
      </c>
      <c r="D39" s="49">
        <v>19598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f t="shared" si="2"/>
        <v>19598</v>
      </c>
      <c r="P39" s="50">
        <f>(O39/P$56)</f>
        <v>0.6967682298147687</v>
      </c>
      <c r="Q39" s="9"/>
    </row>
    <row r="40" spans="1:17" ht="15.75">
      <c r="A40" s="29" t="s">
        <v>36</v>
      </c>
      <c r="B40" s="30"/>
      <c r="C40" s="31"/>
      <c r="D40" s="32">
        <f>SUM(D41:D42)</f>
        <v>118797</v>
      </c>
      <c r="E40" s="32">
        <f>SUM(E41:E42)</f>
        <v>0</v>
      </c>
      <c r="F40" s="32">
        <f>SUM(F41:F42)</f>
        <v>0</v>
      </c>
      <c r="G40" s="32">
        <f>SUM(G41:G42)</f>
        <v>0</v>
      </c>
      <c r="H40" s="32">
        <f>SUM(H41:H42)</f>
        <v>0</v>
      </c>
      <c r="I40" s="32">
        <f>SUM(I41:I42)</f>
        <v>4957</v>
      </c>
      <c r="J40" s="32">
        <f>SUM(J41:J42)</f>
        <v>0</v>
      </c>
      <c r="K40" s="32">
        <f>SUM(K41:K42)</f>
        <v>0</v>
      </c>
      <c r="L40" s="32">
        <f>SUM(L41:L42)</f>
        <v>0</v>
      </c>
      <c r="M40" s="32">
        <f>SUM(M41:M42)</f>
        <v>0</v>
      </c>
      <c r="N40" s="32">
        <f>SUM(N41:N42)</f>
        <v>0</v>
      </c>
      <c r="O40" s="32">
        <f>SUM(D40:N40)</f>
        <v>123754</v>
      </c>
      <c r="P40" s="45">
        <f>(O40/P$56)</f>
        <v>4.399829345468767</v>
      </c>
      <c r="Q40" s="10"/>
    </row>
    <row r="41" spans="1:17" ht="15">
      <c r="A41" s="13"/>
      <c r="B41" s="39">
        <v>351.1</v>
      </c>
      <c r="C41" s="21" t="s">
        <v>91</v>
      </c>
      <c r="D41" s="49">
        <v>116867</v>
      </c>
      <c r="E41" s="49">
        <v>0</v>
      </c>
      <c r="F41" s="49">
        <v>0</v>
      </c>
      <c r="G41" s="49">
        <v>0</v>
      </c>
      <c r="H41" s="49">
        <v>0</v>
      </c>
      <c r="I41" s="49">
        <v>4957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f>SUM(D41:N41)</f>
        <v>121824</v>
      </c>
      <c r="P41" s="50">
        <f>(O41/P$56)</f>
        <v>4.33121200270203</v>
      </c>
      <c r="Q41" s="9"/>
    </row>
    <row r="42" spans="1:17" ht="15">
      <c r="A42" s="13"/>
      <c r="B42" s="39">
        <v>354</v>
      </c>
      <c r="C42" s="21" t="s">
        <v>48</v>
      </c>
      <c r="D42" s="49">
        <v>1930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f>SUM(D42:N42)</f>
        <v>1930</v>
      </c>
      <c r="P42" s="50">
        <f>(O42/P$56)</f>
        <v>0.06861734276673659</v>
      </c>
      <c r="Q42" s="9"/>
    </row>
    <row r="43" spans="1:17" ht="15.75">
      <c r="A43" s="29" t="s">
        <v>4</v>
      </c>
      <c r="B43" s="30"/>
      <c r="C43" s="31"/>
      <c r="D43" s="32">
        <f>SUM(D44:D50)</f>
        <v>529893</v>
      </c>
      <c r="E43" s="32">
        <f>SUM(E44:E50)</f>
        <v>224579</v>
      </c>
      <c r="F43" s="32">
        <f>SUM(F44:F50)</f>
        <v>0</v>
      </c>
      <c r="G43" s="32">
        <f>SUM(G44:G50)</f>
        <v>4895</v>
      </c>
      <c r="H43" s="32">
        <f>SUM(H44:H50)</f>
        <v>0</v>
      </c>
      <c r="I43" s="32">
        <f>SUM(I44:I50)</f>
        <v>34878</v>
      </c>
      <c r="J43" s="32">
        <f>SUM(J44:J50)</f>
        <v>0</v>
      </c>
      <c r="K43" s="32">
        <f>SUM(K44:K50)</f>
        <v>0</v>
      </c>
      <c r="L43" s="32">
        <f>SUM(L44:L50)</f>
        <v>0</v>
      </c>
      <c r="M43" s="32">
        <f>SUM(M44:M50)</f>
        <v>0</v>
      </c>
      <c r="N43" s="32">
        <f>SUM(N44:N50)</f>
        <v>412</v>
      </c>
      <c r="O43" s="32">
        <f>SUM(D43:N43)</f>
        <v>794657</v>
      </c>
      <c r="P43" s="45">
        <f>(O43/P$56)</f>
        <v>28.252462047143315</v>
      </c>
      <c r="Q43" s="10"/>
    </row>
    <row r="44" spans="1:17" ht="15">
      <c r="A44" s="12"/>
      <c r="B44" s="25">
        <v>361.1</v>
      </c>
      <c r="C44" s="20" t="s">
        <v>51</v>
      </c>
      <c r="D44" s="49">
        <v>26627</v>
      </c>
      <c r="E44" s="49">
        <v>779</v>
      </c>
      <c r="F44" s="49">
        <v>0</v>
      </c>
      <c r="G44" s="49">
        <v>4895</v>
      </c>
      <c r="H44" s="49">
        <v>0</v>
      </c>
      <c r="I44" s="49">
        <v>20340</v>
      </c>
      <c r="J44" s="49">
        <v>0</v>
      </c>
      <c r="K44" s="49">
        <v>0</v>
      </c>
      <c r="L44" s="49">
        <v>0</v>
      </c>
      <c r="M44" s="49">
        <v>0</v>
      </c>
      <c r="N44" s="49">
        <v>412</v>
      </c>
      <c r="O44" s="49">
        <f>SUM(D44:N44)</f>
        <v>53053</v>
      </c>
      <c r="P44" s="50">
        <f>(O44/P$56)</f>
        <v>1.88619475948377</v>
      </c>
      <c r="Q44" s="9"/>
    </row>
    <row r="45" spans="1:17" ht="15">
      <c r="A45" s="12"/>
      <c r="B45" s="25">
        <v>362</v>
      </c>
      <c r="C45" s="20" t="s">
        <v>53</v>
      </c>
      <c r="D45" s="49">
        <v>58773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f aca="true" t="shared" si="3" ref="O45:O50">SUM(D45:N45)</f>
        <v>58773</v>
      </c>
      <c r="P45" s="50">
        <f>(O45/P$56)</f>
        <v>2.08955807587016</v>
      </c>
      <c r="Q45" s="9"/>
    </row>
    <row r="46" spans="1:17" ht="15">
      <c r="A46" s="12"/>
      <c r="B46" s="25">
        <v>364</v>
      </c>
      <c r="C46" s="20" t="s">
        <v>123</v>
      </c>
      <c r="D46" s="49">
        <v>97110</v>
      </c>
      <c r="E46" s="49">
        <v>0</v>
      </c>
      <c r="F46" s="49">
        <v>0</v>
      </c>
      <c r="G46" s="49">
        <v>0</v>
      </c>
      <c r="H46" s="49">
        <v>0</v>
      </c>
      <c r="I46" s="49">
        <v>14016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f t="shared" si="3"/>
        <v>111126</v>
      </c>
      <c r="P46" s="50">
        <f>(O46/P$56)</f>
        <v>3.950865716215736</v>
      </c>
      <c r="Q46" s="9"/>
    </row>
    <row r="47" spans="1:17" ht="15">
      <c r="A47" s="12"/>
      <c r="B47" s="25">
        <v>365</v>
      </c>
      <c r="C47" s="20" t="s">
        <v>124</v>
      </c>
      <c r="D47" s="49">
        <v>496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f t="shared" si="3"/>
        <v>496</v>
      </c>
      <c r="P47" s="50">
        <f>(O47/P$56)</f>
        <v>0.0176343015607779</v>
      </c>
      <c r="Q47" s="9"/>
    </row>
    <row r="48" spans="1:17" ht="15">
      <c r="A48" s="12"/>
      <c r="B48" s="25">
        <v>366</v>
      </c>
      <c r="C48" s="20" t="s">
        <v>55</v>
      </c>
      <c r="D48" s="49">
        <v>162875</v>
      </c>
      <c r="E48" s="49">
        <v>223800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f t="shared" si="3"/>
        <v>386675</v>
      </c>
      <c r="P48" s="50">
        <f>(O48/P$56)</f>
        <v>13.747466846802006</v>
      </c>
      <c r="Q48" s="9"/>
    </row>
    <row r="49" spans="1:17" ht="15">
      <c r="A49" s="12"/>
      <c r="B49" s="25">
        <v>369.3</v>
      </c>
      <c r="C49" s="20" t="s">
        <v>93</v>
      </c>
      <c r="D49" s="49">
        <v>182677</v>
      </c>
      <c r="E49" s="49">
        <v>0</v>
      </c>
      <c r="F49" s="49">
        <v>0</v>
      </c>
      <c r="G49" s="49">
        <v>0</v>
      </c>
      <c r="H49" s="49">
        <v>0</v>
      </c>
      <c r="I49" s="49">
        <v>816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f t="shared" si="3"/>
        <v>183493</v>
      </c>
      <c r="P49" s="50">
        <f>(O49/P$56)</f>
        <v>6.523731645749636</v>
      </c>
      <c r="Q49" s="9"/>
    </row>
    <row r="50" spans="1:17" ht="15">
      <c r="A50" s="12"/>
      <c r="B50" s="25">
        <v>369.9</v>
      </c>
      <c r="C50" s="20" t="s">
        <v>57</v>
      </c>
      <c r="D50" s="49">
        <v>1335</v>
      </c>
      <c r="E50" s="49">
        <v>0</v>
      </c>
      <c r="F50" s="49">
        <v>0</v>
      </c>
      <c r="G50" s="49">
        <v>0</v>
      </c>
      <c r="H50" s="49">
        <v>0</v>
      </c>
      <c r="I50" s="49">
        <v>-294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f t="shared" si="3"/>
        <v>1041</v>
      </c>
      <c r="P50" s="50">
        <f>(O50/P$56)</f>
        <v>0.03701070146122942</v>
      </c>
      <c r="Q50" s="9"/>
    </row>
    <row r="51" spans="1:17" ht="15.75">
      <c r="A51" s="29" t="s">
        <v>37</v>
      </c>
      <c r="B51" s="30"/>
      <c r="C51" s="31"/>
      <c r="D51" s="32">
        <f>SUM(D52:D53)</f>
        <v>0</v>
      </c>
      <c r="E51" s="32">
        <f>SUM(E52:E53)</f>
        <v>0</v>
      </c>
      <c r="F51" s="32">
        <f>SUM(F52:F53)</f>
        <v>0</v>
      </c>
      <c r="G51" s="32">
        <f>SUM(G52:G53)</f>
        <v>566500</v>
      </c>
      <c r="H51" s="32">
        <f>SUM(H52:H53)</f>
        <v>0</v>
      </c>
      <c r="I51" s="32">
        <f>SUM(I52:I53)</f>
        <v>3554771</v>
      </c>
      <c r="J51" s="32">
        <f>SUM(J52:J53)</f>
        <v>0</v>
      </c>
      <c r="K51" s="32">
        <f>SUM(K52:K53)</f>
        <v>0</v>
      </c>
      <c r="L51" s="32">
        <f>SUM(L52:L53)</f>
        <v>0</v>
      </c>
      <c r="M51" s="32">
        <f>SUM(M52:M53)</f>
        <v>0</v>
      </c>
      <c r="N51" s="32">
        <f>SUM(N52:N53)</f>
        <v>0</v>
      </c>
      <c r="O51" s="32">
        <f>SUM(D51:N51)</f>
        <v>4121271</v>
      </c>
      <c r="P51" s="45">
        <f>(O51/P$56)</f>
        <v>146.52366053969496</v>
      </c>
      <c r="Q51" s="9"/>
    </row>
    <row r="52" spans="1:17" ht="15">
      <c r="A52" s="12"/>
      <c r="B52" s="25">
        <v>381</v>
      </c>
      <c r="C52" s="20" t="s">
        <v>58</v>
      </c>
      <c r="D52" s="49">
        <v>0</v>
      </c>
      <c r="E52" s="49">
        <v>0</v>
      </c>
      <c r="F52" s="49">
        <v>0</v>
      </c>
      <c r="G52" s="49">
        <v>566500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f>SUM(D52:N52)</f>
        <v>566500</v>
      </c>
      <c r="P52" s="50">
        <f>(O52/P$56)</f>
        <v>20.1407899882675</v>
      </c>
      <c r="Q52" s="9"/>
    </row>
    <row r="53" spans="1:17" ht="15.75" thickBot="1">
      <c r="A53" s="12"/>
      <c r="B53" s="25">
        <v>389.4</v>
      </c>
      <c r="C53" s="20" t="s">
        <v>161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3554771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f>SUM(D53:N53)</f>
        <v>3554771</v>
      </c>
      <c r="P53" s="50">
        <f>(O53/P$56)</f>
        <v>126.38287055142746</v>
      </c>
      <c r="Q53" s="9"/>
    </row>
    <row r="54" spans="1:120" ht="16.5" thickBot="1">
      <c r="A54" s="14" t="s">
        <v>46</v>
      </c>
      <c r="B54" s="23"/>
      <c r="C54" s="22"/>
      <c r="D54" s="15">
        <f>SUM(D5,D14,D20,D31,D40,D43,D51)</f>
        <v>15630637</v>
      </c>
      <c r="E54" s="15">
        <f>SUM(E5,E14,E20,E31,E40,E43,E51)</f>
        <v>1333252</v>
      </c>
      <c r="F54" s="15">
        <f>SUM(F5,F14,F20,F31,F40,F43,F51)</f>
        <v>0</v>
      </c>
      <c r="G54" s="15">
        <f>SUM(G5,G14,G20,G31,G40,G43,G51)</f>
        <v>821395</v>
      </c>
      <c r="H54" s="15">
        <f>SUM(H5,H14,H20,H31,H40,H43,H51)</f>
        <v>0</v>
      </c>
      <c r="I54" s="15">
        <f>SUM(I5,I14,I20,I31,I40,I43,I51)</f>
        <v>18395074</v>
      </c>
      <c r="J54" s="15">
        <f>SUM(J5,J14,J20,J31,J40,J43,J51)</f>
        <v>0</v>
      </c>
      <c r="K54" s="15">
        <f>SUM(K5,K14,K20,K31,K40,K43,K51)</f>
        <v>0</v>
      </c>
      <c r="L54" s="15">
        <f>SUM(L5,L14,L20,L31,L40,L43,L51)</f>
        <v>0</v>
      </c>
      <c r="M54" s="15">
        <f>SUM(M5,M14,M20,M31,M40,M43,M51)</f>
        <v>0</v>
      </c>
      <c r="N54" s="15">
        <f>SUM(N5,N14,N20,N31,N40,N43,N51)</f>
        <v>518626</v>
      </c>
      <c r="O54" s="15">
        <f>SUM(D54:N54)</f>
        <v>36698984</v>
      </c>
      <c r="P54" s="38">
        <f>(O54/P$56)</f>
        <v>1304.7599815124258</v>
      </c>
      <c r="Q54" s="6"/>
      <c r="R54" s="2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</row>
    <row r="55" spans="1:16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9"/>
    </row>
    <row r="56" spans="1:16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51" t="s">
        <v>162</v>
      </c>
      <c r="N56" s="51"/>
      <c r="O56" s="51"/>
      <c r="P56" s="43">
        <v>28127</v>
      </c>
    </row>
    <row r="57" spans="1:16" ht="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</row>
    <row r="58" spans="1:16" ht="15.75" customHeight="1" thickBot="1">
      <c r="A58" s="55" t="s">
        <v>86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7"/>
    </row>
  </sheetData>
  <sheetProtection/>
  <mergeCells count="10">
    <mergeCell ref="M56:O56"/>
    <mergeCell ref="A57:P57"/>
    <mergeCell ref="A58:P5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5063393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5063393</v>
      </c>
      <c r="O5" s="33">
        <f aca="true" t="shared" si="1" ref="O5:O49">(N5/O$51)</f>
        <v>264.8495135474422</v>
      </c>
      <c r="P5" s="6"/>
    </row>
    <row r="6" spans="1:16" ht="15">
      <c r="A6" s="12"/>
      <c r="B6" s="25">
        <v>311</v>
      </c>
      <c r="C6" s="20" t="s">
        <v>3</v>
      </c>
      <c r="D6" s="49">
        <v>1972161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1972161</v>
      </c>
      <c r="O6" s="50">
        <f t="shared" si="1"/>
        <v>103.15728632702165</v>
      </c>
      <c r="P6" s="9"/>
    </row>
    <row r="7" spans="1:16" ht="15">
      <c r="A7" s="12"/>
      <c r="B7" s="25">
        <v>312.1</v>
      </c>
      <c r="C7" s="20" t="s">
        <v>11</v>
      </c>
      <c r="D7" s="49">
        <v>449903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2">SUM(D7:M7)</f>
        <v>449903</v>
      </c>
      <c r="O7" s="50">
        <f t="shared" si="1"/>
        <v>23.53295323778638</v>
      </c>
      <c r="P7" s="9"/>
    </row>
    <row r="8" spans="1:16" ht="15">
      <c r="A8" s="12"/>
      <c r="B8" s="25">
        <v>314.1</v>
      </c>
      <c r="C8" s="20" t="s">
        <v>12</v>
      </c>
      <c r="D8" s="49">
        <v>1425836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1425836</v>
      </c>
      <c r="O8" s="50">
        <f t="shared" si="1"/>
        <v>74.5808138926666</v>
      </c>
      <c r="P8" s="9"/>
    </row>
    <row r="9" spans="1:16" ht="15">
      <c r="A9" s="12"/>
      <c r="B9" s="25">
        <v>314.4</v>
      </c>
      <c r="C9" s="20" t="s">
        <v>15</v>
      </c>
      <c r="D9" s="49">
        <v>31044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31044</v>
      </c>
      <c r="O9" s="50">
        <f t="shared" si="1"/>
        <v>1.6238100219688252</v>
      </c>
      <c r="P9" s="9"/>
    </row>
    <row r="10" spans="1:16" ht="15">
      <c r="A10" s="12"/>
      <c r="B10" s="25">
        <v>314.8</v>
      </c>
      <c r="C10" s="20" t="s">
        <v>70</v>
      </c>
      <c r="D10" s="49">
        <v>30004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30004</v>
      </c>
      <c r="O10" s="50">
        <f t="shared" si="1"/>
        <v>1.5694110262579768</v>
      </c>
      <c r="P10" s="9"/>
    </row>
    <row r="11" spans="1:16" ht="15">
      <c r="A11" s="12"/>
      <c r="B11" s="25">
        <v>314.9</v>
      </c>
      <c r="C11" s="20" t="s">
        <v>71</v>
      </c>
      <c r="D11" s="49">
        <v>338653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338653</v>
      </c>
      <c r="O11" s="50">
        <f t="shared" si="1"/>
        <v>17.71382989852495</v>
      </c>
      <c r="P11" s="9"/>
    </row>
    <row r="12" spans="1:16" ht="15">
      <c r="A12" s="12"/>
      <c r="B12" s="25">
        <v>315</v>
      </c>
      <c r="C12" s="20" t="s">
        <v>88</v>
      </c>
      <c r="D12" s="49">
        <v>815792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815792</v>
      </c>
      <c r="O12" s="50">
        <f t="shared" si="1"/>
        <v>42.67140914321582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SUM(D14:D19)</f>
        <v>2199101</v>
      </c>
      <c r="E13" s="32">
        <f t="shared" si="3"/>
        <v>343331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63500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8">SUM(D13:M13)</f>
        <v>2605932</v>
      </c>
      <c r="O13" s="45">
        <f t="shared" si="1"/>
        <v>136.30777277957947</v>
      </c>
      <c r="P13" s="10"/>
    </row>
    <row r="14" spans="1:16" ht="15">
      <c r="A14" s="12"/>
      <c r="B14" s="25">
        <v>322</v>
      </c>
      <c r="C14" s="20" t="s">
        <v>0</v>
      </c>
      <c r="D14" s="49">
        <v>579298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4"/>
        <v>579298</v>
      </c>
      <c r="O14" s="50">
        <f t="shared" si="1"/>
        <v>30.301182132022177</v>
      </c>
      <c r="P14" s="9"/>
    </row>
    <row r="15" spans="1:16" ht="15">
      <c r="A15" s="12"/>
      <c r="B15" s="25">
        <v>323.1</v>
      </c>
      <c r="C15" s="20" t="s">
        <v>19</v>
      </c>
      <c r="D15" s="49">
        <v>1230101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1230101</v>
      </c>
      <c r="O15" s="50">
        <f t="shared" si="1"/>
        <v>64.34255675279842</v>
      </c>
      <c r="P15" s="9"/>
    </row>
    <row r="16" spans="1:16" ht="15">
      <c r="A16" s="12"/>
      <c r="B16" s="25">
        <v>323.4</v>
      </c>
      <c r="C16" s="20" t="s">
        <v>20</v>
      </c>
      <c r="D16" s="49">
        <v>26884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26884</v>
      </c>
      <c r="O16" s="50">
        <f t="shared" si="1"/>
        <v>1.4062140391254316</v>
      </c>
      <c r="P16" s="9"/>
    </row>
    <row r="17" spans="1:16" ht="15">
      <c r="A17" s="12"/>
      <c r="B17" s="25">
        <v>323.7</v>
      </c>
      <c r="C17" s="20" t="s">
        <v>21</v>
      </c>
      <c r="D17" s="49">
        <v>164823</v>
      </c>
      <c r="E17" s="49">
        <v>0</v>
      </c>
      <c r="F17" s="49">
        <v>0</v>
      </c>
      <c r="G17" s="49">
        <v>0</v>
      </c>
      <c r="H17" s="49">
        <v>0</v>
      </c>
      <c r="I17" s="49">
        <v>63500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228323</v>
      </c>
      <c r="O17" s="50">
        <f t="shared" si="1"/>
        <v>11.942828747776964</v>
      </c>
      <c r="P17" s="9"/>
    </row>
    <row r="18" spans="1:16" ht="15">
      <c r="A18" s="12"/>
      <c r="B18" s="25">
        <v>325.1</v>
      </c>
      <c r="C18" s="20" t="s">
        <v>22</v>
      </c>
      <c r="D18" s="49">
        <v>0</v>
      </c>
      <c r="E18" s="49">
        <v>343331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343331</v>
      </c>
      <c r="O18" s="50">
        <f t="shared" si="1"/>
        <v>17.958520765770476</v>
      </c>
      <c r="P18" s="9"/>
    </row>
    <row r="19" spans="1:16" ht="15">
      <c r="A19" s="12"/>
      <c r="B19" s="25">
        <v>329</v>
      </c>
      <c r="C19" s="20" t="s">
        <v>72</v>
      </c>
      <c r="D19" s="49">
        <v>197995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197995</v>
      </c>
      <c r="O19" s="50">
        <f t="shared" si="1"/>
        <v>10.356470342085991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SUM(D21:D27)</f>
        <v>1614013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1614013</v>
      </c>
      <c r="O20" s="45">
        <f t="shared" si="1"/>
        <v>84.42373679255152</v>
      </c>
      <c r="P20" s="10"/>
    </row>
    <row r="21" spans="1:16" ht="15">
      <c r="A21" s="12"/>
      <c r="B21" s="25">
        <v>331.1</v>
      </c>
      <c r="C21" s="20" t="s">
        <v>73</v>
      </c>
      <c r="D21" s="49">
        <v>194171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194171</v>
      </c>
      <c r="O21" s="50">
        <f t="shared" si="1"/>
        <v>10.156449419395335</v>
      </c>
      <c r="P21" s="9"/>
    </row>
    <row r="22" spans="1:16" ht="15">
      <c r="A22" s="12"/>
      <c r="B22" s="25">
        <v>334.2</v>
      </c>
      <c r="C22" s="20" t="s">
        <v>89</v>
      </c>
      <c r="D22" s="49">
        <v>110603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110603</v>
      </c>
      <c r="O22" s="50">
        <f t="shared" si="1"/>
        <v>5.7852808871220835</v>
      </c>
      <c r="P22" s="9"/>
    </row>
    <row r="23" spans="1:16" ht="15">
      <c r="A23" s="12"/>
      <c r="B23" s="25">
        <v>335.12</v>
      </c>
      <c r="C23" s="20" t="s">
        <v>27</v>
      </c>
      <c r="D23" s="49">
        <v>322260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322260</v>
      </c>
      <c r="O23" s="50">
        <f t="shared" si="1"/>
        <v>16.856365728632703</v>
      </c>
      <c r="P23" s="9"/>
    </row>
    <row r="24" spans="1:16" ht="15">
      <c r="A24" s="12"/>
      <c r="B24" s="25">
        <v>335.14</v>
      </c>
      <c r="C24" s="20" t="s">
        <v>29</v>
      </c>
      <c r="D24" s="49">
        <v>7460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7460</v>
      </c>
      <c r="O24" s="50">
        <f t="shared" si="1"/>
        <v>0.3902081807720473</v>
      </c>
      <c r="P24" s="9"/>
    </row>
    <row r="25" spans="1:16" ht="15">
      <c r="A25" s="12"/>
      <c r="B25" s="25">
        <v>335.15</v>
      </c>
      <c r="C25" s="20" t="s">
        <v>74</v>
      </c>
      <c r="D25" s="49">
        <v>10956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10956</v>
      </c>
      <c r="O25" s="50">
        <f t="shared" si="1"/>
        <v>0.57307249712313</v>
      </c>
      <c r="P25" s="9"/>
    </row>
    <row r="26" spans="1:16" ht="15">
      <c r="A26" s="12"/>
      <c r="B26" s="25">
        <v>335.18</v>
      </c>
      <c r="C26" s="20" t="s">
        <v>75</v>
      </c>
      <c r="D26" s="49">
        <v>851602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851602</v>
      </c>
      <c r="O26" s="50">
        <f t="shared" si="1"/>
        <v>44.544513024374936</v>
      </c>
      <c r="P26" s="9"/>
    </row>
    <row r="27" spans="1:16" ht="15">
      <c r="A27" s="12"/>
      <c r="B27" s="25">
        <v>335.9</v>
      </c>
      <c r="C27" s="20" t="s">
        <v>30</v>
      </c>
      <c r="D27" s="49">
        <v>116961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116961</v>
      </c>
      <c r="O27" s="50">
        <f t="shared" si="1"/>
        <v>6.11784705513129</v>
      </c>
      <c r="P27" s="9"/>
    </row>
    <row r="28" spans="1:16" ht="15.75">
      <c r="A28" s="29" t="s">
        <v>35</v>
      </c>
      <c r="B28" s="30"/>
      <c r="C28" s="31"/>
      <c r="D28" s="32">
        <f aca="true" t="shared" si="6" ref="D28:M28">SUM(D29:D37)</f>
        <v>293561</v>
      </c>
      <c r="E28" s="32">
        <f t="shared" si="6"/>
        <v>59366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9775475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10128402</v>
      </c>
      <c r="O28" s="45">
        <f t="shared" si="1"/>
        <v>529.7835547651428</v>
      </c>
      <c r="P28" s="10"/>
    </row>
    <row r="29" spans="1:16" ht="15">
      <c r="A29" s="12"/>
      <c r="B29" s="25">
        <v>341.9</v>
      </c>
      <c r="C29" s="20" t="s">
        <v>38</v>
      </c>
      <c r="D29" s="49">
        <v>47517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aca="true" t="shared" si="7" ref="N29:N37">SUM(D29:M29)</f>
        <v>47517</v>
      </c>
      <c r="O29" s="50">
        <f t="shared" si="1"/>
        <v>2.485458729992677</v>
      </c>
      <c r="P29" s="9"/>
    </row>
    <row r="30" spans="1:16" ht="15">
      <c r="A30" s="12"/>
      <c r="B30" s="25">
        <v>342.1</v>
      </c>
      <c r="C30" s="20" t="s">
        <v>39</v>
      </c>
      <c r="D30" s="49">
        <v>7974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7974</v>
      </c>
      <c r="O30" s="50">
        <f t="shared" si="1"/>
        <v>0.4170938382676012</v>
      </c>
      <c r="P30" s="9"/>
    </row>
    <row r="31" spans="1:16" ht="15">
      <c r="A31" s="12"/>
      <c r="B31" s="25">
        <v>343.3</v>
      </c>
      <c r="C31" s="20" t="s">
        <v>40</v>
      </c>
      <c r="D31" s="49">
        <v>62538</v>
      </c>
      <c r="E31" s="49">
        <v>0</v>
      </c>
      <c r="F31" s="49">
        <v>0</v>
      </c>
      <c r="G31" s="49">
        <v>0</v>
      </c>
      <c r="H31" s="49">
        <v>0</v>
      </c>
      <c r="I31" s="49">
        <v>5277524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5340062</v>
      </c>
      <c r="O31" s="50">
        <f t="shared" si="1"/>
        <v>279.32116330160056</v>
      </c>
      <c r="P31" s="9"/>
    </row>
    <row r="32" spans="1:16" ht="15">
      <c r="A32" s="12"/>
      <c r="B32" s="25">
        <v>343.4</v>
      </c>
      <c r="C32" s="20" t="s">
        <v>41</v>
      </c>
      <c r="D32" s="49">
        <v>23038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23038</v>
      </c>
      <c r="O32" s="50">
        <f t="shared" si="1"/>
        <v>1.2050423684485825</v>
      </c>
      <c r="P32" s="9"/>
    </row>
    <row r="33" spans="1:16" ht="15">
      <c r="A33" s="12"/>
      <c r="B33" s="25">
        <v>343.6</v>
      </c>
      <c r="C33" s="20" t="s">
        <v>83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4497951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4497951</v>
      </c>
      <c r="O33" s="50">
        <f t="shared" si="1"/>
        <v>235.2730934198138</v>
      </c>
      <c r="P33" s="9"/>
    </row>
    <row r="34" spans="1:16" ht="15">
      <c r="A34" s="12"/>
      <c r="B34" s="25">
        <v>343.9</v>
      </c>
      <c r="C34" s="20" t="s">
        <v>43</v>
      </c>
      <c r="D34" s="49">
        <v>16389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16389</v>
      </c>
      <c r="O34" s="50">
        <f t="shared" si="1"/>
        <v>0.857254942985668</v>
      </c>
      <c r="P34" s="9"/>
    </row>
    <row r="35" spans="1:16" ht="15">
      <c r="A35" s="12"/>
      <c r="B35" s="25">
        <v>345.1</v>
      </c>
      <c r="C35" s="20" t="s">
        <v>77</v>
      </c>
      <c r="D35" s="49">
        <v>39450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39450</v>
      </c>
      <c r="O35" s="50">
        <f t="shared" si="1"/>
        <v>2.0635003661470863</v>
      </c>
      <c r="P35" s="9"/>
    </row>
    <row r="36" spans="1:16" ht="15">
      <c r="A36" s="12"/>
      <c r="B36" s="25">
        <v>346.9</v>
      </c>
      <c r="C36" s="20" t="s">
        <v>90</v>
      </c>
      <c r="D36" s="49">
        <v>0</v>
      </c>
      <c r="E36" s="49">
        <v>59366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59366</v>
      </c>
      <c r="O36" s="50">
        <f t="shared" si="1"/>
        <v>3.105241134009834</v>
      </c>
      <c r="P36" s="9"/>
    </row>
    <row r="37" spans="1:16" ht="15">
      <c r="A37" s="12"/>
      <c r="B37" s="25">
        <v>349</v>
      </c>
      <c r="C37" s="20" t="s">
        <v>1</v>
      </c>
      <c r="D37" s="49">
        <v>96655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96655</v>
      </c>
      <c r="O37" s="50">
        <f t="shared" si="1"/>
        <v>5.0557066638769745</v>
      </c>
      <c r="P37" s="9"/>
    </row>
    <row r="38" spans="1:16" ht="15.75">
      <c r="A38" s="29" t="s">
        <v>36</v>
      </c>
      <c r="B38" s="30"/>
      <c r="C38" s="31"/>
      <c r="D38" s="32">
        <f aca="true" t="shared" si="8" ref="D38:M38">SUM(D39:D42)</f>
        <v>167385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904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aca="true" t="shared" si="9" ref="N38:N49">SUM(D38:M38)</f>
        <v>168289</v>
      </c>
      <c r="O38" s="45">
        <f t="shared" si="1"/>
        <v>8.802646720368239</v>
      </c>
      <c r="P38" s="10"/>
    </row>
    <row r="39" spans="1:16" ht="15">
      <c r="A39" s="13"/>
      <c r="B39" s="39">
        <v>351.1</v>
      </c>
      <c r="C39" s="21" t="s">
        <v>91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904</v>
      </c>
      <c r="J39" s="49">
        <v>0</v>
      </c>
      <c r="K39" s="49">
        <v>0</v>
      </c>
      <c r="L39" s="49">
        <v>0</v>
      </c>
      <c r="M39" s="49">
        <v>0</v>
      </c>
      <c r="N39" s="49">
        <f t="shared" si="9"/>
        <v>904</v>
      </c>
      <c r="O39" s="50">
        <f t="shared" si="1"/>
        <v>0.04728528088712208</v>
      </c>
      <c r="P39" s="9"/>
    </row>
    <row r="40" spans="1:16" ht="15">
      <c r="A40" s="13"/>
      <c r="B40" s="39">
        <v>351.9</v>
      </c>
      <c r="C40" s="21" t="s">
        <v>50</v>
      </c>
      <c r="D40" s="49">
        <v>158807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9"/>
        <v>158807</v>
      </c>
      <c r="O40" s="50">
        <f t="shared" si="1"/>
        <v>8.306674338319908</v>
      </c>
      <c r="P40" s="9"/>
    </row>
    <row r="41" spans="1:16" ht="15">
      <c r="A41" s="13"/>
      <c r="B41" s="39">
        <v>352</v>
      </c>
      <c r="C41" s="21" t="s">
        <v>92</v>
      </c>
      <c r="D41" s="49">
        <v>50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9"/>
        <v>50</v>
      </c>
      <c r="O41" s="50">
        <f t="shared" si="1"/>
        <v>0.0026153363322523274</v>
      </c>
      <c r="P41" s="9"/>
    </row>
    <row r="42" spans="1:16" ht="15">
      <c r="A42" s="13"/>
      <c r="B42" s="39">
        <v>354</v>
      </c>
      <c r="C42" s="21" t="s">
        <v>48</v>
      </c>
      <c r="D42" s="49">
        <v>8528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9"/>
        <v>8528</v>
      </c>
      <c r="O42" s="50">
        <f t="shared" si="1"/>
        <v>0.446071764828957</v>
      </c>
      <c r="P42" s="9"/>
    </row>
    <row r="43" spans="1:16" ht="15.75">
      <c r="A43" s="29" t="s">
        <v>4</v>
      </c>
      <c r="B43" s="30"/>
      <c r="C43" s="31"/>
      <c r="D43" s="32">
        <f aca="true" t="shared" si="10" ref="D43:M43">SUM(D44:D48)</f>
        <v>138969</v>
      </c>
      <c r="E43" s="32">
        <f t="shared" si="10"/>
        <v>158</v>
      </c>
      <c r="F43" s="32">
        <f t="shared" si="10"/>
        <v>0</v>
      </c>
      <c r="G43" s="32">
        <f t="shared" si="10"/>
        <v>235</v>
      </c>
      <c r="H43" s="32">
        <f t="shared" si="10"/>
        <v>0</v>
      </c>
      <c r="I43" s="32">
        <f t="shared" si="10"/>
        <v>20607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159969</v>
      </c>
      <c r="O43" s="45">
        <f t="shared" si="1"/>
        <v>8.367454754681452</v>
      </c>
      <c r="P43" s="10"/>
    </row>
    <row r="44" spans="1:16" ht="15">
      <c r="A44" s="12"/>
      <c r="B44" s="25">
        <v>361.1</v>
      </c>
      <c r="C44" s="20" t="s">
        <v>51</v>
      </c>
      <c r="D44" s="49">
        <v>61276</v>
      </c>
      <c r="E44" s="49">
        <v>158</v>
      </c>
      <c r="F44" s="49">
        <v>0</v>
      </c>
      <c r="G44" s="49">
        <v>235</v>
      </c>
      <c r="H44" s="49">
        <v>0</v>
      </c>
      <c r="I44" s="49">
        <v>9043</v>
      </c>
      <c r="J44" s="49">
        <v>0</v>
      </c>
      <c r="K44" s="49">
        <v>0</v>
      </c>
      <c r="L44" s="49">
        <v>0</v>
      </c>
      <c r="M44" s="49">
        <v>0</v>
      </c>
      <c r="N44" s="49">
        <f t="shared" si="9"/>
        <v>70712</v>
      </c>
      <c r="O44" s="50">
        <f t="shared" si="1"/>
        <v>3.698713254524532</v>
      </c>
      <c r="P44" s="9"/>
    </row>
    <row r="45" spans="1:16" ht="15">
      <c r="A45" s="12"/>
      <c r="B45" s="25">
        <v>362</v>
      </c>
      <c r="C45" s="20" t="s">
        <v>53</v>
      </c>
      <c r="D45" s="49">
        <v>29900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9"/>
        <v>29900</v>
      </c>
      <c r="O45" s="50">
        <f t="shared" si="1"/>
        <v>1.5639711266868919</v>
      </c>
      <c r="P45" s="9"/>
    </row>
    <row r="46" spans="1:16" ht="15">
      <c r="A46" s="12"/>
      <c r="B46" s="25">
        <v>364</v>
      </c>
      <c r="C46" s="20" t="s">
        <v>78</v>
      </c>
      <c r="D46" s="49">
        <v>37957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37957</v>
      </c>
      <c r="O46" s="50">
        <f t="shared" si="1"/>
        <v>1.985406423266032</v>
      </c>
      <c r="P46" s="9"/>
    </row>
    <row r="47" spans="1:16" ht="15">
      <c r="A47" s="12"/>
      <c r="B47" s="25">
        <v>369.3</v>
      </c>
      <c r="C47" s="20" t="s">
        <v>93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11564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11564</v>
      </c>
      <c r="O47" s="50">
        <f t="shared" si="1"/>
        <v>0.6048749869233183</v>
      </c>
      <c r="P47" s="9"/>
    </row>
    <row r="48" spans="1:16" ht="15.75" thickBot="1">
      <c r="A48" s="12"/>
      <c r="B48" s="25">
        <v>369.9</v>
      </c>
      <c r="C48" s="20" t="s">
        <v>57</v>
      </c>
      <c r="D48" s="49">
        <v>9836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9836</v>
      </c>
      <c r="O48" s="50">
        <f t="shared" si="1"/>
        <v>0.514488963280678</v>
      </c>
      <c r="P48" s="9"/>
    </row>
    <row r="49" spans="1:119" ht="16.5" thickBot="1">
      <c r="A49" s="14" t="s">
        <v>46</v>
      </c>
      <c r="B49" s="23"/>
      <c r="C49" s="22"/>
      <c r="D49" s="15">
        <f>SUM(D5,D13,D20,D28,D38,D43)</f>
        <v>9476422</v>
      </c>
      <c r="E49" s="15">
        <f aca="true" t="shared" si="11" ref="E49:M49">SUM(E5,E13,E20,E28,E38,E43)</f>
        <v>402855</v>
      </c>
      <c r="F49" s="15">
        <f t="shared" si="11"/>
        <v>0</v>
      </c>
      <c r="G49" s="15">
        <f t="shared" si="11"/>
        <v>235</v>
      </c>
      <c r="H49" s="15">
        <f t="shared" si="11"/>
        <v>0</v>
      </c>
      <c r="I49" s="15">
        <f t="shared" si="11"/>
        <v>9860486</v>
      </c>
      <c r="J49" s="15">
        <f t="shared" si="11"/>
        <v>0</v>
      </c>
      <c r="K49" s="15">
        <f t="shared" si="11"/>
        <v>0</v>
      </c>
      <c r="L49" s="15">
        <f t="shared" si="11"/>
        <v>0</v>
      </c>
      <c r="M49" s="15">
        <f t="shared" si="11"/>
        <v>0</v>
      </c>
      <c r="N49" s="15">
        <f t="shared" si="9"/>
        <v>19739998</v>
      </c>
      <c r="O49" s="38">
        <f t="shared" si="1"/>
        <v>1032.5346793597657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51" t="s">
        <v>94</v>
      </c>
      <c r="M51" s="51"/>
      <c r="N51" s="51"/>
      <c r="O51" s="43">
        <v>19118</v>
      </c>
    </row>
    <row r="52" spans="1:15" ht="1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  <row r="53" spans="1:15" ht="15.75" customHeight="1" thickBot="1">
      <c r="A53" s="55" t="s">
        <v>86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5258638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5258638</v>
      </c>
      <c r="O5" s="33">
        <f aca="true" t="shared" si="2" ref="O5:O48">(N5/O$50)</f>
        <v>281.0302479692176</v>
      </c>
      <c r="P5" s="6"/>
    </row>
    <row r="6" spans="1:16" ht="15">
      <c r="A6" s="12"/>
      <c r="B6" s="25">
        <v>311</v>
      </c>
      <c r="C6" s="20" t="s">
        <v>3</v>
      </c>
      <c r="D6" s="49">
        <v>2352766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 t="shared" si="1"/>
        <v>2352766</v>
      </c>
      <c r="O6" s="50">
        <f t="shared" si="2"/>
        <v>125.7356776400171</v>
      </c>
      <c r="P6" s="9"/>
    </row>
    <row r="7" spans="1:16" ht="15">
      <c r="A7" s="12"/>
      <c r="B7" s="25">
        <v>312.1</v>
      </c>
      <c r="C7" s="20" t="s">
        <v>11</v>
      </c>
      <c r="D7" s="49">
        <v>349443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si="1"/>
        <v>349443</v>
      </c>
      <c r="O7" s="50">
        <f t="shared" si="2"/>
        <v>18.674807610089783</v>
      </c>
      <c r="P7" s="9"/>
    </row>
    <row r="8" spans="1:16" ht="15">
      <c r="A8" s="12"/>
      <c r="B8" s="25">
        <v>314.1</v>
      </c>
      <c r="C8" s="20" t="s">
        <v>12</v>
      </c>
      <c r="D8" s="49">
        <v>1351280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1"/>
        <v>1351280</v>
      </c>
      <c r="O8" s="50">
        <f t="shared" si="2"/>
        <v>72.21462163317658</v>
      </c>
      <c r="P8" s="9"/>
    </row>
    <row r="9" spans="1:16" ht="15">
      <c r="A9" s="12"/>
      <c r="B9" s="25">
        <v>314.4</v>
      </c>
      <c r="C9" s="20" t="s">
        <v>15</v>
      </c>
      <c r="D9" s="49">
        <v>26315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1"/>
        <v>26315</v>
      </c>
      <c r="O9" s="50">
        <f t="shared" si="2"/>
        <v>1.406316802052159</v>
      </c>
      <c r="P9" s="9"/>
    </row>
    <row r="10" spans="1:16" ht="15">
      <c r="A10" s="12"/>
      <c r="B10" s="25">
        <v>314.8</v>
      </c>
      <c r="C10" s="20" t="s">
        <v>70</v>
      </c>
      <c r="D10" s="49">
        <v>22313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1"/>
        <v>22313</v>
      </c>
      <c r="O10" s="50">
        <f t="shared" si="2"/>
        <v>1.1924433518597692</v>
      </c>
      <c r="P10" s="9"/>
    </row>
    <row r="11" spans="1:16" ht="15">
      <c r="A11" s="12"/>
      <c r="B11" s="25">
        <v>314.9</v>
      </c>
      <c r="C11" s="20" t="s">
        <v>71</v>
      </c>
      <c r="D11" s="49">
        <v>1156521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1"/>
        <v>1156521</v>
      </c>
      <c r="O11" s="50">
        <f t="shared" si="2"/>
        <v>61.80638093202223</v>
      </c>
      <c r="P11" s="9"/>
    </row>
    <row r="12" spans="1:16" ht="15.75">
      <c r="A12" s="29" t="s">
        <v>18</v>
      </c>
      <c r="B12" s="30"/>
      <c r="C12" s="31"/>
      <c r="D12" s="32">
        <f aca="true" t="shared" si="3" ref="D12:M12">SUM(D13:D18)</f>
        <v>2245478</v>
      </c>
      <c r="E12" s="32">
        <f t="shared" si="3"/>
        <v>356657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2602135</v>
      </c>
      <c r="O12" s="45">
        <f t="shared" si="2"/>
        <v>139.06236639589568</v>
      </c>
      <c r="P12" s="10"/>
    </row>
    <row r="13" spans="1:16" ht="15">
      <c r="A13" s="12"/>
      <c r="B13" s="25">
        <v>322</v>
      </c>
      <c r="C13" s="20" t="s">
        <v>0</v>
      </c>
      <c r="D13" s="49">
        <v>607076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1"/>
        <v>607076</v>
      </c>
      <c r="O13" s="50">
        <f t="shared" si="2"/>
        <v>32.44313809320222</v>
      </c>
      <c r="P13" s="9"/>
    </row>
    <row r="14" spans="1:16" ht="15">
      <c r="A14" s="12"/>
      <c r="B14" s="25">
        <v>323.1</v>
      </c>
      <c r="C14" s="20" t="s">
        <v>19</v>
      </c>
      <c r="D14" s="49">
        <v>1239494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1"/>
        <v>1239494</v>
      </c>
      <c r="O14" s="50">
        <f t="shared" si="2"/>
        <v>66.24059427105601</v>
      </c>
      <c r="P14" s="9"/>
    </row>
    <row r="15" spans="1:16" ht="15">
      <c r="A15" s="12"/>
      <c r="B15" s="25">
        <v>323.4</v>
      </c>
      <c r="C15" s="20" t="s">
        <v>20</v>
      </c>
      <c r="D15" s="49">
        <v>30863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1"/>
        <v>30863</v>
      </c>
      <c r="O15" s="50">
        <f t="shared" si="2"/>
        <v>1.6493693886276186</v>
      </c>
      <c r="P15" s="9"/>
    </row>
    <row r="16" spans="1:16" ht="15">
      <c r="A16" s="12"/>
      <c r="B16" s="25">
        <v>323.7</v>
      </c>
      <c r="C16" s="20" t="s">
        <v>21</v>
      </c>
      <c r="D16" s="49">
        <v>155659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1"/>
        <v>155659</v>
      </c>
      <c r="O16" s="50">
        <f t="shared" si="2"/>
        <v>8.318672509619496</v>
      </c>
      <c r="P16" s="9"/>
    </row>
    <row r="17" spans="1:16" ht="15">
      <c r="A17" s="12"/>
      <c r="B17" s="25">
        <v>325.1</v>
      </c>
      <c r="C17" s="20" t="s">
        <v>22</v>
      </c>
      <c r="D17" s="49">
        <v>0</v>
      </c>
      <c r="E17" s="49">
        <v>356657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1"/>
        <v>356657</v>
      </c>
      <c r="O17" s="50">
        <f t="shared" si="2"/>
        <v>19.06033561351005</v>
      </c>
      <c r="P17" s="9"/>
    </row>
    <row r="18" spans="1:16" ht="15">
      <c r="A18" s="12"/>
      <c r="B18" s="25">
        <v>329</v>
      </c>
      <c r="C18" s="20" t="s">
        <v>72</v>
      </c>
      <c r="D18" s="49">
        <v>212386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1"/>
        <v>212386</v>
      </c>
      <c r="O18" s="50">
        <f t="shared" si="2"/>
        <v>11.350256519880292</v>
      </c>
      <c r="P18" s="9"/>
    </row>
    <row r="19" spans="1:16" ht="15.75">
      <c r="A19" s="29" t="s">
        <v>24</v>
      </c>
      <c r="B19" s="30"/>
      <c r="C19" s="31"/>
      <c r="D19" s="32">
        <f aca="true" t="shared" si="4" ref="D19:M19">SUM(D20:D27)</f>
        <v>1180510</v>
      </c>
      <c r="E19" s="32">
        <f t="shared" si="4"/>
        <v>0</v>
      </c>
      <c r="F19" s="32">
        <f t="shared" si="4"/>
        <v>0</v>
      </c>
      <c r="G19" s="32">
        <f t="shared" si="4"/>
        <v>900000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2080510</v>
      </c>
      <c r="O19" s="45">
        <f t="shared" si="2"/>
        <v>111.18587002992732</v>
      </c>
      <c r="P19" s="10"/>
    </row>
    <row r="20" spans="1:16" ht="15">
      <c r="A20" s="12"/>
      <c r="B20" s="25">
        <v>331.1</v>
      </c>
      <c r="C20" s="20" t="s">
        <v>73</v>
      </c>
      <c r="D20" s="49">
        <v>6811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1"/>
        <v>6811</v>
      </c>
      <c r="O20" s="50">
        <f t="shared" si="2"/>
        <v>0.36399102180418985</v>
      </c>
      <c r="P20" s="9"/>
    </row>
    <row r="21" spans="1:16" ht="15">
      <c r="A21" s="12"/>
      <c r="B21" s="25">
        <v>331.2</v>
      </c>
      <c r="C21" s="20" t="s">
        <v>23</v>
      </c>
      <c r="D21" s="49">
        <v>16170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1"/>
        <v>16170</v>
      </c>
      <c r="O21" s="50">
        <f t="shared" si="2"/>
        <v>0.8641513467293716</v>
      </c>
      <c r="P21" s="9"/>
    </row>
    <row r="22" spans="1:16" ht="15">
      <c r="A22" s="12"/>
      <c r="B22" s="25">
        <v>331.9</v>
      </c>
      <c r="C22" s="20" t="s">
        <v>25</v>
      </c>
      <c r="D22" s="49">
        <v>2225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1"/>
        <v>2225</v>
      </c>
      <c r="O22" s="50">
        <f t="shared" si="2"/>
        <v>0.11890765284309535</v>
      </c>
      <c r="P22" s="9"/>
    </row>
    <row r="23" spans="1:16" ht="15">
      <c r="A23" s="12"/>
      <c r="B23" s="25">
        <v>335.14</v>
      </c>
      <c r="C23" s="20" t="s">
        <v>29</v>
      </c>
      <c r="D23" s="49">
        <v>7536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1"/>
        <v>7536</v>
      </c>
      <c r="O23" s="50">
        <f t="shared" si="2"/>
        <v>0.4027362120564344</v>
      </c>
      <c r="P23" s="9"/>
    </row>
    <row r="24" spans="1:16" ht="15">
      <c r="A24" s="12"/>
      <c r="B24" s="25">
        <v>335.15</v>
      </c>
      <c r="C24" s="20" t="s">
        <v>74</v>
      </c>
      <c r="D24" s="49">
        <v>298868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1"/>
        <v>298868</v>
      </c>
      <c r="O24" s="50">
        <f t="shared" si="2"/>
        <v>15.97199657973493</v>
      </c>
      <c r="P24" s="9"/>
    </row>
    <row r="25" spans="1:16" ht="15">
      <c r="A25" s="12"/>
      <c r="B25" s="25">
        <v>335.18</v>
      </c>
      <c r="C25" s="20" t="s">
        <v>75</v>
      </c>
      <c r="D25" s="49">
        <v>745794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1"/>
        <v>745794</v>
      </c>
      <c r="O25" s="50">
        <f t="shared" si="2"/>
        <v>39.85645575032065</v>
      </c>
      <c r="P25" s="9"/>
    </row>
    <row r="26" spans="1:16" ht="15">
      <c r="A26" s="12"/>
      <c r="B26" s="25">
        <v>335.9</v>
      </c>
      <c r="C26" s="20" t="s">
        <v>30</v>
      </c>
      <c r="D26" s="49">
        <v>103106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1"/>
        <v>103106</v>
      </c>
      <c r="O26" s="50">
        <f t="shared" si="2"/>
        <v>5.510153911928175</v>
      </c>
      <c r="P26" s="9"/>
    </row>
    <row r="27" spans="1:16" ht="15">
      <c r="A27" s="12"/>
      <c r="B27" s="25">
        <v>337.4</v>
      </c>
      <c r="C27" s="20" t="s">
        <v>82</v>
      </c>
      <c r="D27" s="49">
        <v>0</v>
      </c>
      <c r="E27" s="49">
        <v>0</v>
      </c>
      <c r="F27" s="49">
        <v>0</v>
      </c>
      <c r="G27" s="49">
        <v>900000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1"/>
        <v>900000</v>
      </c>
      <c r="O27" s="50">
        <f t="shared" si="2"/>
        <v>48.097477554510476</v>
      </c>
      <c r="P27" s="9"/>
    </row>
    <row r="28" spans="1:16" ht="15.75">
      <c r="A28" s="29" t="s">
        <v>35</v>
      </c>
      <c r="B28" s="30"/>
      <c r="C28" s="31"/>
      <c r="D28" s="32">
        <f aca="true" t="shared" si="5" ref="D28:M28">SUM(D29:D37)</f>
        <v>250023</v>
      </c>
      <c r="E28" s="32">
        <f t="shared" si="5"/>
        <v>2941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9438498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1"/>
        <v>9691462</v>
      </c>
      <c r="O28" s="45">
        <f t="shared" si="2"/>
        <v>517.9276400171013</v>
      </c>
      <c r="P28" s="10"/>
    </row>
    <row r="29" spans="1:16" ht="15">
      <c r="A29" s="12"/>
      <c r="B29" s="25">
        <v>341.9</v>
      </c>
      <c r="C29" s="20" t="s">
        <v>38</v>
      </c>
      <c r="D29" s="49">
        <v>81949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aca="true" t="shared" si="6" ref="N29:N37">SUM(D29:M29)</f>
        <v>81949</v>
      </c>
      <c r="O29" s="50">
        <f t="shared" si="2"/>
        <v>4.379489097905088</v>
      </c>
      <c r="P29" s="9"/>
    </row>
    <row r="30" spans="1:16" ht="15">
      <c r="A30" s="12"/>
      <c r="B30" s="25">
        <v>342.1</v>
      </c>
      <c r="C30" s="20" t="s">
        <v>39</v>
      </c>
      <c r="D30" s="49">
        <v>7223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6"/>
        <v>7223</v>
      </c>
      <c r="O30" s="50">
        <f t="shared" si="2"/>
        <v>0.38600897819581015</v>
      </c>
      <c r="P30" s="9"/>
    </row>
    <row r="31" spans="1:16" ht="15">
      <c r="A31" s="12"/>
      <c r="B31" s="25">
        <v>343.3</v>
      </c>
      <c r="C31" s="20" t="s">
        <v>40</v>
      </c>
      <c r="D31" s="49">
        <v>40478</v>
      </c>
      <c r="E31" s="49">
        <v>0</v>
      </c>
      <c r="F31" s="49">
        <v>0</v>
      </c>
      <c r="G31" s="49">
        <v>0</v>
      </c>
      <c r="H31" s="49">
        <v>0</v>
      </c>
      <c r="I31" s="49">
        <v>4985915</v>
      </c>
      <c r="J31" s="49">
        <v>0</v>
      </c>
      <c r="K31" s="49">
        <v>0</v>
      </c>
      <c r="L31" s="49">
        <v>0</v>
      </c>
      <c r="M31" s="49">
        <v>0</v>
      </c>
      <c r="N31" s="49">
        <f t="shared" si="6"/>
        <v>5026393</v>
      </c>
      <c r="O31" s="50">
        <f t="shared" si="2"/>
        <v>268.61869388627616</v>
      </c>
      <c r="P31" s="9"/>
    </row>
    <row r="32" spans="1:16" ht="15">
      <c r="A32" s="12"/>
      <c r="B32" s="25">
        <v>343.4</v>
      </c>
      <c r="C32" s="20" t="s">
        <v>41</v>
      </c>
      <c r="D32" s="49">
        <v>18670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6"/>
        <v>18670</v>
      </c>
      <c r="O32" s="50">
        <f t="shared" si="2"/>
        <v>0.9977554510474562</v>
      </c>
      <c r="P32" s="9"/>
    </row>
    <row r="33" spans="1:16" ht="15">
      <c r="A33" s="12"/>
      <c r="B33" s="25">
        <v>343.6</v>
      </c>
      <c r="C33" s="20" t="s">
        <v>83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4452583</v>
      </c>
      <c r="J33" s="49">
        <v>0</v>
      </c>
      <c r="K33" s="49">
        <v>0</v>
      </c>
      <c r="L33" s="49">
        <v>0</v>
      </c>
      <c r="M33" s="49">
        <v>0</v>
      </c>
      <c r="N33" s="49">
        <f t="shared" si="6"/>
        <v>4452583</v>
      </c>
      <c r="O33" s="50">
        <f t="shared" si="2"/>
        <v>237.95334544677212</v>
      </c>
      <c r="P33" s="9"/>
    </row>
    <row r="34" spans="1:16" ht="15">
      <c r="A34" s="12"/>
      <c r="B34" s="25">
        <v>343.9</v>
      </c>
      <c r="C34" s="20" t="s">
        <v>43</v>
      </c>
      <c r="D34" s="49">
        <v>16349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6"/>
        <v>16349</v>
      </c>
      <c r="O34" s="50">
        <f t="shared" si="2"/>
        <v>0.8737174005985464</v>
      </c>
      <c r="P34" s="9"/>
    </row>
    <row r="35" spans="1:16" ht="15">
      <c r="A35" s="12"/>
      <c r="B35" s="25">
        <v>345.1</v>
      </c>
      <c r="C35" s="20" t="s">
        <v>77</v>
      </c>
      <c r="D35" s="49">
        <v>28950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28950</v>
      </c>
      <c r="O35" s="50">
        <f t="shared" si="2"/>
        <v>1.5471355280034202</v>
      </c>
      <c r="P35" s="9"/>
    </row>
    <row r="36" spans="1:16" ht="15">
      <c r="A36" s="12"/>
      <c r="B36" s="25">
        <v>347.2</v>
      </c>
      <c r="C36" s="20" t="s">
        <v>45</v>
      </c>
      <c r="D36" s="49">
        <v>0</v>
      </c>
      <c r="E36" s="49">
        <v>2941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2941</v>
      </c>
      <c r="O36" s="50">
        <f t="shared" si="2"/>
        <v>0.1571718683197948</v>
      </c>
      <c r="P36" s="9"/>
    </row>
    <row r="37" spans="1:16" ht="15">
      <c r="A37" s="12"/>
      <c r="B37" s="25">
        <v>349</v>
      </c>
      <c r="C37" s="20" t="s">
        <v>1</v>
      </c>
      <c r="D37" s="49">
        <v>56404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56404</v>
      </c>
      <c r="O37" s="50">
        <f t="shared" si="2"/>
        <v>3.0143223599828985</v>
      </c>
      <c r="P37" s="9"/>
    </row>
    <row r="38" spans="1:16" ht="15.75">
      <c r="A38" s="29" t="s">
        <v>36</v>
      </c>
      <c r="B38" s="30"/>
      <c r="C38" s="31"/>
      <c r="D38" s="32">
        <f aca="true" t="shared" si="7" ref="D38:M38">SUM(D39:D40)</f>
        <v>159752</v>
      </c>
      <c r="E38" s="32">
        <f t="shared" si="7"/>
        <v>0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400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 aca="true" t="shared" si="8" ref="N38:N48">SUM(D38:M38)</f>
        <v>160152</v>
      </c>
      <c r="O38" s="45">
        <f t="shared" si="2"/>
        <v>8.558785805899957</v>
      </c>
      <c r="P38" s="10"/>
    </row>
    <row r="39" spans="1:16" ht="15">
      <c r="A39" s="13"/>
      <c r="B39" s="39">
        <v>351.9</v>
      </c>
      <c r="C39" s="21" t="s">
        <v>50</v>
      </c>
      <c r="D39" s="49">
        <v>153782</v>
      </c>
      <c r="E39" s="49">
        <v>0</v>
      </c>
      <c r="F39" s="49">
        <v>0</v>
      </c>
      <c r="G39" s="49">
        <v>0</v>
      </c>
      <c r="H39" s="49">
        <v>0</v>
      </c>
      <c r="I39" s="49">
        <v>400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154182</v>
      </c>
      <c r="O39" s="50">
        <f t="shared" si="2"/>
        <v>8.239739204788371</v>
      </c>
      <c r="P39" s="9"/>
    </row>
    <row r="40" spans="1:16" ht="15">
      <c r="A40" s="13"/>
      <c r="B40" s="39">
        <v>354</v>
      </c>
      <c r="C40" s="21" t="s">
        <v>48</v>
      </c>
      <c r="D40" s="49">
        <v>5970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5970</v>
      </c>
      <c r="O40" s="50">
        <f t="shared" si="2"/>
        <v>0.31904660111158617</v>
      </c>
      <c r="P40" s="9"/>
    </row>
    <row r="41" spans="1:16" ht="15.75">
      <c r="A41" s="29" t="s">
        <v>4</v>
      </c>
      <c r="B41" s="30"/>
      <c r="C41" s="31"/>
      <c r="D41" s="32">
        <f aca="true" t="shared" si="9" ref="D41:M41">SUM(D42:D45)</f>
        <v>116680</v>
      </c>
      <c r="E41" s="32">
        <f t="shared" si="9"/>
        <v>8525</v>
      </c>
      <c r="F41" s="32">
        <f t="shared" si="9"/>
        <v>0</v>
      </c>
      <c r="G41" s="32">
        <f t="shared" si="9"/>
        <v>2443</v>
      </c>
      <c r="H41" s="32">
        <f t="shared" si="9"/>
        <v>0</v>
      </c>
      <c r="I41" s="32">
        <f t="shared" si="9"/>
        <v>62324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8"/>
        <v>189972</v>
      </c>
      <c r="O41" s="45">
        <f t="shared" si="2"/>
        <v>10.152415562206071</v>
      </c>
      <c r="P41" s="10"/>
    </row>
    <row r="42" spans="1:16" ht="15">
      <c r="A42" s="12"/>
      <c r="B42" s="25">
        <v>361.1</v>
      </c>
      <c r="C42" s="20" t="s">
        <v>51</v>
      </c>
      <c r="D42" s="49">
        <v>32506</v>
      </c>
      <c r="E42" s="49">
        <v>8475</v>
      </c>
      <c r="F42" s="49">
        <v>0</v>
      </c>
      <c r="G42" s="49">
        <v>2443</v>
      </c>
      <c r="H42" s="49">
        <v>0</v>
      </c>
      <c r="I42" s="49">
        <v>23292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66716</v>
      </c>
      <c r="O42" s="50">
        <f t="shared" si="2"/>
        <v>3.5654125694741343</v>
      </c>
      <c r="P42" s="9"/>
    </row>
    <row r="43" spans="1:16" ht="15">
      <c r="A43" s="12"/>
      <c r="B43" s="25">
        <v>362</v>
      </c>
      <c r="C43" s="20" t="s">
        <v>53</v>
      </c>
      <c r="D43" s="49">
        <v>28349</v>
      </c>
      <c r="E43" s="49">
        <v>50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28399</v>
      </c>
      <c r="O43" s="50">
        <f t="shared" si="2"/>
        <v>1.5176891834117143</v>
      </c>
      <c r="P43" s="9"/>
    </row>
    <row r="44" spans="1:16" ht="15">
      <c r="A44" s="12"/>
      <c r="B44" s="25">
        <v>364</v>
      </c>
      <c r="C44" s="20" t="s">
        <v>78</v>
      </c>
      <c r="D44" s="49">
        <v>13694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13694</v>
      </c>
      <c r="O44" s="50">
        <f t="shared" si="2"/>
        <v>0.7318298418127405</v>
      </c>
      <c r="P44" s="9"/>
    </row>
    <row r="45" spans="1:16" ht="15">
      <c r="A45" s="12"/>
      <c r="B45" s="25">
        <v>369.9</v>
      </c>
      <c r="C45" s="20" t="s">
        <v>57</v>
      </c>
      <c r="D45" s="49">
        <v>42131</v>
      </c>
      <c r="E45" s="49">
        <v>0</v>
      </c>
      <c r="F45" s="49">
        <v>0</v>
      </c>
      <c r="G45" s="49">
        <v>0</v>
      </c>
      <c r="H45" s="49">
        <v>0</v>
      </c>
      <c r="I45" s="49">
        <v>39032</v>
      </c>
      <c r="J45" s="49">
        <v>0</v>
      </c>
      <c r="K45" s="49">
        <v>0</v>
      </c>
      <c r="L45" s="49">
        <v>0</v>
      </c>
      <c r="M45" s="49">
        <v>0</v>
      </c>
      <c r="N45" s="49">
        <f t="shared" si="8"/>
        <v>81163</v>
      </c>
      <c r="O45" s="50">
        <f t="shared" si="2"/>
        <v>4.337483967507482</v>
      </c>
      <c r="P45" s="9"/>
    </row>
    <row r="46" spans="1:16" ht="15.75">
      <c r="A46" s="29" t="s">
        <v>37</v>
      </c>
      <c r="B46" s="30"/>
      <c r="C46" s="31"/>
      <c r="D46" s="32">
        <f aca="true" t="shared" si="10" ref="D46:M46">SUM(D47:D47)</f>
        <v>65424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8"/>
        <v>65424</v>
      </c>
      <c r="O46" s="45">
        <f t="shared" si="2"/>
        <v>3.4963659683625483</v>
      </c>
      <c r="P46" s="9"/>
    </row>
    <row r="47" spans="1:16" ht="15.75" thickBot="1">
      <c r="A47" s="12"/>
      <c r="B47" s="25">
        <v>384</v>
      </c>
      <c r="C47" s="20" t="s">
        <v>84</v>
      </c>
      <c r="D47" s="49">
        <v>65424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8"/>
        <v>65424</v>
      </c>
      <c r="O47" s="50">
        <f t="shared" si="2"/>
        <v>3.4963659683625483</v>
      </c>
      <c r="P47" s="9"/>
    </row>
    <row r="48" spans="1:119" ht="16.5" thickBot="1">
      <c r="A48" s="14" t="s">
        <v>46</v>
      </c>
      <c r="B48" s="23"/>
      <c r="C48" s="22"/>
      <c r="D48" s="15">
        <f aca="true" t="shared" si="11" ref="D48:M48">SUM(D5,D12,D19,D28,D38,D41,D46)</f>
        <v>9276505</v>
      </c>
      <c r="E48" s="15">
        <f t="shared" si="11"/>
        <v>368123</v>
      </c>
      <c r="F48" s="15">
        <f t="shared" si="11"/>
        <v>0</v>
      </c>
      <c r="G48" s="15">
        <f t="shared" si="11"/>
        <v>902443</v>
      </c>
      <c r="H48" s="15">
        <f t="shared" si="11"/>
        <v>0</v>
      </c>
      <c r="I48" s="15">
        <f t="shared" si="11"/>
        <v>9501222</v>
      </c>
      <c r="J48" s="15">
        <f t="shared" si="11"/>
        <v>0</v>
      </c>
      <c r="K48" s="15">
        <f t="shared" si="11"/>
        <v>0</v>
      </c>
      <c r="L48" s="15">
        <f t="shared" si="11"/>
        <v>0</v>
      </c>
      <c r="M48" s="15">
        <f t="shared" si="11"/>
        <v>0</v>
      </c>
      <c r="N48" s="15">
        <f t="shared" si="8"/>
        <v>20048293</v>
      </c>
      <c r="O48" s="38">
        <f t="shared" si="2"/>
        <v>1071.4136917486105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85</v>
      </c>
      <c r="M50" s="51"/>
      <c r="N50" s="51"/>
      <c r="O50" s="43">
        <v>18712</v>
      </c>
    </row>
    <row r="51" spans="1:15" ht="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86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5196884</v>
      </c>
      <c r="E5" s="27">
        <f t="shared" si="0"/>
        <v>329613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5526497</v>
      </c>
      <c r="O5" s="33">
        <f aca="true" t="shared" si="1" ref="O5:O47">(N5/O$49)</f>
        <v>301.0894579133751</v>
      </c>
      <c r="P5" s="6"/>
    </row>
    <row r="6" spans="1:16" ht="15">
      <c r="A6" s="12"/>
      <c r="B6" s="25">
        <v>311</v>
      </c>
      <c r="C6" s="20" t="s">
        <v>3</v>
      </c>
      <c r="D6" s="49">
        <v>2589851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2589851</v>
      </c>
      <c r="O6" s="50">
        <f t="shared" si="1"/>
        <v>141.09784799782076</v>
      </c>
      <c r="P6" s="9"/>
    </row>
    <row r="7" spans="1:16" ht="15">
      <c r="A7" s="12"/>
      <c r="B7" s="25">
        <v>314.1</v>
      </c>
      <c r="C7" s="20" t="s">
        <v>12</v>
      </c>
      <c r="D7" s="49">
        <v>1329283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2">SUM(D7:M7)</f>
        <v>1329283</v>
      </c>
      <c r="O7" s="50">
        <f t="shared" si="1"/>
        <v>72.42075728684283</v>
      </c>
      <c r="P7" s="9"/>
    </row>
    <row r="8" spans="1:16" ht="15">
      <c r="A8" s="12"/>
      <c r="B8" s="25">
        <v>314.2</v>
      </c>
      <c r="C8" s="20" t="s">
        <v>14</v>
      </c>
      <c r="D8" s="49">
        <v>890151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890151</v>
      </c>
      <c r="O8" s="50">
        <f t="shared" si="1"/>
        <v>48.49637700898938</v>
      </c>
      <c r="P8" s="9"/>
    </row>
    <row r="9" spans="1:16" ht="15">
      <c r="A9" s="12"/>
      <c r="B9" s="25">
        <v>314.4</v>
      </c>
      <c r="C9" s="20" t="s">
        <v>15</v>
      </c>
      <c r="D9" s="49">
        <v>36818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36818</v>
      </c>
      <c r="O9" s="50">
        <f t="shared" si="1"/>
        <v>2.0058839553255243</v>
      </c>
      <c r="P9" s="9"/>
    </row>
    <row r="10" spans="1:16" ht="15">
      <c r="A10" s="12"/>
      <c r="B10" s="25">
        <v>314.8</v>
      </c>
      <c r="C10" s="20" t="s">
        <v>70</v>
      </c>
      <c r="D10" s="49">
        <v>7715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7715</v>
      </c>
      <c r="O10" s="50">
        <f t="shared" si="1"/>
        <v>0.4203214383001907</v>
      </c>
      <c r="P10" s="9"/>
    </row>
    <row r="11" spans="1:16" ht="15">
      <c r="A11" s="12"/>
      <c r="B11" s="25">
        <v>314.9</v>
      </c>
      <c r="C11" s="20" t="s">
        <v>71</v>
      </c>
      <c r="D11" s="49">
        <v>343066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343066</v>
      </c>
      <c r="O11" s="50">
        <f t="shared" si="1"/>
        <v>18.69060201579951</v>
      </c>
      <c r="P11" s="9"/>
    </row>
    <row r="12" spans="1:16" ht="15">
      <c r="A12" s="12"/>
      <c r="B12" s="25">
        <v>319</v>
      </c>
      <c r="C12" s="20" t="s">
        <v>17</v>
      </c>
      <c r="D12" s="49">
        <v>0</v>
      </c>
      <c r="E12" s="49">
        <v>329613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329613</v>
      </c>
      <c r="O12" s="50">
        <f t="shared" si="1"/>
        <v>17.957668210296923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SUM(D14:D18)</f>
        <v>2318033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5">SUM(D13:M13)</f>
        <v>2318033</v>
      </c>
      <c r="O13" s="45">
        <f t="shared" si="1"/>
        <v>126.28891310269681</v>
      </c>
      <c r="P13" s="10"/>
    </row>
    <row r="14" spans="1:16" ht="15">
      <c r="A14" s="12"/>
      <c r="B14" s="25">
        <v>322</v>
      </c>
      <c r="C14" s="20" t="s">
        <v>0</v>
      </c>
      <c r="D14" s="49">
        <v>683744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4"/>
        <v>683744</v>
      </c>
      <c r="O14" s="50">
        <f t="shared" si="1"/>
        <v>37.25110324162353</v>
      </c>
      <c r="P14" s="9"/>
    </row>
    <row r="15" spans="1:16" ht="15">
      <c r="A15" s="12"/>
      <c r="B15" s="25">
        <v>323.1</v>
      </c>
      <c r="C15" s="20" t="s">
        <v>19</v>
      </c>
      <c r="D15" s="49">
        <v>1246858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1246858</v>
      </c>
      <c r="O15" s="50">
        <f t="shared" si="1"/>
        <v>67.93015527104332</v>
      </c>
      <c r="P15" s="9"/>
    </row>
    <row r="16" spans="1:16" ht="15">
      <c r="A16" s="12"/>
      <c r="B16" s="25">
        <v>323.4</v>
      </c>
      <c r="C16" s="20" t="s">
        <v>20</v>
      </c>
      <c r="D16" s="49">
        <v>26565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26565</v>
      </c>
      <c r="O16" s="50">
        <f t="shared" si="1"/>
        <v>1.4472895668755108</v>
      </c>
      <c r="P16" s="9"/>
    </row>
    <row r="17" spans="1:16" ht="15">
      <c r="A17" s="12"/>
      <c r="B17" s="25">
        <v>323.7</v>
      </c>
      <c r="C17" s="20" t="s">
        <v>21</v>
      </c>
      <c r="D17" s="49">
        <v>153848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153848</v>
      </c>
      <c r="O17" s="50">
        <f t="shared" si="1"/>
        <v>8.381803323345137</v>
      </c>
      <c r="P17" s="9"/>
    </row>
    <row r="18" spans="1:16" ht="15">
      <c r="A18" s="12"/>
      <c r="B18" s="25">
        <v>329</v>
      </c>
      <c r="C18" s="20" t="s">
        <v>72</v>
      </c>
      <c r="D18" s="49">
        <v>207018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207018</v>
      </c>
      <c r="O18" s="50">
        <f t="shared" si="1"/>
        <v>11.278561699809316</v>
      </c>
      <c r="P18" s="9"/>
    </row>
    <row r="19" spans="1:16" ht="15.75">
      <c r="A19" s="29" t="s">
        <v>24</v>
      </c>
      <c r="B19" s="30"/>
      <c r="C19" s="31"/>
      <c r="D19" s="32">
        <f aca="true" t="shared" si="5" ref="D19:M19">SUM(D20:D24)</f>
        <v>1501619</v>
      </c>
      <c r="E19" s="32">
        <f t="shared" si="5"/>
        <v>180040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1681659</v>
      </c>
      <c r="O19" s="45">
        <f t="shared" si="1"/>
        <v>91.61857804412966</v>
      </c>
      <c r="P19" s="10"/>
    </row>
    <row r="20" spans="1:16" ht="15">
      <c r="A20" s="12"/>
      <c r="B20" s="25">
        <v>331.1</v>
      </c>
      <c r="C20" s="20" t="s">
        <v>73</v>
      </c>
      <c r="D20" s="49">
        <v>0</v>
      </c>
      <c r="E20" s="49">
        <v>180040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180040</v>
      </c>
      <c r="O20" s="50">
        <f t="shared" si="1"/>
        <v>9.808771451920459</v>
      </c>
      <c r="P20" s="9"/>
    </row>
    <row r="21" spans="1:16" ht="15">
      <c r="A21" s="12"/>
      <c r="B21" s="25">
        <v>335.15</v>
      </c>
      <c r="C21" s="20" t="s">
        <v>74</v>
      </c>
      <c r="D21" s="49">
        <v>6483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6483</v>
      </c>
      <c r="O21" s="50">
        <f t="shared" si="1"/>
        <v>0.3532007627349496</v>
      </c>
      <c r="P21" s="9"/>
    </row>
    <row r="22" spans="1:16" ht="15">
      <c r="A22" s="12"/>
      <c r="B22" s="25">
        <v>335.18</v>
      </c>
      <c r="C22" s="20" t="s">
        <v>75</v>
      </c>
      <c r="D22" s="49">
        <v>723546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723546</v>
      </c>
      <c r="O22" s="50">
        <f t="shared" si="1"/>
        <v>39.41955870335059</v>
      </c>
      <c r="P22" s="9"/>
    </row>
    <row r="23" spans="1:16" ht="15">
      <c r="A23" s="12"/>
      <c r="B23" s="25">
        <v>335.9</v>
      </c>
      <c r="C23" s="20" t="s">
        <v>30</v>
      </c>
      <c r="D23" s="49">
        <v>708464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708464</v>
      </c>
      <c r="O23" s="50">
        <f t="shared" si="1"/>
        <v>38.597875238354675</v>
      </c>
      <c r="P23" s="9"/>
    </row>
    <row r="24" spans="1:16" ht="15">
      <c r="A24" s="12"/>
      <c r="B24" s="25">
        <v>337.9</v>
      </c>
      <c r="C24" s="20" t="s">
        <v>76</v>
      </c>
      <c r="D24" s="49">
        <v>63126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63126</v>
      </c>
      <c r="O24" s="50">
        <f t="shared" si="1"/>
        <v>3.439171887769</v>
      </c>
      <c r="P24" s="9"/>
    </row>
    <row r="25" spans="1:16" ht="15.75">
      <c r="A25" s="29" t="s">
        <v>35</v>
      </c>
      <c r="B25" s="30"/>
      <c r="C25" s="31"/>
      <c r="D25" s="32">
        <f aca="true" t="shared" si="6" ref="D25:M25">SUM(D26:D33)</f>
        <v>270057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9400302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9670359</v>
      </c>
      <c r="O25" s="45">
        <f t="shared" si="1"/>
        <v>526.8514846090983</v>
      </c>
      <c r="P25" s="10"/>
    </row>
    <row r="26" spans="1:16" ht="15">
      <c r="A26" s="12"/>
      <c r="B26" s="25">
        <v>341.9</v>
      </c>
      <c r="C26" s="20" t="s">
        <v>38</v>
      </c>
      <c r="D26" s="49">
        <v>159304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aca="true" t="shared" si="7" ref="N26:N33">SUM(D26:M26)</f>
        <v>159304</v>
      </c>
      <c r="O26" s="50">
        <f t="shared" si="1"/>
        <v>8.679052029419777</v>
      </c>
      <c r="P26" s="9"/>
    </row>
    <row r="27" spans="1:16" ht="15">
      <c r="A27" s="12"/>
      <c r="B27" s="25">
        <v>342.1</v>
      </c>
      <c r="C27" s="20" t="s">
        <v>39</v>
      </c>
      <c r="D27" s="49">
        <v>5403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7"/>
        <v>5403</v>
      </c>
      <c r="O27" s="50">
        <f t="shared" si="1"/>
        <v>0.2943612094797058</v>
      </c>
      <c r="P27" s="9"/>
    </row>
    <row r="28" spans="1:16" ht="15">
      <c r="A28" s="12"/>
      <c r="B28" s="25">
        <v>343.3</v>
      </c>
      <c r="C28" s="20" t="s">
        <v>40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4372833</v>
      </c>
      <c r="J28" s="49">
        <v>0</v>
      </c>
      <c r="K28" s="49">
        <v>0</v>
      </c>
      <c r="L28" s="49">
        <v>0</v>
      </c>
      <c r="M28" s="49">
        <v>0</v>
      </c>
      <c r="N28" s="49">
        <f t="shared" si="7"/>
        <v>4372833</v>
      </c>
      <c r="O28" s="50">
        <f t="shared" si="1"/>
        <v>238.23661127758103</v>
      </c>
      <c r="P28" s="9"/>
    </row>
    <row r="29" spans="1:16" ht="15">
      <c r="A29" s="12"/>
      <c r="B29" s="25">
        <v>343.4</v>
      </c>
      <c r="C29" s="20" t="s">
        <v>41</v>
      </c>
      <c r="D29" s="49">
        <v>96425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7"/>
        <v>96425</v>
      </c>
      <c r="O29" s="50">
        <f t="shared" si="1"/>
        <v>5.253336965404522</v>
      </c>
      <c r="P29" s="9"/>
    </row>
    <row r="30" spans="1:16" ht="15">
      <c r="A30" s="12"/>
      <c r="B30" s="25">
        <v>343.5</v>
      </c>
      <c r="C30" s="20" t="s">
        <v>42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4717257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4717257</v>
      </c>
      <c r="O30" s="50">
        <f t="shared" si="1"/>
        <v>257.0011985834922</v>
      </c>
      <c r="P30" s="9"/>
    </row>
    <row r="31" spans="1:16" ht="15">
      <c r="A31" s="12"/>
      <c r="B31" s="25">
        <v>343.9</v>
      </c>
      <c r="C31" s="20" t="s">
        <v>43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310212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310212</v>
      </c>
      <c r="O31" s="50">
        <f t="shared" si="1"/>
        <v>16.90068101334786</v>
      </c>
      <c r="P31" s="9"/>
    </row>
    <row r="32" spans="1:16" ht="15">
      <c r="A32" s="12"/>
      <c r="B32" s="25">
        <v>345.1</v>
      </c>
      <c r="C32" s="20" t="s">
        <v>77</v>
      </c>
      <c r="D32" s="49">
        <v>5850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5850</v>
      </c>
      <c r="O32" s="50">
        <f t="shared" si="1"/>
        <v>0.31871424679923727</v>
      </c>
      <c r="P32" s="9"/>
    </row>
    <row r="33" spans="1:16" ht="15">
      <c r="A33" s="12"/>
      <c r="B33" s="25">
        <v>349</v>
      </c>
      <c r="C33" s="20" t="s">
        <v>1</v>
      </c>
      <c r="D33" s="49">
        <v>3075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3075</v>
      </c>
      <c r="O33" s="50">
        <f t="shared" si="1"/>
        <v>0.16752928357395805</v>
      </c>
      <c r="P33" s="9"/>
    </row>
    <row r="34" spans="1:16" ht="15.75">
      <c r="A34" s="29" t="s">
        <v>36</v>
      </c>
      <c r="B34" s="30"/>
      <c r="C34" s="31"/>
      <c r="D34" s="32">
        <f aca="true" t="shared" si="8" ref="D34:M34">SUM(D35:D37)</f>
        <v>171457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4013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aca="true" t="shared" si="9" ref="N34:N47">SUM(D34:M34)</f>
        <v>175470</v>
      </c>
      <c r="O34" s="45">
        <f t="shared" si="1"/>
        <v>9.55979297194225</v>
      </c>
      <c r="P34" s="10"/>
    </row>
    <row r="35" spans="1:16" ht="15">
      <c r="A35" s="13"/>
      <c r="B35" s="39">
        <v>351.9</v>
      </c>
      <c r="C35" s="21" t="s">
        <v>50</v>
      </c>
      <c r="D35" s="49">
        <v>167327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9"/>
        <v>167327</v>
      </c>
      <c r="O35" s="50">
        <f t="shared" si="1"/>
        <v>9.116153636611278</v>
      </c>
      <c r="P35" s="9"/>
    </row>
    <row r="36" spans="1:16" ht="15">
      <c r="A36" s="13"/>
      <c r="B36" s="39">
        <v>354</v>
      </c>
      <c r="C36" s="21" t="s">
        <v>48</v>
      </c>
      <c r="D36" s="49">
        <v>4130</v>
      </c>
      <c r="E36" s="49">
        <v>0</v>
      </c>
      <c r="F36" s="49">
        <v>0</v>
      </c>
      <c r="G36" s="49">
        <v>0</v>
      </c>
      <c r="H36" s="49">
        <v>0</v>
      </c>
      <c r="I36" s="49">
        <v>350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9"/>
        <v>4480</v>
      </c>
      <c r="O36" s="50">
        <f t="shared" si="1"/>
        <v>0.2440751838736039</v>
      </c>
      <c r="P36" s="9"/>
    </row>
    <row r="37" spans="1:16" ht="15">
      <c r="A37" s="13"/>
      <c r="B37" s="39">
        <v>359</v>
      </c>
      <c r="C37" s="21" t="s">
        <v>49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3663</v>
      </c>
      <c r="J37" s="49">
        <v>0</v>
      </c>
      <c r="K37" s="49">
        <v>0</v>
      </c>
      <c r="L37" s="49">
        <v>0</v>
      </c>
      <c r="M37" s="49">
        <v>0</v>
      </c>
      <c r="N37" s="49">
        <f t="shared" si="9"/>
        <v>3663</v>
      </c>
      <c r="O37" s="50">
        <f t="shared" si="1"/>
        <v>0.19956415145736855</v>
      </c>
      <c r="P37" s="9"/>
    </row>
    <row r="38" spans="1:16" ht="15.75">
      <c r="A38" s="29" t="s">
        <v>4</v>
      </c>
      <c r="B38" s="30"/>
      <c r="C38" s="31"/>
      <c r="D38" s="32">
        <f aca="true" t="shared" si="10" ref="D38:M38">SUM(D39:D44)</f>
        <v>162454</v>
      </c>
      <c r="E38" s="32">
        <f t="shared" si="10"/>
        <v>13627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26755</v>
      </c>
      <c r="J38" s="32">
        <f t="shared" si="10"/>
        <v>0</v>
      </c>
      <c r="K38" s="32">
        <f t="shared" si="10"/>
        <v>1496628</v>
      </c>
      <c r="L38" s="32">
        <f t="shared" si="10"/>
        <v>0</v>
      </c>
      <c r="M38" s="32">
        <f t="shared" si="10"/>
        <v>0</v>
      </c>
      <c r="N38" s="32">
        <f t="shared" si="9"/>
        <v>1699464</v>
      </c>
      <c r="O38" s="45">
        <f t="shared" si="1"/>
        <v>92.58861345682375</v>
      </c>
      <c r="P38" s="10"/>
    </row>
    <row r="39" spans="1:16" ht="15">
      <c r="A39" s="12"/>
      <c r="B39" s="25">
        <v>361.1</v>
      </c>
      <c r="C39" s="20" t="s">
        <v>51</v>
      </c>
      <c r="D39" s="49">
        <v>45537</v>
      </c>
      <c r="E39" s="49">
        <v>13627</v>
      </c>
      <c r="F39" s="49">
        <v>0</v>
      </c>
      <c r="G39" s="49">
        <v>0</v>
      </c>
      <c r="H39" s="49">
        <v>0</v>
      </c>
      <c r="I39" s="49">
        <v>26755</v>
      </c>
      <c r="J39" s="49">
        <v>0</v>
      </c>
      <c r="K39" s="49">
        <v>109688</v>
      </c>
      <c r="L39" s="49">
        <v>0</v>
      </c>
      <c r="M39" s="49">
        <v>0</v>
      </c>
      <c r="N39" s="49">
        <f t="shared" si="9"/>
        <v>195607</v>
      </c>
      <c r="O39" s="50">
        <f t="shared" si="1"/>
        <v>10.656878234813401</v>
      </c>
      <c r="P39" s="9"/>
    </row>
    <row r="40" spans="1:16" ht="15">
      <c r="A40" s="12"/>
      <c r="B40" s="25">
        <v>361.3</v>
      </c>
      <c r="C40" s="20" t="s">
        <v>52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697884</v>
      </c>
      <c r="L40" s="49">
        <v>0</v>
      </c>
      <c r="M40" s="49">
        <v>0</v>
      </c>
      <c r="N40" s="49">
        <f t="shared" si="9"/>
        <v>697884</v>
      </c>
      <c r="O40" s="50">
        <f t="shared" si="1"/>
        <v>38.0214655407246</v>
      </c>
      <c r="P40" s="9"/>
    </row>
    <row r="41" spans="1:16" ht="15">
      <c r="A41" s="12"/>
      <c r="B41" s="25">
        <v>362</v>
      </c>
      <c r="C41" s="20" t="s">
        <v>53</v>
      </c>
      <c r="D41" s="49">
        <v>22876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9"/>
        <v>22876</v>
      </c>
      <c r="O41" s="50">
        <f t="shared" si="1"/>
        <v>1.2463089076545901</v>
      </c>
      <c r="P41" s="9"/>
    </row>
    <row r="42" spans="1:16" ht="15">
      <c r="A42" s="12"/>
      <c r="B42" s="25">
        <v>364</v>
      </c>
      <c r="C42" s="20" t="s">
        <v>78</v>
      </c>
      <c r="D42" s="49">
        <v>5847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9"/>
        <v>5847</v>
      </c>
      <c r="O42" s="50">
        <f t="shared" si="1"/>
        <v>0.3185508035957505</v>
      </c>
      <c r="P42" s="9"/>
    </row>
    <row r="43" spans="1:16" ht="15">
      <c r="A43" s="12"/>
      <c r="B43" s="25">
        <v>368</v>
      </c>
      <c r="C43" s="20" t="s">
        <v>56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689056</v>
      </c>
      <c r="L43" s="49">
        <v>0</v>
      </c>
      <c r="M43" s="49">
        <v>0</v>
      </c>
      <c r="N43" s="49">
        <f t="shared" si="9"/>
        <v>689056</v>
      </c>
      <c r="O43" s="50">
        <f t="shared" si="1"/>
        <v>37.54050667393081</v>
      </c>
      <c r="P43" s="9"/>
    </row>
    <row r="44" spans="1:16" ht="15">
      <c r="A44" s="12"/>
      <c r="B44" s="25">
        <v>369.9</v>
      </c>
      <c r="C44" s="20" t="s">
        <v>57</v>
      </c>
      <c r="D44" s="49">
        <v>88194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9"/>
        <v>88194</v>
      </c>
      <c r="O44" s="50">
        <f t="shared" si="1"/>
        <v>4.804903296104603</v>
      </c>
      <c r="P44" s="9"/>
    </row>
    <row r="45" spans="1:16" ht="15.75">
      <c r="A45" s="29" t="s">
        <v>37</v>
      </c>
      <c r="B45" s="30"/>
      <c r="C45" s="31"/>
      <c r="D45" s="32">
        <f aca="true" t="shared" si="11" ref="D45:M45">SUM(D46:D46)</f>
        <v>0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1928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1928</v>
      </c>
      <c r="O45" s="45">
        <f t="shared" si="1"/>
        <v>0.10503949877417597</v>
      </c>
      <c r="P45" s="9"/>
    </row>
    <row r="46" spans="1:16" ht="15.75" thickBot="1">
      <c r="A46" s="46"/>
      <c r="B46" s="47">
        <v>393</v>
      </c>
      <c r="C46" s="48" t="s">
        <v>79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1928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1928</v>
      </c>
      <c r="O46" s="50">
        <f t="shared" si="1"/>
        <v>0.10503949877417597</v>
      </c>
      <c r="P46" s="9"/>
    </row>
    <row r="47" spans="1:119" ht="16.5" thickBot="1">
      <c r="A47" s="14" t="s">
        <v>46</v>
      </c>
      <c r="B47" s="23"/>
      <c r="C47" s="22"/>
      <c r="D47" s="15">
        <f aca="true" t="shared" si="12" ref="D47:M47">SUM(D5,D13,D19,D25,D34,D38,D45)</f>
        <v>9620504</v>
      </c>
      <c r="E47" s="15">
        <f t="shared" si="12"/>
        <v>523280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9432998</v>
      </c>
      <c r="J47" s="15">
        <f t="shared" si="12"/>
        <v>0</v>
      </c>
      <c r="K47" s="15">
        <f t="shared" si="12"/>
        <v>1496628</v>
      </c>
      <c r="L47" s="15">
        <f t="shared" si="12"/>
        <v>0</v>
      </c>
      <c r="M47" s="15">
        <f t="shared" si="12"/>
        <v>0</v>
      </c>
      <c r="N47" s="15">
        <f t="shared" si="9"/>
        <v>21073410</v>
      </c>
      <c r="O47" s="38">
        <f t="shared" si="1"/>
        <v>1148.10187959684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51" t="s">
        <v>80</v>
      </c>
      <c r="M49" s="51"/>
      <c r="N49" s="51"/>
      <c r="O49" s="43">
        <v>18355</v>
      </c>
    </row>
    <row r="50" spans="1:15" ht="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  <row r="51" spans="1:15" ht="15.75" thickBot="1">
      <c r="A51" s="55" t="s">
        <v>86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SUM(D6:D14)</f>
        <v>5041058</v>
      </c>
      <c r="E5" s="27">
        <f aca="true" t="shared" si="0" ref="E5:M5">SUM(E6:E14)</f>
        <v>317823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5358881</v>
      </c>
      <c r="O5" s="33">
        <f aca="true" t="shared" si="1" ref="O5:O36">(N5/O$56)</f>
        <v>323.40863005431504</v>
      </c>
      <c r="P5" s="6"/>
    </row>
    <row r="6" spans="1:16" ht="15">
      <c r="A6" s="12"/>
      <c r="B6" s="25">
        <v>311</v>
      </c>
      <c r="C6" s="20" t="s">
        <v>3</v>
      </c>
      <c r="D6" s="49">
        <v>1964629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1964629</v>
      </c>
      <c r="O6" s="50">
        <f t="shared" si="1"/>
        <v>118.56541943270972</v>
      </c>
      <c r="P6" s="9"/>
    </row>
    <row r="7" spans="1:16" ht="15">
      <c r="A7" s="12"/>
      <c r="B7" s="25">
        <v>312.1</v>
      </c>
      <c r="C7" s="20" t="s">
        <v>11</v>
      </c>
      <c r="D7" s="49">
        <v>296478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4">SUM(D7:M7)</f>
        <v>296478</v>
      </c>
      <c r="O7" s="50">
        <f t="shared" si="1"/>
        <v>17.89245624622812</v>
      </c>
      <c r="P7" s="9"/>
    </row>
    <row r="8" spans="1:16" ht="15">
      <c r="A8" s="12"/>
      <c r="B8" s="25">
        <v>312.52</v>
      </c>
      <c r="C8" s="20" t="s">
        <v>67</v>
      </c>
      <c r="D8" s="49">
        <v>94583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>SUM(D8:M8)</f>
        <v>94583</v>
      </c>
      <c r="O8" s="50">
        <f t="shared" si="1"/>
        <v>5.708086904043452</v>
      </c>
      <c r="P8" s="9"/>
    </row>
    <row r="9" spans="1:16" ht="15">
      <c r="A9" s="12"/>
      <c r="B9" s="25">
        <v>314.1</v>
      </c>
      <c r="C9" s="20" t="s">
        <v>12</v>
      </c>
      <c r="D9" s="49">
        <v>1162399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1162399</v>
      </c>
      <c r="O9" s="50">
        <f t="shared" si="1"/>
        <v>70.15081472540736</v>
      </c>
      <c r="P9" s="9"/>
    </row>
    <row r="10" spans="1:16" ht="15">
      <c r="A10" s="12"/>
      <c r="B10" s="25">
        <v>314.2</v>
      </c>
      <c r="C10" s="20" t="s">
        <v>14</v>
      </c>
      <c r="D10" s="49">
        <v>950214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950214</v>
      </c>
      <c r="O10" s="50">
        <f t="shared" si="1"/>
        <v>57.345443572721784</v>
      </c>
      <c r="P10" s="9"/>
    </row>
    <row r="11" spans="1:16" ht="15">
      <c r="A11" s="12"/>
      <c r="B11" s="25">
        <v>314.3</v>
      </c>
      <c r="C11" s="20" t="s">
        <v>13</v>
      </c>
      <c r="D11" s="49">
        <v>305779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305779</v>
      </c>
      <c r="O11" s="50">
        <f t="shared" si="1"/>
        <v>18.453771876885938</v>
      </c>
      <c r="P11" s="9"/>
    </row>
    <row r="12" spans="1:16" ht="15">
      <c r="A12" s="12"/>
      <c r="B12" s="25">
        <v>314.4</v>
      </c>
      <c r="C12" s="20" t="s">
        <v>15</v>
      </c>
      <c r="D12" s="49">
        <v>42524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42524</v>
      </c>
      <c r="O12" s="50">
        <f t="shared" si="1"/>
        <v>2.5663246831623416</v>
      </c>
      <c r="P12" s="9"/>
    </row>
    <row r="13" spans="1:16" ht="15">
      <c r="A13" s="12"/>
      <c r="B13" s="25">
        <v>316</v>
      </c>
      <c r="C13" s="20" t="s">
        <v>16</v>
      </c>
      <c r="D13" s="49">
        <v>224452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224452</v>
      </c>
      <c r="O13" s="50">
        <f t="shared" si="1"/>
        <v>13.545684972842487</v>
      </c>
      <c r="P13" s="9"/>
    </row>
    <row r="14" spans="1:16" ht="15">
      <c r="A14" s="12"/>
      <c r="B14" s="25">
        <v>319</v>
      </c>
      <c r="C14" s="20" t="s">
        <v>17</v>
      </c>
      <c r="D14" s="49">
        <v>0</v>
      </c>
      <c r="E14" s="49">
        <v>317823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317823</v>
      </c>
      <c r="O14" s="50">
        <f t="shared" si="1"/>
        <v>19.18062764031382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SUM(D16:D20)</f>
        <v>2357536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400412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1">SUM(D15:M15)</f>
        <v>2757948</v>
      </c>
      <c r="O15" s="45">
        <f t="shared" si="1"/>
        <v>166.44224502112252</v>
      </c>
      <c r="P15" s="10"/>
    </row>
    <row r="16" spans="1:16" ht="15">
      <c r="A16" s="12"/>
      <c r="B16" s="25">
        <v>322</v>
      </c>
      <c r="C16" s="20" t="s">
        <v>0</v>
      </c>
      <c r="D16" s="49">
        <v>873572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873572</v>
      </c>
      <c r="O16" s="50">
        <f t="shared" si="1"/>
        <v>52.72009656004828</v>
      </c>
      <c r="P16" s="9"/>
    </row>
    <row r="17" spans="1:16" ht="15">
      <c r="A17" s="12"/>
      <c r="B17" s="25">
        <v>323.1</v>
      </c>
      <c r="C17" s="20" t="s">
        <v>19</v>
      </c>
      <c r="D17" s="49">
        <v>1292131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1292131</v>
      </c>
      <c r="O17" s="50">
        <f t="shared" si="1"/>
        <v>77.98014484007243</v>
      </c>
      <c r="P17" s="9"/>
    </row>
    <row r="18" spans="1:16" ht="15">
      <c r="A18" s="12"/>
      <c r="B18" s="25">
        <v>323.4</v>
      </c>
      <c r="C18" s="20" t="s">
        <v>20</v>
      </c>
      <c r="D18" s="49">
        <v>33031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33031</v>
      </c>
      <c r="O18" s="50">
        <f t="shared" si="1"/>
        <v>1.9934218467109233</v>
      </c>
      <c r="P18" s="9"/>
    </row>
    <row r="19" spans="1:16" ht="15">
      <c r="A19" s="12"/>
      <c r="B19" s="25">
        <v>323.7</v>
      </c>
      <c r="C19" s="20" t="s">
        <v>21</v>
      </c>
      <c r="D19" s="49">
        <v>158802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158802</v>
      </c>
      <c r="O19" s="50">
        <f t="shared" si="1"/>
        <v>9.583705491852745</v>
      </c>
      <c r="P19" s="9"/>
    </row>
    <row r="20" spans="1:16" ht="15">
      <c r="A20" s="12"/>
      <c r="B20" s="25">
        <v>325.1</v>
      </c>
      <c r="C20" s="20" t="s">
        <v>22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400412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400412</v>
      </c>
      <c r="O20" s="50">
        <f t="shared" si="1"/>
        <v>24.16487628243814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SUM(D22:D28)</f>
        <v>1105593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1105593</v>
      </c>
      <c r="O21" s="45">
        <f t="shared" si="1"/>
        <v>66.72257091128546</v>
      </c>
      <c r="P21" s="10"/>
    </row>
    <row r="22" spans="1:16" ht="15">
      <c r="A22" s="12"/>
      <c r="B22" s="25">
        <v>331.2</v>
      </c>
      <c r="C22" s="20" t="s">
        <v>23</v>
      </c>
      <c r="D22" s="49">
        <v>1585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aca="true" t="shared" si="6" ref="N22:N28">SUM(D22:M22)</f>
        <v>1585</v>
      </c>
      <c r="O22" s="50">
        <f t="shared" si="1"/>
        <v>0.09565479782739891</v>
      </c>
      <c r="P22" s="9"/>
    </row>
    <row r="23" spans="1:16" ht="15">
      <c r="A23" s="12"/>
      <c r="B23" s="25">
        <v>331.9</v>
      </c>
      <c r="C23" s="20" t="s">
        <v>25</v>
      </c>
      <c r="D23" s="49">
        <v>92323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92323</v>
      </c>
      <c r="O23" s="50">
        <f t="shared" si="1"/>
        <v>5.571695835847918</v>
      </c>
      <c r="P23" s="9"/>
    </row>
    <row r="24" spans="1:16" ht="15">
      <c r="A24" s="12"/>
      <c r="B24" s="25">
        <v>334.9</v>
      </c>
      <c r="C24" s="20" t="s">
        <v>26</v>
      </c>
      <c r="D24" s="49">
        <v>15285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15285</v>
      </c>
      <c r="O24" s="50">
        <f t="shared" si="1"/>
        <v>0.9224502112251056</v>
      </c>
      <c r="P24" s="9"/>
    </row>
    <row r="25" spans="1:16" ht="15">
      <c r="A25" s="12"/>
      <c r="B25" s="25">
        <v>335.12</v>
      </c>
      <c r="C25" s="20" t="s">
        <v>27</v>
      </c>
      <c r="D25" s="49">
        <v>702420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702420</v>
      </c>
      <c r="O25" s="50">
        <f t="shared" si="1"/>
        <v>42.391068195534096</v>
      </c>
      <c r="P25" s="9"/>
    </row>
    <row r="26" spans="1:16" ht="15">
      <c r="A26" s="12"/>
      <c r="B26" s="25">
        <v>335.13</v>
      </c>
      <c r="C26" s="20" t="s">
        <v>28</v>
      </c>
      <c r="D26" s="49">
        <v>10414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10414</v>
      </c>
      <c r="O26" s="50">
        <f t="shared" si="1"/>
        <v>0.6284852142426072</v>
      </c>
      <c r="P26" s="9"/>
    </row>
    <row r="27" spans="1:16" ht="15">
      <c r="A27" s="12"/>
      <c r="B27" s="25">
        <v>335.14</v>
      </c>
      <c r="C27" s="20" t="s">
        <v>29</v>
      </c>
      <c r="D27" s="49">
        <v>8379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8379</v>
      </c>
      <c r="O27" s="50">
        <f t="shared" si="1"/>
        <v>0.5056729028364514</v>
      </c>
      <c r="P27" s="9"/>
    </row>
    <row r="28" spans="1:16" ht="15">
      <c r="A28" s="12"/>
      <c r="B28" s="25">
        <v>335.9</v>
      </c>
      <c r="C28" s="20" t="s">
        <v>30</v>
      </c>
      <c r="D28" s="49">
        <v>275187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275187</v>
      </c>
      <c r="O28" s="50">
        <f t="shared" si="1"/>
        <v>16.60754375377188</v>
      </c>
      <c r="P28" s="9"/>
    </row>
    <row r="29" spans="1:16" ht="15.75">
      <c r="A29" s="29" t="s">
        <v>35</v>
      </c>
      <c r="B29" s="30"/>
      <c r="C29" s="31"/>
      <c r="D29" s="32">
        <f aca="true" t="shared" si="7" ref="D29:M29">SUM(D30:D38)</f>
        <v>239496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8825930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9065426</v>
      </c>
      <c r="O29" s="45">
        <f t="shared" si="1"/>
        <v>547.0987326493663</v>
      </c>
      <c r="P29" s="10"/>
    </row>
    <row r="30" spans="1:16" ht="15">
      <c r="A30" s="12"/>
      <c r="B30" s="25">
        <v>341.9</v>
      </c>
      <c r="C30" s="20" t="s">
        <v>38</v>
      </c>
      <c r="D30" s="49">
        <v>3625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aca="true" t="shared" si="8" ref="N30:N37">SUM(D30:M30)</f>
        <v>3625</v>
      </c>
      <c r="O30" s="50">
        <f t="shared" si="1"/>
        <v>0.2187688593844297</v>
      </c>
      <c r="P30" s="9"/>
    </row>
    <row r="31" spans="1:16" ht="15">
      <c r="A31" s="12"/>
      <c r="B31" s="25">
        <v>342.1</v>
      </c>
      <c r="C31" s="20" t="s">
        <v>39</v>
      </c>
      <c r="D31" s="49">
        <v>4840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8"/>
        <v>4840</v>
      </c>
      <c r="O31" s="50">
        <f t="shared" si="1"/>
        <v>0.292094146047073</v>
      </c>
      <c r="P31" s="9"/>
    </row>
    <row r="32" spans="1:16" ht="15">
      <c r="A32" s="12"/>
      <c r="B32" s="25">
        <v>343.3</v>
      </c>
      <c r="C32" s="20" t="s">
        <v>40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3659908</v>
      </c>
      <c r="J32" s="49">
        <v>0</v>
      </c>
      <c r="K32" s="49">
        <v>0</v>
      </c>
      <c r="L32" s="49">
        <v>0</v>
      </c>
      <c r="M32" s="49">
        <v>0</v>
      </c>
      <c r="N32" s="49">
        <f t="shared" si="8"/>
        <v>3659908</v>
      </c>
      <c r="O32" s="50">
        <f t="shared" si="1"/>
        <v>220.87555823777913</v>
      </c>
      <c r="P32" s="9"/>
    </row>
    <row r="33" spans="1:16" ht="15">
      <c r="A33" s="12"/>
      <c r="B33" s="25">
        <v>343.4</v>
      </c>
      <c r="C33" s="20" t="s">
        <v>41</v>
      </c>
      <c r="D33" s="49">
        <v>22459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8"/>
        <v>22459</v>
      </c>
      <c r="O33" s="50">
        <f t="shared" si="1"/>
        <v>1.3554013277006638</v>
      </c>
      <c r="P33" s="9"/>
    </row>
    <row r="34" spans="1:16" ht="15">
      <c r="A34" s="12"/>
      <c r="B34" s="25">
        <v>343.5</v>
      </c>
      <c r="C34" s="20" t="s">
        <v>42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4754098</v>
      </c>
      <c r="J34" s="49">
        <v>0</v>
      </c>
      <c r="K34" s="49">
        <v>0</v>
      </c>
      <c r="L34" s="49">
        <v>0</v>
      </c>
      <c r="M34" s="49">
        <v>0</v>
      </c>
      <c r="N34" s="49">
        <f t="shared" si="8"/>
        <v>4754098</v>
      </c>
      <c r="O34" s="50">
        <f t="shared" si="1"/>
        <v>286.9099577549789</v>
      </c>
      <c r="P34" s="9"/>
    </row>
    <row r="35" spans="1:16" ht="15">
      <c r="A35" s="12"/>
      <c r="B35" s="25">
        <v>343.9</v>
      </c>
      <c r="C35" s="20" t="s">
        <v>43</v>
      </c>
      <c r="D35" s="49">
        <v>128749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8"/>
        <v>128749</v>
      </c>
      <c r="O35" s="50">
        <f t="shared" si="1"/>
        <v>7.770006035003018</v>
      </c>
      <c r="P35" s="9"/>
    </row>
    <row r="36" spans="1:16" ht="15">
      <c r="A36" s="12"/>
      <c r="B36" s="25">
        <v>345.9</v>
      </c>
      <c r="C36" s="20" t="s">
        <v>44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411924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411924</v>
      </c>
      <c r="O36" s="50">
        <f t="shared" si="1"/>
        <v>24.859625829812916</v>
      </c>
      <c r="P36" s="9"/>
    </row>
    <row r="37" spans="1:16" ht="15">
      <c r="A37" s="12"/>
      <c r="B37" s="25">
        <v>347.2</v>
      </c>
      <c r="C37" s="20" t="s">
        <v>45</v>
      </c>
      <c r="D37" s="49">
        <v>3849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8"/>
        <v>3849</v>
      </c>
      <c r="O37" s="50">
        <f aca="true" t="shared" si="9" ref="O37:O54">(N37/O$56)</f>
        <v>0.23228726614363307</v>
      </c>
      <c r="P37" s="9"/>
    </row>
    <row r="38" spans="1:16" ht="15">
      <c r="A38" s="12"/>
      <c r="B38" s="25">
        <v>349</v>
      </c>
      <c r="C38" s="20" t="s">
        <v>1</v>
      </c>
      <c r="D38" s="49">
        <v>75974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aca="true" t="shared" si="10" ref="N38:N44">SUM(D38:M38)</f>
        <v>75974</v>
      </c>
      <c r="O38" s="50">
        <f t="shared" si="9"/>
        <v>4.585033192516597</v>
      </c>
      <c r="P38" s="9"/>
    </row>
    <row r="39" spans="1:16" ht="15.75">
      <c r="A39" s="29" t="s">
        <v>36</v>
      </c>
      <c r="B39" s="30"/>
      <c r="C39" s="31"/>
      <c r="D39" s="32">
        <f aca="true" t="shared" si="11" ref="D39:M39">SUM(D40:D42)</f>
        <v>196371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0"/>
        <v>196371</v>
      </c>
      <c r="O39" s="45">
        <f t="shared" si="9"/>
        <v>11.850995775497887</v>
      </c>
      <c r="P39" s="10"/>
    </row>
    <row r="40" spans="1:16" ht="15">
      <c r="A40" s="13"/>
      <c r="B40" s="39">
        <v>351.9</v>
      </c>
      <c r="C40" s="21" t="s">
        <v>50</v>
      </c>
      <c r="D40" s="49">
        <v>99193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10"/>
        <v>99193</v>
      </c>
      <c r="O40" s="50">
        <f t="shared" si="9"/>
        <v>5.986300543150271</v>
      </c>
      <c r="P40" s="9"/>
    </row>
    <row r="41" spans="1:16" ht="15">
      <c r="A41" s="13"/>
      <c r="B41" s="39">
        <v>354</v>
      </c>
      <c r="C41" s="21" t="s">
        <v>48</v>
      </c>
      <c r="D41" s="49">
        <v>89686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10"/>
        <v>89686</v>
      </c>
      <c r="O41" s="50">
        <f t="shared" si="9"/>
        <v>5.412552806276403</v>
      </c>
      <c r="P41" s="9"/>
    </row>
    <row r="42" spans="1:16" ht="15">
      <c r="A42" s="13"/>
      <c r="B42" s="39">
        <v>359</v>
      </c>
      <c r="C42" s="21" t="s">
        <v>49</v>
      </c>
      <c r="D42" s="49">
        <v>7492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10"/>
        <v>7492</v>
      </c>
      <c r="O42" s="50">
        <f t="shared" si="9"/>
        <v>0.452142426071213</v>
      </c>
      <c r="P42" s="9"/>
    </row>
    <row r="43" spans="1:16" ht="15.75">
      <c r="A43" s="29" t="s">
        <v>4</v>
      </c>
      <c r="B43" s="30"/>
      <c r="C43" s="31"/>
      <c r="D43" s="32">
        <f aca="true" t="shared" si="12" ref="D43:M43">SUM(D44:D50)</f>
        <v>151022</v>
      </c>
      <c r="E43" s="32">
        <f t="shared" si="12"/>
        <v>163463</v>
      </c>
      <c r="F43" s="32">
        <f t="shared" si="12"/>
        <v>0</v>
      </c>
      <c r="G43" s="32">
        <f t="shared" si="12"/>
        <v>14725</v>
      </c>
      <c r="H43" s="32">
        <f t="shared" si="12"/>
        <v>0</v>
      </c>
      <c r="I43" s="32">
        <f t="shared" si="12"/>
        <v>1008549</v>
      </c>
      <c r="J43" s="32">
        <f t="shared" si="12"/>
        <v>0</v>
      </c>
      <c r="K43" s="32">
        <f t="shared" si="12"/>
        <v>578034</v>
      </c>
      <c r="L43" s="32">
        <f t="shared" si="12"/>
        <v>0</v>
      </c>
      <c r="M43" s="32">
        <f t="shared" si="12"/>
        <v>0</v>
      </c>
      <c r="N43" s="32">
        <f t="shared" si="10"/>
        <v>1915793</v>
      </c>
      <c r="O43" s="45">
        <f t="shared" si="9"/>
        <v>115.61816535908268</v>
      </c>
      <c r="P43" s="10"/>
    </row>
    <row r="44" spans="1:16" ht="15">
      <c r="A44" s="12"/>
      <c r="B44" s="25">
        <v>361.1</v>
      </c>
      <c r="C44" s="20" t="s">
        <v>51</v>
      </c>
      <c r="D44" s="49">
        <v>121828</v>
      </c>
      <c r="E44" s="49">
        <v>21941</v>
      </c>
      <c r="F44" s="49">
        <v>0</v>
      </c>
      <c r="G44" s="49">
        <v>14725</v>
      </c>
      <c r="H44" s="49">
        <v>0</v>
      </c>
      <c r="I44" s="49">
        <v>68003</v>
      </c>
      <c r="J44" s="49">
        <v>0</v>
      </c>
      <c r="K44" s="49">
        <v>135914</v>
      </c>
      <c r="L44" s="49">
        <v>0</v>
      </c>
      <c r="M44" s="49">
        <v>0</v>
      </c>
      <c r="N44" s="49">
        <f t="shared" si="10"/>
        <v>362411</v>
      </c>
      <c r="O44" s="50">
        <f t="shared" si="9"/>
        <v>21.871514785757395</v>
      </c>
      <c r="P44" s="9"/>
    </row>
    <row r="45" spans="1:16" ht="15">
      <c r="A45" s="12"/>
      <c r="B45" s="25">
        <v>361.3</v>
      </c>
      <c r="C45" s="20" t="s">
        <v>52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-103011</v>
      </c>
      <c r="L45" s="49">
        <v>0</v>
      </c>
      <c r="M45" s="49">
        <v>0</v>
      </c>
      <c r="N45" s="49">
        <f aca="true" t="shared" si="13" ref="N45:N50">SUM(D45:M45)</f>
        <v>-103011</v>
      </c>
      <c r="O45" s="50">
        <f t="shared" si="9"/>
        <v>-6.21671695835848</v>
      </c>
      <c r="P45" s="9"/>
    </row>
    <row r="46" spans="1:16" ht="15">
      <c r="A46" s="12"/>
      <c r="B46" s="25">
        <v>362</v>
      </c>
      <c r="C46" s="20" t="s">
        <v>53</v>
      </c>
      <c r="D46" s="49">
        <v>22194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3"/>
        <v>22194</v>
      </c>
      <c r="O46" s="50">
        <f t="shared" si="9"/>
        <v>1.3394085697042848</v>
      </c>
      <c r="P46" s="9"/>
    </row>
    <row r="47" spans="1:16" ht="15">
      <c r="A47" s="12"/>
      <c r="B47" s="25">
        <v>365</v>
      </c>
      <c r="C47" s="20" t="s">
        <v>54</v>
      </c>
      <c r="D47" s="49">
        <v>1311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3"/>
        <v>1311</v>
      </c>
      <c r="O47" s="50">
        <f t="shared" si="9"/>
        <v>0.07911888955944478</v>
      </c>
      <c r="P47" s="9"/>
    </row>
    <row r="48" spans="1:16" ht="15">
      <c r="A48" s="12"/>
      <c r="B48" s="25">
        <v>366</v>
      </c>
      <c r="C48" s="20" t="s">
        <v>55</v>
      </c>
      <c r="D48" s="49">
        <v>220</v>
      </c>
      <c r="E48" s="49">
        <v>141522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3"/>
        <v>141742</v>
      </c>
      <c r="O48" s="50">
        <f t="shared" si="9"/>
        <v>8.55413397706699</v>
      </c>
      <c r="P48" s="9"/>
    </row>
    <row r="49" spans="1:16" ht="15">
      <c r="A49" s="12"/>
      <c r="B49" s="25">
        <v>368</v>
      </c>
      <c r="C49" s="20" t="s">
        <v>56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545131</v>
      </c>
      <c r="L49" s="49">
        <v>0</v>
      </c>
      <c r="M49" s="49">
        <v>0</v>
      </c>
      <c r="N49" s="49">
        <f t="shared" si="13"/>
        <v>545131</v>
      </c>
      <c r="O49" s="50">
        <f t="shared" si="9"/>
        <v>32.89867229933615</v>
      </c>
      <c r="P49" s="9"/>
    </row>
    <row r="50" spans="1:16" ht="15">
      <c r="A50" s="12"/>
      <c r="B50" s="25">
        <v>369.9</v>
      </c>
      <c r="C50" s="20" t="s">
        <v>57</v>
      </c>
      <c r="D50" s="49">
        <v>5469</v>
      </c>
      <c r="E50" s="49">
        <v>0</v>
      </c>
      <c r="F50" s="49">
        <v>0</v>
      </c>
      <c r="G50" s="49">
        <v>0</v>
      </c>
      <c r="H50" s="49">
        <v>0</v>
      </c>
      <c r="I50" s="49">
        <v>940546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3"/>
        <v>946015</v>
      </c>
      <c r="O50" s="50">
        <f t="shared" si="9"/>
        <v>57.0920337960169</v>
      </c>
      <c r="P50" s="9"/>
    </row>
    <row r="51" spans="1:16" ht="15.75">
      <c r="A51" s="29" t="s">
        <v>37</v>
      </c>
      <c r="B51" s="30"/>
      <c r="C51" s="31"/>
      <c r="D51" s="32">
        <f aca="true" t="shared" si="14" ref="D51:M51">SUM(D52:D53)</f>
        <v>603015</v>
      </c>
      <c r="E51" s="32">
        <f t="shared" si="14"/>
        <v>0</v>
      </c>
      <c r="F51" s="32">
        <f t="shared" si="14"/>
        <v>0</v>
      </c>
      <c r="G51" s="32">
        <f t="shared" si="14"/>
        <v>1343890</v>
      </c>
      <c r="H51" s="32">
        <f t="shared" si="14"/>
        <v>0</v>
      </c>
      <c r="I51" s="32">
        <f t="shared" si="14"/>
        <v>0</v>
      </c>
      <c r="J51" s="32">
        <f t="shared" si="14"/>
        <v>0</v>
      </c>
      <c r="K51" s="32">
        <f t="shared" si="14"/>
        <v>0</v>
      </c>
      <c r="L51" s="32">
        <f t="shared" si="14"/>
        <v>0</v>
      </c>
      <c r="M51" s="32">
        <f t="shared" si="14"/>
        <v>0</v>
      </c>
      <c r="N51" s="32">
        <f>SUM(D51:M51)</f>
        <v>1946905</v>
      </c>
      <c r="O51" s="45">
        <f t="shared" si="9"/>
        <v>117.49577549788775</v>
      </c>
      <c r="P51" s="9"/>
    </row>
    <row r="52" spans="1:16" ht="15">
      <c r="A52" s="12"/>
      <c r="B52" s="25">
        <v>381</v>
      </c>
      <c r="C52" s="20" t="s">
        <v>58</v>
      </c>
      <c r="D52" s="49">
        <v>420000</v>
      </c>
      <c r="E52" s="49">
        <v>0</v>
      </c>
      <c r="F52" s="49">
        <v>0</v>
      </c>
      <c r="G52" s="49">
        <v>1343890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>SUM(D52:M52)</f>
        <v>1763890</v>
      </c>
      <c r="O52" s="50">
        <f t="shared" si="9"/>
        <v>106.45081472540737</v>
      </c>
      <c r="P52" s="9"/>
    </row>
    <row r="53" spans="1:16" ht="15.75" thickBot="1">
      <c r="A53" s="12"/>
      <c r="B53" s="25">
        <v>383</v>
      </c>
      <c r="C53" s="20" t="s">
        <v>59</v>
      </c>
      <c r="D53" s="49">
        <v>183015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>SUM(D53:M53)</f>
        <v>183015</v>
      </c>
      <c r="O53" s="50">
        <f t="shared" si="9"/>
        <v>11.044960772480387</v>
      </c>
      <c r="P53" s="9"/>
    </row>
    <row r="54" spans="1:119" ht="16.5" thickBot="1">
      <c r="A54" s="14" t="s">
        <v>46</v>
      </c>
      <c r="B54" s="23"/>
      <c r="C54" s="22"/>
      <c r="D54" s="15">
        <f aca="true" t="shared" si="15" ref="D54:M54">SUM(D5,D15,D21,D29,D39,D43,D51)</f>
        <v>9694091</v>
      </c>
      <c r="E54" s="15">
        <f t="shared" si="15"/>
        <v>481286</v>
      </c>
      <c r="F54" s="15">
        <f t="shared" si="15"/>
        <v>0</v>
      </c>
      <c r="G54" s="15">
        <f t="shared" si="15"/>
        <v>1358615</v>
      </c>
      <c r="H54" s="15">
        <f t="shared" si="15"/>
        <v>0</v>
      </c>
      <c r="I54" s="15">
        <f t="shared" si="15"/>
        <v>10234891</v>
      </c>
      <c r="J54" s="15">
        <f t="shared" si="15"/>
        <v>0</v>
      </c>
      <c r="K54" s="15">
        <f t="shared" si="15"/>
        <v>578034</v>
      </c>
      <c r="L54" s="15">
        <f t="shared" si="15"/>
        <v>0</v>
      </c>
      <c r="M54" s="15">
        <f t="shared" si="15"/>
        <v>0</v>
      </c>
      <c r="N54" s="15">
        <f>SUM(D54:M54)</f>
        <v>22346917</v>
      </c>
      <c r="O54" s="38">
        <f t="shared" si="9"/>
        <v>1348.6371152685576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51" t="s">
        <v>66</v>
      </c>
      <c r="M56" s="51"/>
      <c r="N56" s="51"/>
      <c r="O56" s="43">
        <v>16570</v>
      </c>
    </row>
    <row r="57" spans="1:15" ht="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  <row r="58" spans="1:15" ht="15.75" thickBot="1">
      <c r="A58" s="55" t="s">
        <v>86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</row>
  </sheetData>
  <sheetProtection/>
  <mergeCells count="10">
    <mergeCell ref="A58:O58"/>
    <mergeCell ref="A57:O57"/>
    <mergeCell ref="L56:N5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4827318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4827318</v>
      </c>
      <c r="O5" s="33">
        <f aca="true" t="shared" si="1" ref="O5:O36">(N5/O$59)</f>
        <v>289.0090402921631</v>
      </c>
      <c r="P5" s="6"/>
    </row>
    <row r="6" spans="1:16" ht="15">
      <c r="A6" s="12"/>
      <c r="B6" s="25">
        <v>311</v>
      </c>
      <c r="C6" s="20" t="s">
        <v>3</v>
      </c>
      <c r="D6" s="49">
        <v>2032998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2032998</v>
      </c>
      <c r="O6" s="50">
        <f t="shared" si="1"/>
        <v>121.71454229779081</v>
      </c>
      <c r="P6" s="9"/>
    </row>
    <row r="7" spans="1:16" ht="15">
      <c r="A7" s="12"/>
      <c r="B7" s="25">
        <v>312.41</v>
      </c>
      <c r="C7" s="20" t="s">
        <v>96</v>
      </c>
      <c r="D7" s="49">
        <v>286507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286507</v>
      </c>
      <c r="O7" s="50">
        <f t="shared" si="1"/>
        <v>17.153026402442674</v>
      </c>
      <c r="P7" s="9"/>
    </row>
    <row r="8" spans="1:16" ht="15">
      <c r="A8" s="12"/>
      <c r="B8" s="25">
        <v>312.52</v>
      </c>
      <c r="C8" s="20" t="s">
        <v>67</v>
      </c>
      <c r="D8" s="49">
        <v>77699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>SUM(D8:M8)</f>
        <v>77699</v>
      </c>
      <c r="O8" s="50">
        <f t="shared" si="1"/>
        <v>4.6517990780099385</v>
      </c>
      <c r="P8" s="9"/>
    </row>
    <row r="9" spans="1:16" ht="15">
      <c r="A9" s="12"/>
      <c r="B9" s="25">
        <v>314.1</v>
      </c>
      <c r="C9" s="20" t="s">
        <v>12</v>
      </c>
      <c r="D9" s="49">
        <v>1079069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1079069</v>
      </c>
      <c r="O9" s="50">
        <f t="shared" si="1"/>
        <v>64.60330479554571</v>
      </c>
      <c r="P9" s="9"/>
    </row>
    <row r="10" spans="1:16" ht="15">
      <c r="A10" s="12"/>
      <c r="B10" s="25">
        <v>314.3</v>
      </c>
      <c r="C10" s="20" t="s">
        <v>13</v>
      </c>
      <c r="D10" s="49">
        <v>279533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279533</v>
      </c>
      <c r="O10" s="50">
        <f t="shared" si="1"/>
        <v>16.735496617374125</v>
      </c>
      <c r="P10" s="9"/>
    </row>
    <row r="11" spans="1:16" ht="15">
      <c r="A11" s="12"/>
      <c r="B11" s="25">
        <v>314.4</v>
      </c>
      <c r="C11" s="20" t="s">
        <v>15</v>
      </c>
      <c r="D11" s="49">
        <v>42047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42047</v>
      </c>
      <c r="O11" s="50">
        <f t="shared" si="1"/>
        <v>2.5173322157696223</v>
      </c>
      <c r="P11" s="9"/>
    </row>
    <row r="12" spans="1:16" ht="15">
      <c r="A12" s="12"/>
      <c r="B12" s="25">
        <v>315</v>
      </c>
      <c r="C12" s="20" t="s">
        <v>88</v>
      </c>
      <c r="D12" s="49">
        <v>809505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809505</v>
      </c>
      <c r="O12" s="50">
        <f t="shared" si="1"/>
        <v>48.46464706938873</v>
      </c>
      <c r="P12" s="9"/>
    </row>
    <row r="13" spans="1:16" ht="15">
      <c r="A13" s="12"/>
      <c r="B13" s="25">
        <v>316</v>
      </c>
      <c r="C13" s="20" t="s">
        <v>16</v>
      </c>
      <c r="D13" s="49">
        <v>219960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219960</v>
      </c>
      <c r="O13" s="50">
        <f t="shared" si="1"/>
        <v>13.168891815841466</v>
      </c>
      <c r="P13" s="9"/>
    </row>
    <row r="14" spans="1:16" ht="15.75">
      <c r="A14" s="29" t="s">
        <v>97</v>
      </c>
      <c r="B14" s="30"/>
      <c r="C14" s="31"/>
      <c r="D14" s="32">
        <f aca="true" t="shared" si="3" ref="D14:M14">SUM(D15:D18)</f>
        <v>2506687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2506687</v>
      </c>
      <c r="O14" s="45">
        <f t="shared" si="1"/>
        <v>150.07405855235587</v>
      </c>
      <c r="P14" s="10"/>
    </row>
    <row r="15" spans="1:16" ht="15">
      <c r="A15" s="12"/>
      <c r="B15" s="25">
        <v>322</v>
      </c>
      <c r="C15" s="20" t="s">
        <v>0</v>
      </c>
      <c r="D15" s="49">
        <v>1108794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1108794</v>
      </c>
      <c r="O15" s="50">
        <f t="shared" si="1"/>
        <v>66.38292522301383</v>
      </c>
      <c r="P15" s="9"/>
    </row>
    <row r="16" spans="1:16" ht="15">
      <c r="A16" s="12"/>
      <c r="B16" s="25">
        <v>323.1</v>
      </c>
      <c r="C16" s="20" t="s">
        <v>19</v>
      </c>
      <c r="D16" s="49">
        <v>1197833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1197833</v>
      </c>
      <c r="O16" s="50">
        <f t="shared" si="1"/>
        <v>71.71364425552296</v>
      </c>
      <c r="P16" s="9"/>
    </row>
    <row r="17" spans="1:16" ht="15">
      <c r="A17" s="12"/>
      <c r="B17" s="25">
        <v>323.4</v>
      </c>
      <c r="C17" s="20" t="s">
        <v>20</v>
      </c>
      <c r="D17" s="49">
        <v>29238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29238</v>
      </c>
      <c r="O17" s="50">
        <f t="shared" si="1"/>
        <v>1.750463988505059</v>
      </c>
      <c r="P17" s="9"/>
    </row>
    <row r="18" spans="1:16" ht="15">
      <c r="A18" s="12"/>
      <c r="B18" s="25">
        <v>323.7</v>
      </c>
      <c r="C18" s="20" t="s">
        <v>21</v>
      </c>
      <c r="D18" s="49">
        <v>170822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170822</v>
      </c>
      <c r="O18" s="50">
        <f t="shared" si="1"/>
        <v>10.227025085314015</v>
      </c>
      <c r="P18" s="9"/>
    </row>
    <row r="19" spans="1:16" ht="15.75">
      <c r="A19" s="29" t="s">
        <v>24</v>
      </c>
      <c r="B19" s="30"/>
      <c r="C19" s="31"/>
      <c r="D19" s="32">
        <f aca="true" t="shared" si="5" ref="D19:M19">SUM(D20:D31)</f>
        <v>1177955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1600000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2777955</v>
      </c>
      <c r="O19" s="45">
        <f t="shared" si="1"/>
        <v>166.3147338801413</v>
      </c>
      <c r="P19" s="10"/>
    </row>
    <row r="20" spans="1:16" ht="15">
      <c r="A20" s="12"/>
      <c r="B20" s="25">
        <v>331.1</v>
      </c>
      <c r="C20" s="20" t="s">
        <v>73</v>
      </c>
      <c r="D20" s="49">
        <v>36851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36851</v>
      </c>
      <c r="O20" s="50">
        <f t="shared" si="1"/>
        <v>2.206250374184278</v>
      </c>
      <c r="P20" s="9"/>
    </row>
    <row r="21" spans="1:16" ht="15">
      <c r="A21" s="12"/>
      <c r="B21" s="25">
        <v>331.35</v>
      </c>
      <c r="C21" s="20" t="s">
        <v>98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1000000</v>
      </c>
      <c r="J21" s="49">
        <v>0</v>
      </c>
      <c r="K21" s="49">
        <v>0</v>
      </c>
      <c r="L21" s="49">
        <v>0</v>
      </c>
      <c r="M21" s="49">
        <v>0</v>
      </c>
      <c r="N21" s="49">
        <f aca="true" t="shared" si="6" ref="N21:N29">SUM(D21:M21)</f>
        <v>1000000</v>
      </c>
      <c r="O21" s="50">
        <f t="shared" si="1"/>
        <v>59.86948452373825</v>
      </c>
      <c r="P21" s="9"/>
    </row>
    <row r="22" spans="1:16" ht="15">
      <c r="A22" s="12"/>
      <c r="B22" s="25">
        <v>334.1</v>
      </c>
      <c r="C22" s="20" t="s">
        <v>99</v>
      </c>
      <c r="D22" s="49">
        <v>1985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6"/>
        <v>1985</v>
      </c>
      <c r="O22" s="50">
        <f t="shared" si="1"/>
        <v>0.11884092677962042</v>
      </c>
      <c r="P22" s="9"/>
    </row>
    <row r="23" spans="1:16" ht="15">
      <c r="A23" s="12"/>
      <c r="B23" s="25">
        <v>334.2</v>
      </c>
      <c r="C23" s="20" t="s">
        <v>89</v>
      </c>
      <c r="D23" s="49">
        <v>6454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6454</v>
      </c>
      <c r="O23" s="50">
        <f t="shared" si="1"/>
        <v>0.38639765311620666</v>
      </c>
      <c r="P23" s="9"/>
    </row>
    <row r="24" spans="1:16" ht="15">
      <c r="A24" s="12"/>
      <c r="B24" s="25">
        <v>334.35</v>
      </c>
      <c r="C24" s="20" t="s">
        <v>100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600000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600000</v>
      </c>
      <c r="O24" s="50">
        <f t="shared" si="1"/>
        <v>35.92169071424295</v>
      </c>
      <c r="P24" s="9"/>
    </row>
    <row r="25" spans="1:16" ht="15">
      <c r="A25" s="12"/>
      <c r="B25" s="25">
        <v>335.12</v>
      </c>
      <c r="C25" s="20" t="s">
        <v>27</v>
      </c>
      <c r="D25" s="49">
        <v>311893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311893</v>
      </c>
      <c r="O25" s="50">
        <f t="shared" si="1"/>
        <v>18.672873136562295</v>
      </c>
      <c r="P25" s="9"/>
    </row>
    <row r="26" spans="1:16" ht="15">
      <c r="A26" s="12"/>
      <c r="B26" s="25">
        <v>335.14</v>
      </c>
      <c r="C26" s="20" t="s">
        <v>29</v>
      </c>
      <c r="D26" s="49">
        <v>7401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7401</v>
      </c>
      <c r="O26" s="50">
        <f t="shared" si="1"/>
        <v>0.4430940549601868</v>
      </c>
      <c r="P26" s="9"/>
    </row>
    <row r="27" spans="1:16" ht="15">
      <c r="A27" s="12"/>
      <c r="B27" s="25">
        <v>335.15</v>
      </c>
      <c r="C27" s="20" t="s">
        <v>74</v>
      </c>
      <c r="D27" s="49">
        <v>5751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5751</v>
      </c>
      <c r="O27" s="50">
        <f t="shared" si="1"/>
        <v>0.3443094054960187</v>
      </c>
      <c r="P27" s="9"/>
    </row>
    <row r="28" spans="1:16" ht="15">
      <c r="A28" s="12"/>
      <c r="B28" s="25">
        <v>335.18</v>
      </c>
      <c r="C28" s="20" t="s">
        <v>75</v>
      </c>
      <c r="D28" s="49">
        <v>764018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764018</v>
      </c>
      <c r="O28" s="50">
        <f t="shared" si="1"/>
        <v>45.74136382685745</v>
      </c>
      <c r="P28" s="9"/>
    </row>
    <row r="29" spans="1:16" ht="15">
      <c r="A29" s="12"/>
      <c r="B29" s="25">
        <v>335.9</v>
      </c>
      <c r="C29" s="20" t="s">
        <v>30</v>
      </c>
      <c r="D29" s="49">
        <v>14388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14388</v>
      </c>
      <c r="O29" s="50">
        <f t="shared" si="1"/>
        <v>0.8614021433275459</v>
      </c>
      <c r="P29" s="9"/>
    </row>
    <row r="30" spans="1:16" ht="15">
      <c r="A30" s="12"/>
      <c r="B30" s="25">
        <v>337.2</v>
      </c>
      <c r="C30" s="20" t="s">
        <v>101</v>
      </c>
      <c r="D30" s="49">
        <v>18333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>SUM(D30:M30)</f>
        <v>18333</v>
      </c>
      <c r="O30" s="50">
        <f t="shared" si="1"/>
        <v>1.0975872597736933</v>
      </c>
      <c r="P30" s="9"/>
    </row>
    <row r="31" spans="1:16" ht="15">
      <c r="A31" s="12"/>
      <c r="B31" s="25">
        <v>338</v>
      </c>
      <c r="C31" s="20" t="s">
        <v>102</v>
      </c>
      <c r="D31" s="49">
        <v>10881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>SUM(D31:M31)</f>
        <v>10881</v>
      </c>
      <c r="O31" s="50">
        <f t="shared" si="1"/>
        <v>0.651439861102796</v>
      </c>
      <c r="P31" s="9"/>
    </row>
    <row r="32" spans="1:16" ht="15.75">
      <c r="A32" s="29" t="s">
        <v>35</v>
      </c>
      <c r="B32" s="30"/>
      <c r="C32" s="31"/>
      <c r="D32" s="32">
        <f aca="true" t="shared" si="7" ref="D32:M32">SUM(D33:D38)</f>
        <v>386753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6650352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7037105</v>
      </c>
      <c r="O32" s="45">
        <f t="shared" si="1"/>
        <v>421.30784888942105</v>
      </c>
      <c r="P32" s="10"/>
    </row>
    <row r="33" spans="1:16" ht="15">
      <c r="A33" s="12"/>
      <c r="B33" s="25">
        <v>341.9</v>
      </c>
      <c r="C33" s="20" t="s">
        <v>38</v>
      </c>
      <c r="D33" s="49">
        <v>315278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aca="true" t="shared" si="8" ref="N33:N41">SUM(D33:M33)</f>
        <v>315278</v>
      </c>
      <c r="O33" s="50">
        <f t="shared" si="1"/>
        <v>18.87553134167515</v>
      </c>
      <c r="P33" s="9"/>
    </row>
    <row r="34" spans="1:16" ht="15">
      <c r="A34" s="12"/>
      <c r="B34" s="25">
        <v>342.1</v>
      </c>
      <c r="C34" s="20" t="s">
        <v>39</v>
      </c>
      <c r="D34" s="49">
        <v>128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8"/>
        <v>128</v>
      </c>
      <c r="O34" s="50">
        <f t="shared" si="1"/>
        <v>0.007663294019038496</v>
      </c>
      <c r="P34" s="9"/>
    </row>
    <row r="35" spans="1:16" ht="15">
      <c r="A35" s="12"/>
      <c r="B35" s="25">
        <v>342.9</v>
      </c>
      <c r="C35" s="20" t="s">
        <v>103</v>
      </c>
      <c r="D35" s="49">
        <v>18928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8"/>
        <v>18928</v>
      </c>
      <c r="O35" s="50">
        <f t="shared" si="1"/>
        <v>1.1332096030653176</v>
      </c>
      <c r="P35" s="9"/>
    </row>
    <row r="36" spans="1:16" ht="15">
      <c r="A36" s="12"/>
      <c r="B36" s="25">
        <v>343.3</v>
      </c>
      <c r="C36" s="20" t="s">
        <v>40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3221192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3221192</v>
      </c>
      <c r="O36" s="50">
        <f t="shared" si="1"/>
        <v>192.85110459198947</v>
      </c>
      <c r="P36" s="9"/>
    </row>
    <row r="37" spans="1:16" ht="15">
      <c r="A37" s="12"/>
      <c r="B37" s="25">
        <v>343.4</v>
      </c>
      <c r="C37" s="20" t="s">
        <v>41</v>
      </c>
      <c r="D37" s="49">
        <v>52419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8"/>
        <v>52419</v>
      </c>
      <c r="O37" s="50">
        <f aca="true" t="shared" si="9" ref="O37:O57">(N37/O$59)</f>
        <v>3.1382985092498354</v>
      </c>
      <c r="P37" s="9"/>
    </row>
    <row r="38" spans="1:16" ht="15">
      <c r="A38" s="12"/>
      <c r="B38" s="25">
        <v>343.5</v>
      </c>
      <c r="C38" s="20" t="s">
        <v>42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3429160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8"/>
        <v>3429160</v>
      </c>
      <c r="O38" s="50">
        <f t="shared" si="9"/>
        <v>205.30204154942226</v>
      </c>
      <c r="P38" s="9"/>
    </row>
    <row r="39" spans="1:16" ht="15.75">
      <c r="A39" s="29" t="s">
        <v>36</v>
      </c>
      <c r="B39" s="30"/>
      <c r="C39" s="31"/>
      <c r="D39" s="32">
        <f aca="true" t="shared" si="10" ref="D39:M39">SUM(D40:D42)</f>
        <v>98882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2415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101297</v>
      </c>
      <c r="O39" s="45">
        <f t="shared" si="9"/>
        <v>6.064599173801113</v>
      </c>
      <c r="P39" s="10"/>
    </row>
    <row r="40" spans="1:16" ht="15">
      <c r="A40" s="13"/>
      <c r="B40" s="39">
        <v>351.5</v>
      </c>
      <c r="C40" s="21" t="s">
        <v>104</v>
      </c>
      <c r="D40" s="49">
        <v>6835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6835</v>
      </c>
      <c r="O40" s="50">
        <f t="shared" si="9"/>
        <v>0.4092079267197509</v>
      </c>
      <c r="P40" s="9"/>
    </row>
    <row r="41" spans="1:16" ht="15">
      <c r="A41" s="13"/>
      <c r="B41" s="39">
        <v>351.9</v>
      </c>
      <c r="C41" s="21" t="s">
        <v>50</v>
      </c>
      <c r="D41" s="49">
        <v>88378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88378</v>
      </c>
      <c r="O41" s="50">
        <f t="shared" si="9"/>
        <v>5.291145303238939</v>
      </c>
      <c r="P41" s="9"/>
    </row>
    <row r="42" spans="1:16" ht="15">
      <c r="A42" s="13"/>
      <c r="B42" s="39">
        <v>354</v>
      </c>
      <c r="C42" s="21" t="s">
        <v>48</v>
      </c>
      <c r="D42" s="49">
        <v>3669</v>
      </c>
      <c r="E42" s="49">
        <v>0</v>
      </c>
      <c r="F42" s="49">
        <v>0</v>
      </c>
      <c r="G42" s="49">
        <v>0</v>
      </c>
      <c r="H42" s="49">
        <v>0</v>
      </c>
      <c r="I42" s="49">
        <v>2415</v>
      </c>
      <c r="J42" s="49">
        <v>0</v>
      </c>
      <c r="K42" s="49">
        <v>0</v>
      </c>
      <c r="L42" s="49">
        <v>0</v>
      </c>
      <c r="M42" s="49">
        <v>0</v>
      </c>
      <c r="N42" s="49">
        <f>SUM(D42:M42)</f>
        <v>6084</v>
      </c>
      <c r="O42" s="50">
        <f t="shared" si="9"/>
        <v>0.36424594384242354</v>
      </c>
      <c r="P42" s="9"/>
    </row>
    <row r="43" spans="1:16" ht="15.75">
      <c r="A43" s="29" t="s">
        <v>4</v>
      </c>
      <c r="B43" s="30"/>
      <c r="C43" s="31"/>
      <c r="D43" s="32">
        <f aca="true" t="shared" si="11" ref="D43:M43">SUM(D44:D52)</f>
        <v>208987</v>
      </c>
      <c r="E43" s="32">
        <f t="shared" si="11"/>
        <v>408755</v>
      </c>
      <c r="F43" s="32">
        <f t="shared" si="11"/>
        <v>0</v>
      </c>
      <c r="G43" s="32">
        <f t="shared" si="11"/>
        <v>1391136</v>
      </c>
      <c r="H43" s="32">
        <f t="shared" si="11"/>
        <v>0</v>
      </c>
      <c r="I43" s="32">
        <f t="shared" si="11"/>
        <v>374800</v>
      </c>
      <c r="J43" s="32">
        <f t="shared" si="11"/>
        <v>0</v>
      </c>
      <c r="K43" s="32">
        <f t="shared" si="11"/>
        <v>-180947</v>
      </c>
      <c r="L43" s="32">
        <f t="shared" si="11"/>
        <v>0</v>
      </c>
      <c r="M43" s="32">
        <f t="shared" si="11"/>
        <v>0</v>
      </c>
      <c r="N43" s="32">
        <f>SUM(D43:M43)</f>
        <v>2202731</v>
      </c>
      <c r="O43" s="45">
        <f t="shared" si="9"/>
        <v>131.87636951445847</v>
      </c>
      <c r="P43" s="10"/>
    </row>
    <row r="44" spans="1:16" ht="15">
      <c r="A44" s="12"/>
      <c r="B44" s="25">
        <v>361.1</v>
      </c>
      <c r="C44" s="20" t="s">
        <v>51</v>
      </c>
      <c r="D44" s="49">
        <v>193037</v>
      </c>
      <c r="E44" s="49">
        <v>64613</v>
      </c>
      <c r="F44" s="49">
        <v>0</v>
      </c>
      <c r="G44" s="49">
        <v>87391</v>
      </c>
      <c r="H44" s="49">
        <v>0</v>
      </c>
      <c r="I44" s="49">
        <v>340278</v>
      </c>
      <c r="J44" s="49">
        <v>0</v>
      </c>
      <c r="K44" s="49">
        <v>119515</v>
      </c>
      <c r="L44" s="49">
        <v>0</v>
      </c>
      <c r="M44" s="49">
        <v>0</v>
      </c>
      <c r="N44" s="49">
        <f>SUM(D44:M44)</f>
        <v>804834</v>
      </c>
      <c r="O44" s="50">
        <f t="shared" si="9"/>
        <v>48.18499670717835</v>
      </c>
      <c r="P44" s="9"/>
    </row>
    <row r="45" spans="1:16" ht="15">
      <c r="A45" s="12"/>
      <c r="B45" s="25">
        <v>361.3</v>
      </c>
      <c r="C45" s="20" t="s">
        <v>52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-966601</v>
      </c>
      <c r="L45" s="49">
        <v>0</v>
      </c>
      <c r="M45" s="49">
        <v>0</v>
      </c>
      <c r="N45" s="49">
        <f aca="true" t="shared" si="12" ref="N45:N52">SUM(D45:M45)</f>
        <v>-966601</v>
      </c>
      <c r="O45" s="50">
        <f t="shared" si="9"/>
        <v>-57.86990361012992</v>
      </c>
      <c r="P45" s="9"/>
    </row>
    <row r="46" spans="1:16" ht="15">
      <c r="A46" s="12"/>
      <c r="B46" s="25">
        <v>363.12</v>
      </c>
      <c r="C46" s="20" t="s">
        <v>105</v>
      </c>
      <c r="D46" s="49">
        <v>0</v>
      </c>
      <c r="E46" s="49">
        <v>315449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>SUM(D46:M46)</f>
        <v>315449</v>
      </c>
      <c r="O46" s="50">
        <f t="shared" si="9"/>
        <v>18.885769023528706</v>
      </c>
      <c r="P46" s="9"/>
    </row>
    <row r="47" spans="1:16" ht="15">
      <c r="A47" s="12"/>
      <c r="B47" s="25">
        <v>363.24</v>
      </c>
      <c r="C47" s="20" t="s">
        <v>106</v>
      </c>
      <c r="D47" s="49">
        <v>0</v>
      </c>
      <c r="E47" s="49">
        <v>0</v>
      </c>
      <c r="F47" s="49">
        <v>0</v>
      </c>
      <c r="G47" s="49">
        <v>1303745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>SUM(D47:M47)</f>
        <v>1303745</v>
      </c>
      <c r="O47" s="50">
        <f t="shared" si="9"/>
        <v>78.05454110040112</v>
      </c>
      <c r="P47" s="9"/>
    </row>
    <row r="48" spans="1:16" ht="15">
      <c r="A48" s="12"/>
      <c r="B48" s="25">
        <v>363.27</v>
      </c>
      <c r="C48" s="20" t="s">
        <v>107</v>
      </c>
      <c r="D48" s="49">
        <v>0</v>
      </c>
      <c r="E48" s="49">
        <v>28501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>SUM(D48:M48)</f>
        <v>28501</v>
      </c>
      <c r="O48" s="50">
        <f t="shared" si="9"/>
        <v>1.706340178411064</v>
      </c>
      <c r="P48" s="9"/>
    </row>
    <row r="49" spans="1:16" ht="15">
      <c r="A49" s="12"/>
      <c r="B49" s="25">
        <v>365</v>
      </c>
      <c r="C49" s="20" t="s">
        <v>54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1133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2"/>
        <v>1133</v>
      </c>
      <c r="O49" s="50">
        <f t="shared" si="9"/>
        <v>0.06783212596539544</v>
      </c>
      <c r="P49" s="9"/>
    </row>
    <row r="50" spans="1:16" ht="15">
      <c r="A50" s="12"/>
      <c r="B50" s="25">
        <v>366</v>
      </c>
      <c r="C50" s="20" t="s">
        <v>55</v>
      </c>
      <c r="D50" s="49">
        <v>0</v>
      </c>
      <c r="E50" s="49">
        <v>192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2"/>
        <v>192</v>
      </c>
      <c r="O50" s="50">
        <f t="shared" si="9"/>
        <v>0.011494941028557745</v>
      </c>
      <c r="P50" s="9"/>
    </row>
    <row r="51" spans="1:16" ht="15">
      <c r="A51" s="12"/>
      <c r="B51" s="25">
        <v>368</v>
      </c>
      <c r="C51" s="20" t="s">
        <v>56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666139</v>
      </c>
      <c r="L51" s="49">
        <v>0</v>
      </c>
      <c r="M51" s="49">
        <v>0</v>
      </c>
      <c r="N51" s="49">
        <f t="shared" si="12"/>
        <v>666139</v>
      </c>
      <c r="O51" s="50">
        <f t="shared" si="9"/>
        <v>39.881398551158476</v>
      </c>
      <c r="P51" s="9"/>
    </row>
    <row r="52" spans="1:16" ht="15">
      <c r="A52" s="12"/>
      <c r="B52" s="25">
        <v>369.9</v>
      </c>
      <c r="C52" s="20" t="s">
        <v>57</v>
      </c>
      <c r="D52" s="49">
        <v>15950</v>
      </c>
      <c r="E52" s="49">
        <v>0</v>
      </c>
      <c r="F52" s="49">
        <v>0</v>
      </c>
      <c r="G52" s="49">
        <v>0</v>
      </c>
      <c r="H52" s="49">
        <v>0</v>
      </c>
      <c r="I52" s="49">
        <v>33389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2"/>
        <v>49339</v>
      </c>
      <c r="O52" s="50">
        <f t="shared" si="9"/>
        <v>2.9539004969167215</v>
      </c>
      <c r="P52" s="9"/>
    </row>
    <row r="53" spans="1:16" ht="15.75">
      <c r="A53" s="29" t="s">
        <v>37</v>
      </c>
      <c r="B53" s="30"/>
      <c r="C53" s="31"/>
      <c r="D53" s="32">
        <f aca="true" t="shared" si="13" ref="D53:M53">SUM(D54:D56)</f>
        <v>5922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894305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>SUM(D53:M53)</f>
        <v>900227</v>
      </c>
      <c r="O53" s="45">
        <f t="shared" si="9"/>
        <v>53.89612644435132</v>
      </c>
      <c r="P53" s="9"/>
    </row>
    <row r="54" spans="1:16" ht="15">
      <c r="A54" s="12"/>
      <c r="B54" s="25">
        <v>381</v>
      </c>
      <c r="C54" s="20" t="s">
        <v>58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420000</v>
      </c>
      <c r="J54" s="49">
        <v>0</v>
      </c>
      <c r="K54" s="49">
        <v>0</v>
      </c>
      <c r="L54" s="49">
        <v>0</v>
      </c>
      <c r="M54" s="49">
        <v>0</v>
      </c>
      <c r="N54" s="49">
        <f>SUM(D54:M54)</f>
        <v>420000</v>
      </c>
      <c r="O54" s="50">
        <f t="shared" si="9"/>
        <v>25.145183499970067</v>
      </c>
      <c r="P54" s="9"/>
    </row>
    <row r="55" spans="1:16" ht="15">
      <c r="A55" s="12"/>
      <c r="B55" s="25">
        <v>388.1</v>
      </c>
      <c r="C55" s="20" t="s">
        <v>108</v>
      </c>
      <c r="D55" s="49">
        <v>5922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>SUM(D55:M55)</f>
        <v>5922</v>
      </c>
      <c r="O55" s="50">
        <f t="shared" si="9"/>
        <v>0.3545470873495779</v>
      </c>
      <c r="P55" s="9"/>
    </row>
    <row r="56" spans="1:16" ht="15.75" thickBot="1">
      <c r="A56" s="12"/>
      <c r="B56" s="25">
        <v>389.8</v>
      </c>
      <c r="C56" s="20" t="s">
        <v>109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474305</v>
      </c>
      <c r="J56" s="49">
        <v>0</v>
      </c>
      <c r="K56" s="49">
        <v>0</v>
      </c>
      <c r="L56" s="49">
        <v>0</v>
      </c>
      <c r="M56" s="49">
        <v>0</v>
      </c>
      <c r="N56" s="49">
        <f>SUM(D56:M56)</f>
        <v>474305</v>
      </c>
      <c r="O56" s="50">
        <f t="shared" si="9"/>
        <v>28.39639585703167</v>
      </c>
      <c r="P56" s="9"/>
    </row>
    <row r="57" spans="1:119" ht="16.5" thickBot="1">
      <c r="A57" s="14" t="s">
        <v>46</v>
      </c>
      <c r="B57" s="23"/>
      <c r="C57" s="22"/>
      <c r="D57" s="15">
        <f aca="true" t="shared" si="14" ref="D57:M57">SUM(D5,D14,D19,D32,D39,D43,D53)</f>
        <v>9212504</v>
      </c>
      <c r="E57" s="15">
        <f t="shared" si="14"/>
        <v>408755</v>
      </c>
      <c r="F57" s="15">
        <f t="shared" si="14"/>
        <v>0</v>
      </c>
      <c r="G57" s="15">
        <f t="shared" si="14"/>
        <v>1391136</v>
      </c>
      <c r="H57" s="15">
        <f t="shared" si="14"/>
        <v>0</v>
      </c>
      <c r="I57" s="15">
        <f t="shared" si="14"/>
        <v>9521872</v>
      </c>
      <c r="J57" s="15">
        <f t="shared" si="14"/>
        <v>0</v>
      </c>
      <c r="K57" s="15">
        <f t="shared" si="14"/>
        <v>-180947</v>
      </c>
      <c r="L57" s="15">
        <f t="shared" si="14"/>
        <v>0</v>
      </c>
      <c r="M57" s="15">
        <f t="shared" si="14"/>
        <v>0</v>
      </c>
      <c r="N57" s="15">
        <f>SUM(D57:M57)</f>
        <v>20353320</v>
      </c>
      <c r="O57" s="38">
        <f t="shared" si="9"/>
        <v>1218.5427767466922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110</v>
      </c>
      <c r="M59" s="51"/>
      <c r="N59" s="51"/>
      <c r="O59" s="43">
        <v>16703</v>
      </c>
    </row>
    <row r="60" spans="1:15" ht="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5" ht="15.75" customHeight="1" thickBot="1">
      <c r="A61" s="55" t="s">
        <v>86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8974553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8974553</v>
      </c>
      <c r="O5" s="33">
        <f aca="true" t="shared" si="1" ref="O5:O36">(N5/O$55)</f>
        <v>353.53764033878275</v>
      </c>
      <c r="P5" s="6"/>
    </row>
    <row r="6" spans="1:16" ht="15">
      <c r="A6" s="12"/>
      <c r="B6" s="25">
        <v>311</v>
      </c>
      <c r="C6" s="20" t="s">
        <v>3</v>
      </c>
      <c r="D6" s="49">
        <v>4421186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4421186</v>
      </c>
      <c r="O6" s="50">
        <f t="shared" si="1"/>
        <v>174.16529446523538</v>
      </c>
      <c r="P6" s="9"/>
    </row>
    <row r="7" spans="1:16" ht="15">
      <c r="A7" s="12"/>
      <c r="B7" s="25">
        <v>312.1</v>
      </c>
      <c r="C7" s="20" t="s">
        <v>11</v>
      </c>
      <c r="D7" s="49">
        <v>728699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728699</v>
      </c>
      <c r="O7" s="50">
        <f t="shared" si="1"/>
        <v>28.705889304707505</v>
      </c>
      <c r="P7" s="9"/>
    </row>
    <row r="8" spans="1:16" ht="15">
      <c r="A8" s="12"/>
      <c r="B8" s="25">
        <v>312.52</v>
      </c>
      <c r="C8" s="20" t="s">
        <v>112</v>
      </c>
      <c r="D8" s="49">
        <v>184880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>SUM(D8:M8)</f>
        <v>184880</v>
      </c>
      <c r="O8" s="50">
        <f t="shared" si="1"/>
        <v>7.283041166042938</v>
      </c>
      <c r="P8" s="9"/>
    </row>
    <row r="9" spans="1:16" ht="15">
      <c r="A9" s="12"/>
      <c r="B9" s="25">
        <v>314.1</v>
      </c>
      <c r="C9" s="20" t="s">
        <v>12</v>
      </c>
      <c r="D9" s="49">
        <v>2152318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2152318</v>
      </c>
      <c r="O9" s="50">
        <f t="shared" si="1"/>
        <v>84.78700019696672</v>
      </c>
      <c r="P9" s="9"/>
    </row>
    <row r="10" spans="1:16" ht="15">
      <c r="A10" s="12"/>
      <c r="B10" s="25">
        <v>314.3</v>
      </c>
      <c r="C10" s="20" t="s">
        <v>13</v>
      </c>
      <c r="D10" s="49">
        <v>501009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501009</v>
      </c>
      <c r="O10" s="50">
        <f t="shared" si="1"/>
        <v>19.73641914516447</v>
      </c>
      <c r="P10" s="9"/>
    </row>
    <row r="11" spans="1:16" ht="15">
      <c r="A11" s="12"/>
      <c r="B11" s="25">
        <v>314.8</v>
      </c>
      <c r="C11" s="20" t="s">
        <v>70</v>
      </c>
      <c r="D11" s="49">
        <v>60712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60712</v>
      </c>
      <c r="O11" s="50">
        <f t="shared" si="1"/>
        <v>2.3916486113846758</v>
      </c>
      <c r="P11" s="9"/>
    </row>
    <row r="12" spans="1:16" ht="15">
      <c r="A12" s="12"/>
      <c r="B12" s="25">
        <v>315</v>
      </c>
      <c r="C12" s="20" t="s">
        <v>113</v>
      </c>
      <c r="D12" s="49">
        <v>693460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693460</v>
      </c>
      <c r="O12" s="50">
        <f t="shared" si="1"/>
        <v>27.31770730746504</v>
      </c>
      <c r="P12" s="9"/>
    </row>
    <row r="13" spans="1:16" ht="15">
      <c r="A13" s="12"/>
      <c r="B13" s="25">
        <v>316</v>
      </c>
      <c r="C13" s="20" t="s">
        <v>114</v>
      </c>
      <c r="D13" s="49">
        <v>232289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232289</v>
      </c>
      <c r="O13" s="50">
        <f t="shared" si="1"/>
        <v>9.150640141816034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SUM(D15:D19)</f>
        <v>2886498</v>
      </c>
      <c r="E14" s="32">
        <f t="shared" si="3"/>
        <v>584807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1">SUM(D14:M14)</f>
        <v>3471305</v>
      </c>
      <c r="O14" s="45">
        <f t="shared" si="1"/>
        <v>136.74630687413827</v>
      </c>
      <c r="P14" s="10"/>
    </row>
    <row r="15" spans="1:16" ht="15">
      <c r="A15" s="12"/>
      <c r="B15" s="25">
        <v>322</v>
      </c>
      <c r="C15" s="20" t="s">
        <v>0</v>
      </c>
      <c r="D15" s="49">
        <v>999610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999610</v>
      </c>
      <c r="O15" s="50">
        <f t="shared" si="1"/>
        <v>39.37797912152846</v>
      </c>
      <c r="P15" s="9"/>
    </row>
    <row r="16" spans="1:16" ht="15">
      <c r="A16" s="12"/>
      <c r="B16" s="25">
        <v>323.1</v>
      </c>
      <c r="C16" s="20" t="s">
        <v>19</v>
      </c>
      <c r="D16" s="49">
        <v>1509559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1509559</v>
      </c>
      <c r="O16" s="50">
        <f t="shared" si="1"/>
        <v>59.466574748867444</v>
      </c>
      <c r="P16" s="9"/>
    </row>
    <row r="17" spans="1:16" ht="15">
      <c r="A17" s="12"/>
      <c r="B17" s="25">
        <v>323.4</v>
      </c>
      <c r="C17" s="20" t="s">
        <v>20</v>
      </c>
      <c r="D17" s="49">
        <v>32084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32084</v>
      </c>
      <c r="O17" s="50">
        <f t="shared" si="1"/>
        <v>1.2638960015757337</v>
      </c>
      <c r="P17" s="9"/>
    </row>
    <row r="18" spans="1:16" ht="15">
      <c r="A18" s="12"/>
      <c r="B18" s="25">
        <v>323.7</v>
      </c>
      <c r="C18" s="20" t="s">
        <v>21</v>
      </c>
      <c r="D18" s="49">
        <v>345245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345245</v>
      </c>
      <c r="O18" s="50">
        <f t="shared" si="1"/>
        <v>13.600354540082726</v>
      </c>
      <c r="P18" s="9"/>
    </row>
    <row r="19" spans="1:16" ht="15">
      <c r="A19" s="12"/>
      <c r="B19" s="25">
        <v>325.1</v>
      </c>
      <c r="C19" s="20" t="s">
        <v>22</v>
      </c>
      <c r="D19" s="49">
        <v>0</v>
      </c>
      <c r="E19" s="49">
        <v>584807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584807</v>
      </c>
      <c r="O19" s="50">
        <f t="shared" si="1"/>
        <v>23.037502462083907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SUM(D21:D29)</f>
        <v>1967544</v>
      </c>
      <c r="E20" s="32">
        <f t="shared" si="5"/>
        <v>0</v>
      </c>
      <c r="F20" s="32">
        <f t="shared" si="5"/>
        <v>0</v>
      </c>
      <c r="G20" s="32">
        <f t="shared" si="5"/>
        <v>3991000</v>
      </c>
      <c r="H20" s="32">
        <f t="shared" si="5"/>
        <v>0</v>
      </c>
      <c r="I20" s="32">
        <f t="shared" si="5"/>
        <v>1144113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426386</v>
      </c>
      <c r="N20" s="44">
        <f t="shared" si="4"/>
        <v>7529043</v>
      </c>
      <c r="O20" s="45">
        <f t="shared" si="1"/>
        <v>296.5941697853063</v>
      </c>
      <c r="P20" s="10"/>
    </row>
    <row r="21" spans="1:16" ht="15">
      <c r="A21" s="12"/>
      <c r="B21" s="25">
        <v>331.35</v>
      </c>
      <c r="C21" s="20" t="s">
        <v>98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129615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129615</v>
      </c>
      <c r="O21" s="50">
        <f t="shared" si="1"/>
        <v>5.105968091392555</v>
      </c>
      <c r="P21" s="9"/>
    </row>
    <row r="22" spans="1:16" ht="15">
      <c r="A22" s="12"/>
      <c r="B22" s="25">
        <v>334.2</v>
      </c>
      <c r="C22" s="20" t="s">
        <v>89</v>
      </c>
      <c r="D22" s="49">
        <v>9996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9996</v>
      </c>
      <c r="O22" s="50">
        <f t="shared" si="1"/>
        <v>0.3937758518810321</v>
      </c>
      <c r="P22" s="9"/>
    </row>
    <row r="23" spans="1:16" ht="15">
      <c r="A23" s="12"/>
      <c r="B23" s="25">
        <v>335.12</v>
      </c>
      <c r="C23" s="20" t="s">
        <v>115</v>
      </c>
      <c r="D23" s="49">
        <v>648985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648985</v>
      </c>
      <c r="O23" s="50">
        <f t="shared" si="1"/>
        <v>25.565688398660626</v>
      </c>
      <c r="P23" s="9"/>
    </row>
    <row r="24" spans="1:16" ht="15">
      <c r="A24" s="12"/>
      <c r="B24" s="25">
        <v>335.14</v>
      </c>
      <c r="C24" s="20" t="s">
        <v>116</v>
      </c>
      <c r="D24" s="49">
        <v>9273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9273</v>
      </c>
      <c r="O24" s="50">
        <f t="shared" si="1"/>
        <v>0.36529446523537523</v>
      </c>
      <c r="P24" s="9"/>
    </row>
    <row r="25" spans="1:16" ht="15">
      <c r="A25" s="12"/>
      <c r="B25" s="25">
        <v>335.15</v>
      </c>
      <c r="C25" s="20" t="s">
        <v>117</v>
      </c>
      <c r="D25" s="49">
        <v>18094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18094</v>
      </c>
      <c r="O25" s="50">
        <f t="shared" si="1"/>
        <v>0.7127831396493992</v>
      </c>
      <c r="P25" s="9"/>
    </row>
    <row r="26" spans="1:16" ht="15">
      <c r="A26" s="12"/>
      <c r="B26" s="25">
        <v>335.18</v>
      </c>
      <c r="C26" s="20" t="s">
        <v>118</v>
      </c>
      <c r="D26" s="49">
        <v>1281196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1281196</v>
      </c>
      <c r="O26" s="50">
        <f t="shared" si="1"/>
        <v>50.470592869805</v>
      </c>
      <c r="P26" s="9"/>
    </row>
    <row r="27" spans="1:16" ht="15">
      <c r="A27" s="12"/>
      <c r="B27" s="25">
        <v>337.3</v>
      </c>
      <c r="C27" s="20" t="s">
        <v>145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1014498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1014498</v>
      </c>
      <c r="O27" s="50">
        <f t="shared" si="1"/>
        <v>39.96446720504235</v>
      </c>
      <c r="P27" s="9"/>
    </row>
    <row r="28" spans="1:16" ht="15">
      <c r="A28" s="12"/>
      <c r="B28" s="25">
        <v>337.4</v>
      </c>
      <c r="C28" s="20" t="s">
        <v>82</v>
      </c>
      <c r="D28" s="49">
        <v>0</v>
      </c>
      <c r="E28" s="49">
        <v>0</v>
      </c>
      <c r="F28" s="49">
        <v>0</v>
      </c>
      <c r="G28" s="49">
        <v>3991000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3991000</v>
      </c>
      <c r="O28" s="50">
        <f t="shared" si="1"/>
        <v>157.21883001772702</v>
      </c>
      <c r="P28" s="9"/>
    </row>
    <row r="29" spans="1:16" ht="15">
      <c r="A29" s="12"/>
      <c r="B29" s="25">
        <v>339</v>
      </c>
      <c r="C29" s="20" t="s">
        <v>137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426386</v>
      </c>
      <c r="N29" s="49">
        <f t="shared" si="4"/>
        <v>426386</v>
      </c>
      <c r="O29" s="50">
        <f t="shared" si="1"/>
        <v>16.79676974591294</v>
      </c>
      <c r="P29" s="9"/>
    </row>
    <row r="30" spans="1:16" ht="15.75">
      <c r="A30" s="29" t="s">
        <v>35</v>
      </c>
      <c r="B30" s="30"/>
      <c r="C30" s="31"/>
      <c r="D30" s="32">
        <f aca="true" t="shared" si="6" ref="D30:M30">SUM(D31:D38)</f>
        <v>446403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12540354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12986757</v>
      </c>
      <c r="O30" s="45">
        <f t="shared" si="1"/>
        <v>511.5917667914122</v>
      </c>
      <c r="P30" s="10"/>
    </row>
    <row r="31" spans="1:16" ht="15">
      <c r="A31" s="12"/>
      <c r="B31" s="25">
        <v>341.1</v>
      </c>
      <c r="C31" s="20" t="s">
        <v>119</v>
      </c>
      <c r="D31" s="49">
        <v>71358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4"/>
        <v>71358</v>
      </c>
      <c r="O31" s="50">
        <f t="shared" si="1"/>
        <v>2.8110301359070315</v>
      </c>
      <c r="P31" s="9"/>
    </row>
    <row r="32" spans="1:16" ht="15">
      <c r="A32" s="12"/>
      <c r="B32" s="25">
        <v>341.9</v>
      </c>
      <c r="C32" s="20" t="s">
        <v>132</v>
      </c>
      <c r="D32" s="49">
        <v>26375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aca="true" t="shared" si="7" ref="N32:N38">SUM(D32:M32)</f>
        <v>26375</v>
      </c>
      <c r="O32" s="50">
        <f t="shared" si="1"/>
        <v>1.0389994090998622</v>
      </c>
      <c r="P32" s="9"/>
    </row>
    <row r="33" spans="1:16" ht="15">
      <c r="A33" s="12"/>
      <c r="B33" s="25">
        <v>342.1</v>
      </c>
      <c r="C33" s="20" t="s">
        <v>39</v>
      </c>
      <c r="D33" s="49">
        <v>194212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194212</v>
      </c>
      <c r="O33" s="50">
        <f t="shared" si="1"/>
        <v>7.650659838487296</v>
      </c>
      <c r="P33" s="9"/>
    </row>
    <row r="34" spans="1:16" ht="15">
      <c r="A34" s="12"/>
      <c r="B34" s="25">
        <v>343.3</v>
      </c>
      <c r="C34" s="20" t="s">
        <v>40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6809438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6809438</v>
      </c>
      <c r="O34" s="50">
        <f t="shared" si="1"/>
        <v>268.24652353752214</v>
      </c>
      <c r="P34" s="9"/>
    </row>
    <row r="35" spans="1:16" ht="15">
      <c r="A35" s="12"/>
      <c r="B35" s="25">
        <v>343.4</v>
      </c>
      <c r="C35" s="20" t="s">
        <v>41</v>
      </c>
      <c r="D35" s="49">
        <v>82440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82440</v>
      </c>
      <c r="O35" s="50">
        <f t="shared" si="1"/>
        <v>3.247587157770337</v>
      </c>
      <c r="P35" s="9"/>
    </row>
    <row r="36" spans="1:16" ht="15">
      <c r="A36" s="12"/>
      <c r="B36" s="25">
        <v>343.5</v>
      </c>
      <c r="C36" s="20" t="s">
        <v>42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5730916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5730916</v>
      </c>
      <c r="O36" s="50">
        <f t="shared" si="1"/>
        <v>225.75993697065195</v>
      </c>
      <c r="P36" s="9"/>
    </row>
    <row r="37" spans="1:16" ht="15">
      <c r="A37" s="12"/>
      <c r="B37" s="25">
        <v>343.9</v>
      </c>
      <c r="C37" s="20" t="s">
        <v>43</v>
      </c>
      <c r="D37" s="49">
        <v>32154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32154</v>
      </c>
      <c r="O37" s="50">
        <f aca="true" t="shared" si="8" ref="O37:O53">(N37/O$55)</f>
        <v>1.2666535355524917</v>
      </c>
      <c r="P37" s="9"/>
    </row>
    <row r="38" spans="1:16" ht="15">
      <c r="A38" s="12"/>
      <c r="B38" s="25">
        <v>347.2</v>
      </c>
      <c r="C38" s="20" t="s">
        <v>45</v>
      </c>
      <c r="D38" s="49">
        <v>39864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39864</v>
      </c>
      <c r="O38" s="50">
        <f t="shared" si="8"/>
        <v>1.5703762064211149</v>
      </c>
      <c r="P38" s="9"/>
    </row>
    <row r="39" spans="1:16" ht="15.75">
      <c r="A39" s="29" t="s">
        <v>36</v>
      </c>
      <c r="B39" s="30"/>
      <c r="C39" s="31"/>
      <c r="D39" s="32">
        <f aca="true" t="shared" si="9" ref="D39:M39">SUM(D40:D41)</f>
        <v>178904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2420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181324</v>
      </c>
      <c r="O39" s="45">
        <f t="shared" si="8"/>
        <v>7.142958440023636</v>
      </c>
      <c r="P39" s="10"/>
    </row>
    <row r="40" spans="1:16" ht="15">
      <c r="A40" s="13"/>
      <c r="B40" s="39">
        <v>351.1</v>
      </c>
      <c r="C40" s="21" t="s">
        <v>91</v>
      </c>
      <c r="D40" s="49">
        <v>171837</v>
      </c>
      <c r="E40" s="49">
        <v>0</v>
      </c>
      <c r="F40" s="49">
        <v>0</v>
      </c>
      <c r="G40" s="49">
        <v>0</v>
      </c>
      <c r="H40" s="49">
        <v>0</v>
      </c>
      <c r="I40" s="49">
        <v>2420</v>
      </c>
      <c r="J40" s="49">
        <v>0</v>
      </c>
      <c r="K40" s="49">
        <v>0</v>
      </c>
      <c r="L40" s="49">
        <v>0</v>
      </c>
      <c r="M40" s="49">
        <v>0</v>
      </c>
      <c r="N40" s="49">
        <f>SUM(D40:M40)</f>
        <v>174257</v>
      </c>
      <c r="O40" s="50">
        <f t="shared" si="8"/>
        <v>6.8645656883986605</v>
      </c>
      <c r="P40" s="9"/>
    </row>
    <row r="41" spans="1:16" ht="15">
      <c r="A41" s="13"/>
      <c r="B41" s="39">
        <v>354</v>
      </c>
      <c r="C41" s="21" t="s">
        <v>48</v>
      </c>
      <c r="D41" s="49">
        <v>7067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>SUM(D41:M41)</f>
        <v>7067</v>
      </c>
      <c r="O41" s="50">
        <f t="shared" si="8"/>
        <v>0.2783927516249754</v>
      </c>
      <c r="P41" s="9"/>
    </row>
    <row r="42" spans="1:16" ht="15.75">
      <c r="A42" s="29" t="s">
        <v>4</v>
      </c>
      <c r="B42" s="30"/>
      <c r="C42" s="31"/>
      <c r="D42" s="32">
        <f aca="true" t="shared" si="10" ref="D42:M42">SUM(D43:D49)</f>
        <v>572598</v>
      </c>
      <c r="E42" s="32">
        <f t="shared" si="10"/>
        <v>22516</v>
      </c>
      <c r="F42" s="32">
        <f t="shared" si="10"/>
        <v>0</v>
      </c>
      <c r="G42" s="32">
        <f t="shared" si="10"/>
        <v>13913</v>
      </c>
      <c r="H42" s="32">
        <f t="shared" si="10"/>
        <v>0</v>
      </c>
      <c r="I42" s="32">
        <f t="shared" si="10"/>
        <v>172232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781259</v>
      </c>
      <c r="O42" s="45">
        <f t="shared" si="8"/>
        <v>30.776403387827457</v>
      </c>
      <c r="P42" s="10"/>
    </row>
    <row r="43" spans="1:16" ht="15">
      <c r="A43" s="12"/>
      <c r="B43" s="25">
        <v>361.1</v>
      </c>
      <c r="C43" s="20" t="s">
        <v>51</v>
      </c>
      <c r="D43" s="49">
        <v>162055</v>
      </c>
      <c r="E43" s="49">
        <v>6916</v>
      </c>
      <c r="F43" s="49">
        <v>0</v>
      </c>
      <c r="G43" s="49">
        <v>13913</v>
      </c>
      <c r="H43" s="49">
        <v>0</v>
      </c>
      <c r="I43" s="49">
        <v>221937</v>
      </c>
      <c r="J43" s="49">
        <v>0</v>
      </c>
      <c r="K43" s="49">
        <v>0</v>
      </c>
      <c r="L43" s="49">
        <v>0</v>
      </c>
      <c r="M43" s="49">
        <v>0</v>
      </c>
      <c r="N43" s="49">
        <f>SUM(D43:M43)</f>
        <v>404821</v>
      </c>
      <c r="O43" s="50">
        <f t="shared" si="8"/>
        <v>15.947252314358874</v>
      </c>
      <c r="P43" s="9"/>
    </row>
    <row r="44" spans="1:16" ht="15">
      <c r="A44" s="12"/>
      <c r="B44" s="25">
        <v>362</v>
      </c>
      <c r="C44" s="20" t="s">
        <v>53</v>
      </c>
      <c r="D44" s="49">
        <v>66244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aca="true" t="shared" si="11" ref="N44:N49">SUM(D44:M44)</f>
        <v>66244</v>
      </c>
      <c r="O44" s="50">
        <f t="shared" si="8"/>
        <v>2.6095725822336027</v>
      </c>
      <c r="P44" s="9"/>
    </row>
    <row r="45" spans="1:16" ht="15">
      <c r="A45" s="12"/>
      <c r="B45" s="25">
        <v>364</v>
      </c>
      <c r="C45" s="20" t="s">
        <v>123</v>
      </c>
      <c r="D45" s="49">
        <v>34479</v>
      </c>
      <c r="E45" s="49">
        <v>0</v>
      </c>
      <c r="F45" s="49">
        <v>0</v>
      </c>
      <c r="G45" s="49">
        <v>0</v>
      </c>
      <c r="H45" s="49">
        <v>0</v>
      </c>
      <c r="I45" s="49">
        <v>-70769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1"/>
        <v>-36290</v>
      </c>
      <c r="O45" s="50">
        <f t="shared" si="8"/>
        <v>-1.42958440023636</v>
      </c>
      <c r="P45" s="9"/>
    </row>
    <row r="46" spans="1:16" ht="15">
      <c r="A46" s="12"/>
      <c r="B46" s="25">
        <v>365</v>
      </c>
      <c r="C46" s="20" t="s">
        <v>124</v>
      </c>
      <c r="D46" s="49">
        <v>1076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1"/>
        <v>1076</v>
      </c>
      <c r="O46" s="50">
        <f t="shared" si="8"/>
        <v>0.04238723655702186</v>
      </c>
      <c r="P46" s="9"/>
    </row>
    <row r="47" spans="1:16" ht="15">
      <c r="A47" s="12"/>
      <c r="B47" s="25">
        <v>366</v>
      </c>
      <c r="C47" s="20" t="s">
        <v>55</v>
      </c>
      <c r="D47" s="49">
        <v>23000</v>
      </c>
      <c r="E47" s="49">
        <v>15600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1"/>
        <v>38600</v>
      </c>
      <c r="O47" s="50">
        <f t="shared" si="8"/>
        <v>1.5205830214693716</v>
      </c>
      <c r="P47" s="9"/>
    </row>
    <row r="48" spans="1:16" ht="15">
      <c r="A48" s="12"/>
      <c r="B48" s="25">
        <v>369.3</v>
      </c>
      <c r="C48" s="20" t="s">
        <v>93</v>
      </c>
      <c r="D48" s="49">
        <v>283763</v>
      </c>
      <c r="E48" s="49">
        <v>0</v>
      </c>
      <c r="F48" s="49">
        <v>0</v>
      </c>
      <c r="G48" s="49">
        <v>0</v>
      </c>
      <c r="H48" s="49">
        <v>0</v>
      </c>
      <c r="I48" s="49">
        <v>16389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1"/>
        <v>300152</v>
      </c>
      <c r="O48" s="50">
        <f t="shared" si="8"/>
        <v>11.823990545597795</v>
      </c>
      <c r="P48" s="9"/>
    </row>
    <row r="49" spans="1:16" ht="15">
      <c r="A49" s="12"/>
      <c r="B49" s="25">
        <v>369.9</v>
      </c>
      <c r="C49" s="20" t="s">
        <v>57</v>
      </c>
      <c r="D49" s="49">
        <v>1981</v>
      </c>
      <c r="E49" s="49">
        <v>0</v>
      </c>
      <c r="F49" s="49">
        <v>0</v>
      </c>
      <c r="G49" s="49">
        <v>0</v>
      </c>
      <c r="H49" s="49">
        <v>0</v>
      </c>
      <c r="I49" s="49">
        <v>4675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1"/>
        <v>6656</v>
      </c>
      <c r="O49" s="50">
        <f t="shared" si="8"/>
        <v>0.2622020878471538</v>
      </c>
      <c r="P49" s="9"/>
    </row>
    <row r="50" spans="1:16" ht="15.75">
      <c r="A50" s="29" t="s">
        <v>37</v>
      </c>
      <c r="B50" s="30"/>
      <c r="C50" s="31"/>
      <c r="D50" s="32">
        <f aca="true" t="shared" si="12" ref="D50:M50">SUM(D51:D52)</f>
        <v>0</v>
      </c>
      <c r="E50" s="32">
        <f t="shared" si="12"/>
        <v>0</v>
      </c>
      <c r="F50" s="32">
        <f t="shared" si="12"/>
        <v>0</v>
      </c>
      <c r="G50" s="32">
        <f t="shared" si="12"/>
        <v>493400</v>
      </c>
      <c r="H50" s="32">
        <f t="shared" si="12"/>
        <v>0</v>
      </c>
      <c r="I50" s="32">
        <f t="shared" si="12"/>
        <v>3115488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3608888</v>
      </c>
      <c r="O50" s="45">
        <f t="shared" si="8"/>
        <v>142.16616111877093</v>
      </c>
      <c r="P50" s="9"/>
    </row>
    <row r="51" spans="1:16" ht="15">
      <c r="A51" s="12"/>
      <c r="B51" s="25">
        <v>381</v>
      </c>
      <c r="C51" s="20" t="s">
        <v>58</v>
      </c>
      <c r="D51" s="49">
        <v>0</v>
      </c>
      <c r="E51" s="49">
        <v>0</v>
      </c>
      <c r="F51" s="49">
        <v>0</v>
      </c>
      <c r="G51" s="49">
        <v>493400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>SUM(D51:M51)</f>
        <v>493400</v>
      </c>
      <c r="O51" s="50">
        <f t="shared" si="8"/>
        <v>19.436675201890882</v>
      </c>
      <c r="P51" s="9"/>
    </row>
    <row r="52" spans="1:16" ht="15.75" thickBot="1">
      <c r="A52" s="12"/>
      <c r="B52" s="25">
        <v>389.4</v>
      </c>
      <c r="C52" s="20" t="s">
        <v>133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3115488</v>
      </c>
      <c r="J52" s="49">
        <v>0</v>
      </c>
      <c r="K52" s="49">
        <v>0</v>
      </c>
      <c r="L52" s="49">
        <v>0</v>
      </c>
      <c r="M52" s="49">
        <v>0</v>
      </c>
      <c r="N52" s="49">
        <f>SUM(D52:M52)</f>
        <v>3115488</v>
      </c>
      <c r="O52" s="50">
        <f t="shared" si="8"/>
        <v>122.72948591688005</v>
      </c>
      <c r="P52" s="9"/>
    </row>
    <row r="53" spans="1:119" ht="16.5" thickBot="1">
      <c r="A53" s="14" t="s">
        <v>46</v>
      </c>
      <c r="B53" s="23"/>
      <c r="C53" s="22"/>
      <c r="D53" s="15">
        <f aca="true" t="shared" si="13" ref="D53:M53">SUM(D5,D14,D20,D30,D39,D42,D50)</f>
        <v>15026500</v>
      </c>
      <c r="E53" s="15">
        <f t="shared" si="13"/>
        <v>607323</v>
      </c>
      <c r="F53" s="15">
        <f t="shared" si="13"/>
        <v>0</v>
      </c>
      <c r="G53" s="15">
        <f t="shared" si="13"/>
        <v>4498313</v>
      </c>
      <c r="H53" s="15">
        <f t="shared" si="13"/>
        <v>0</v>
      </c>
      <c r="I53" s="15">
        <f t="shared" si="13"/>
        <v>16974607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426386</v>
      </c>
      <c r="N53" s="15">
        <f>SUM(D53:M53)</f>
        <v>37533129</v>
      </c>
      <c r="O53" s="38">
        <f t="shared" si="8"/>
        <v>1478.5554067362616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148</v>
      </c>
      <c r="M55" s="51"/>
      <c r="N55" s="51"/>
      <c r="O55" s="43">
        <v>25385</v>
      </c>
    </row>
    <row r="56" spans="1:15" ht="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5" ht="15.75" customHeight="1" thickBot="1">
      <c r="A57" s="55" t="s">
        <v>86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8417389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8417389</v>
      </c>
      <c r="O5" s="33">
        <f aca="true" t="shared" si="1" ref="O5:O36">(N5/O$55)</f>
        <v>356.5632651332232</v>
      </c>
      <c r="P5" s="6"/>
    </row>
    <row r="6" spans="1:16" ht="15">
      <c r="A6" s="12"/>
      <c r="B6" s="25">
        <v>311</v>
      </c>
      <c r="C6" s="20" t="s">
        <v>3</v>
      </c>
      <c r="D6" s="49">
        <v>3990738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3990738</v>
      </c>
      <c r="O6" s="50">
        <f t="shared" si="1"/>
        <v>169.0489261659677</v>
      </c>
      <c r="P6" s="9"/>
    </row>
    <row r="7" spans="1:16" ht="15">
      <c r="A7" s="12"/>
      <c r="B7" s="25">
        <v>312.1</v>
      </c>
      <c r="C7" s="20" t="s">
        <v>11</v>
      </c>
      <c r="D7" s="49">
        <v>672626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672626</v>
      </c>
      <c r="O7" s="50">
        <f t="shared" si="1"/>
        <v>28.492650485025628</v>
      </c>
      <c r="P7" s="9"/>
    </row>
    <row r="8" spans="1:16" ht="15">
      <c r="A8" s="12"/>
      <c r="B8" s="25">
        <v>312.52</v>
      </c>
      <c r="C8" s="20" t="s">
        <v>112</v>
      </c>
      <c r="D8" s="49">
        <v>169767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>SUM(D8:M8)</f>
        <v>169767</v>
      </c>
      <c r="O8" s="50">
        <f t="shared" si="1"/>
        <v>7.191383911551658</v>
      </c>
      <c r="P8" s="9"/>
    </row>
    <row r="9" spans="1:16" ht="15">
      <c r="A9" s="12"/>
      <c r="B9" s="25">
        <v>314.1</v>
      </c>
      <c r="C9" s="20" t="s">
        <v>12</v>
      </c>
      <c r="D9" s="49">
        <v>2143191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2143191</v>
      </c>
      <c r="O9" s="50">
        <f t="shared" si="1"/>
        <v>90.78624984114882</v>
      </c>
      <c r="P9" s="9"/>
    </row>
    <row r="10" spans="1:16" ht="15">
      <c r="A10" s="12"/>
      <c r="B10" s="25">
        <v>314.3</v>
      </c>
      <c r="C10" s="20" t="s">
        <v>13</v>
      </c>
      <c r="D10" s="49">
        <v>458344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458344</v>
      </c>
      <c r="O10" s="50">
        <f t="shared" si="1"/>
        <v>19.415597068666074</v>
      </c>
      <c r="P10" s="9"/>
    </row>
    <row r="11" spans="1:16" ht="15">
      <c r="A11" s="12"/>
      <c r="B11" s="25">
        <v>314.8</v>
      </c>
      <c r="C11" s="20" t="s">
        <v>70</v>
      </c>
      <c r="D11" s="49">
        <v>68139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68139</v>
      </c>
      <c r="O11" s="50">
        <f t="shared" si="1"/>
        <v>2.886389630194434</v>
      </c>
      <c r="P11" s="9"/>
    </row>
    <row r="12" spans="1:16" ht="15">
      <c r="A12" s="12"/>
      <c r="B12" s="25">
        <v>315</v>
      </c>
      <c r="C12" s="20" t="s">
        <v>113</v>
      </c>
      <c r="D12" s="49">
        <v>670490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670490</v>
      </c>
      <c r="O12" s="50">
        <f t="shared" si="1"/>
        <v>28.402168848222985</v>
      </c>
      <c r="P12" s="9"/>
    </row>
    <row r="13" spans="1:16" ht="15">
      <c r="A13" s="12"/>
      <c r="B13" s="25">
        <v>316</v>
      </c>
      <c r="C13" s="20" t="s">
        <v>114</v>
      </c>
      <c r="D13" s="49">
        <v>244094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244094</v>
      </c>
      <c r="O13" s="50">
        <f t="shared" si="1"/>
        <v>10.339899182445885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SUM(D15:D19)</f>
        <v>3768655</v>
      </c>
      <c r="E14" s="32">
        <f t="shared" si="3"/>
        <v>578993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1">SUM(D14:M14)</f>
        <v>4347648</v>
      </c>
      <c r="O14" s="45">
        <f t="shared" si="1"/>
        <v>184.16774685474647</v>
      </c>
      <c r="P14" s="10"/>
    </row>
    <row r="15" spans="1:16" ht="15">
      <c r="A15" s="12"/>
      <c r="B15" s="25">
        <v>322</v>
      </c>
      <c r="C15" s="20" t="s">
        <v>0</v>
      </c>
      <c r="D15" s="49">
        <v>1898142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1898142</v>
      </c>
      <c r="O15" s="50">
        <f t="shared" si="1"/>
        <v>80.40589655610624</v>
      </c>
      <c r="P15" s="9"/>
    </row>
    <row r="16" spans="1:16" ht="15">
      <c r="A16" s="12"/>
      <c r="B16" s="25">
        <v>323.1</v>
      </c>
      <c r="C16" s="20" t="s">
        <v>19</v>
      </c>
      <c r="D16" s="49">
        <v>1531682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1531682</v>
      </c>
      <c r="O16" s="50">
        <f t="shared" si="1"/>
        <v>64.88253484136061</v>
      </c>
      <c r="P16" s="9"/>
    </row>
    <row r="17" spans="1:16" ht="15">
      <c r="A17" s="12"/>
      <c r="B17" s="25">
        <v>323.4</v>
      </c>
      <c r="C17" s="20" t="s">
        <v>20</v>
      </c>
      <c r="D17" s="49">
        <v>31018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31018</v>
      </c>
      <c r="O17" s="50">
        <f t="shared" si="1"/>
        <v>1.3139323082136654</v>
      </c>
      <c r="P17" s="9"/>
    </row>
    <row r="18" spans="1:16" ht="15">
      <c r="A18" s="12"/>
      <c r="B18" s="25">
        <v>323.7</v>
      </c>
      <c r="C18" s="20" t="s">
        <v>21</v>
      </c>
      <c r="D18" s="49">
        <v>307813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307813</v>
      </c>
      <c r="O18" s="50">
        <f t="shared" si="1"/>
        <v>13.039056212140467</v>
      </c>
      <c r="P18" s="9"/>
    </row>
    <row r="19" spans="1:16" ht="15">
      <c r="A19" s="12"/>
      <c r="B19" s="25">
        <v>325.1</v>
      </c>
      <c r="C19" s="20" t="s">
        <v>22</v>
      </c>
      <c r="D19" s="49">
        <v>0</v>
      </c>
      <c r="E19" s="49">
        <v>578993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578993</v>
      </c>
      <c r="O19" s="50">
        <f t="shared" si="1"/>
        <v>24.52632693692549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SUM(D21:D29)</f>
        <v>2222475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93954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556858</v>
      </c>
      <c r="N20" s="44">
        <f t="shared" si="4"/>
        <v>2873287</v>
      </c>
      <c r="O20" s="45">
        <f t="shared" si="1"/>
        <v>121.71334773584107</v>
      </c>
      <c r="P20" s="10"/>
    </row>
    <row r="21" spans="1:16" ht="15">
      <c r="A21" s="12"/>
      <c r="B21" s="25">
        <v>334.1</v>
      </c>
      <c r="C21" s="20" t="s">
        <v>99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212270</v>
      </c>
      <c r="N21" s="49">
        <f t="shared" si="4"/>
        <v>212270</v>
      </c>
      <c r="O21" s="50">
        <f t="shared" si="1"/>
        <v>8.991824458846953</v>
      </c>
      <c r="P21" s="9"/>
    </row>
    <row r="22" spans="1:16" ht="15">
      <c r="A22" s="12"/>
      <c r="B22" s="25">
        <v>334.2</v>
      </c>
      <c r="C22" s="20" t="s">
        <v>89</v>
      </c>
      <c r="D22" s="49">
        <v>7382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7382</v>
      </c>
      <c r="O22" s="50">
        <f t="shared" si="1"/>
        <v>0.3127038590248655</v>
      </c>
      <c r="P22" s="9"/>
    </row>
    <row r="23" spans="1:16" ht="15">
      <c r="A23" s="12"/>
      <c r="B23" s="25">
        <v>334.49</v>
      </c>
      <c r="C23" s="20" t="s">
        <v>144</v>
      </c>
      <c r="D23" s="49">
        <v>165384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165384</v>
      </c>
      <c r="O23" s="50">
        <f t="shared" si="1"/>
        <v>7.005718642775448</v>
      </c>
      <c r="P23" s="9"/>
    </row>
    <row r="24" spans="1:16" ht="15">
      <c r="A24" s="12"/>
      <c r="B24" s="25">
        <v>335.12</v>
      </c>
      <c r="C24" s="20" t="s">
        <v>115</v>
      </c>
      <c r="D24" s="49">
        <v>712628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712628</v>
      </c>
      <c r="O24" s="50">
        <f t="shared" si="1"/>
        <v>30.187147879866142</v>
      </c>
      <c r="P24" s="9"/>
    </row>
    <row r="25" spans="1:16" ht="15">
      <c r="A25" s="12"/>
      <c r="B25" s="25">
        <v>335.14</v>
      </c>
      <c r="C25" s="20" t="s">
        <v>116</v>
      </c>
      <c r="D25" s="49">
        <v>9067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9067</v>
      </c>
      <c r="O25" s="50">
        <f t="shared" si="1"/>
        <v>0.3840809929258271</v>
      </c>
      <c r="P25" s="9"/>
    </row>
    <row r="26" spans="1:16" ht="15">
      <c r="A26" s="12"/>
      <c r="B26" s="25">
        <v>335.15</v>
      </c>
      <c r="C26" s="20" t="s">
        <v>117</v>
      </c>
      <c r="D26" s="49">
        <v>15562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15562</v>
      </c>
      <c r="O26" s="50">
        <f t="shared" si="1"/>
        <v>0.6592112509001568</v>
      </c>
      <c r="P26" s="9"/>
    </row>
    <row r="27" spans="1:16" ht="15">
      <c r="A27" s="12"/>
      <c r="B27" s="25">
        <v>335.18</v>
      </c>
      <c r="C27" s="20" t="s">
        <v>118</v>
      </c>
      <c r="D27" s="49">
        <v>1312452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1312452</v>
      </c>
      <c r="O27" s="50">
        <f t="shared" si="1"/>
        <v>55.59588257720168</v>
      </c>
      <c r="P27" s="9"/>
    </row>
    <row r="28" spans="1:16" ht="15">
      <c r="A28" s="12"/>
      <c r="B28" s="25">
        <v>337.3</v>
      </c>
      <c r="C28" s="20" t="s">
        <v>145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93954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93954</v>
      </c>
      <c r="O28" s="50">
        <f t="shared" si="1"/>
        <v>3.9799212098106493</v>
      </c>
      <c r="P28" s="9"/>
    </row>
    <row r="29" spans="1:16" ht="15">
      <c r="A29" s="12"/>
      <c r="B29" s="25">
        <v>339</v>
      </c>
      <c r="C29" s="20" t="s">
        <v>137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344588</v>
      </c>
      <c r="N29" s="49">
        <f t="shared" si="4"/>
        <v>344588</v>
      </c>
      <c r="O29" s="50">
        <f t="shared" si="1"/>
        <v>14.596856864489347</v>
      </c>
      <c r="P29" s="9"/>
    </row>
    <row r="30" spans="1:16" ht="15.75">
      <c r="A30" s="29" t="s">
        <v>35</v>
      </c>
      <c r="B30" s="30"/>
      <c r="C30" s="31"/>
      <c r="D30" s="32">
        <f aca="true" t="shared" si="6" ref="D30:M30">SUM(D31:D38)</f>
        <v>699892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12081887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12781779</v>
      </c>
      <c r="O30" s="45">
        <f t="shared" si="1"/>
        <v>541.4402084127589</v>
      </c>
      <c r="P30" s="10"/>
    </row>
    <row r="31" spans="1:16" ht="15">
      <c r="A31" s="12"/>
      <c r="B31" s="25">
        <v>341.1</v>
      </c>
      <c r="C31" s="20" t="s">
        <v>119</v>
      </c>
      <c r="D31" s="49">
        <v>160162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4"/>
        <v>160162</v>
      </c>
      <c r="O31" s="50">
        <f t="shared" si="1"/>
        <v>6.78451306815775</v>
      </c>
      <c r="P31" s="9"/>
    </row>
    <row r="32" spans="1:16" ht="15">
      <c r="A32" s="12"/>
      <c r="B32" s="25">
        <v>341.9</v>
      </c>
      <c r="C32" s="20" t="s">
        <v>132</v>
      </c>
      <c r="D32" s="49">
        <v>23150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aca="true" t="shared" si="7" ref="N32:N38">SUM(D32:M32)</f>
        <v>23150</v>
      </c>
      <c r="O32" s="50">
        <f t="shared" si="1"/>
        <v>0.9806413351971873</v>
      </c>
      <c r="P32" s="9"/>
    </row>
    <row r="33" spans="1:16" ht="15">
      <c r="A33" s="12"/>
      <c r="B33" s="25">
        <v>342.1</v>
      </c>
      <c r="C33" s="20" t="s">
        <v>39</v>
      </c>
      <c r="D33" s="49">
        <v>336071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336071</v>
      </c>
      <c r="O33" s="50">
        <f t="shared" si="1"/>
        <v>14.236074045833863</v>
      </c>
      <c r="P33" s="9"/>
    </row>
    <row r="34" spans="1:16" ht="15">
      <c r="A34" s="12"/>
      <c r="B34" s="25">
        <v>343.3</v>
      </c>
      <c r="C34" s="20" t="s">
        <v>40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6820457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6820457</v>
      </c>
      <c r="O34" s="50">
        <f t="shared" si="1"/>
        <v>288.9167196170627</v>
      </c>
      <c r="P34" s="9"/>
    </row>
    <row r="35" spans="1:16" ht="15">
      <c r="A35" s="12"/>
      <c r="B35" s="25">
        <v>343.4</v>
      </c>
      <c r="C35" s="20" t="s">
        <v>41</v>
      </c>
      <c r="D35" s="49">
        <v>79753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79753</v>
      </c>
      <c r="O35" s="50">
        <f t="shared" si="1"/>
        <v>3.378362350150379</v>
      </c>
      <c r="P35" s="9"/>
    </row>
    <row r="36" spans="1:16" ht="15">
      <c r="A36" s="12"/>
      <c r="B36" s="25">
        <v>343.5</v>
      </c>
      <c r="C36" s="20" t="s">
        <v>42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5261430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5261430</v>
      </c>
      <c r="O36" s="50">
        <f t="shared" si="1"/>
        <v>222.8758419112975</v>
      </c>
      <c r="P36" s="9"/>
    </row>
    <row r="37" spans="1:16" ht="15">
      <c r="A37" s="12"/>
      <c r="B37" s="25">
        <v>343.9</v>
      </c>
      <c r="C37" s="20" t="s">
        <v>43</v>
      </c>
      <c r="D37" s="49">
        <v>18451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18451</v>
      </c>
      <c r="O37" s="50">
        <f aca="true" t="shared" si="8" ref="O37:O53">(N37/O$55)</f>
        <v>0.7815902062947431</v>
      </c>
      <c r="P37" s="9"/>
    </row>
    <row r="38" spans="1:16" ht="15">
      <c r="A38" s="12"/>
      <c r="B38" s="25">
        <v>347.2</v>
      </c>
      <c r="C38" s="20" t="s">
        <v>45</v>
      </c>
      <c r="D38" s="49">
        <v>82305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82305</v>
      </c>
      <c r="O38" s="50">
        <f t="shared" si="8"/>
        <v>3.4864658787647733</v>
      </c>
      <c r="P38" s="9"/>
    </row>
    <row r="39" spans="1:16" ht="15.75">
      <c r="A39" s="29" t="s">
        <v>36</v>
      </c>
      <c r="B39" s="30"/>
      <c r="C39" s="31"/>
      <c r="D39" s="32">
        <f aca="true" t="shared" si="9" ref="D39:M39">SUM(D40:D41)</f>
        <v>140930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3160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144090</v>
      </c>
      <c r="O39" s="45">
        <f t="shared" si="8"/>
        <v>6.103698055661456</v>
      </c>
      <c r="P39" s="10"/>
    </row>
    <row r="40" spans="1:16" ht="15">
      <c r="A40" s="13"/>
      <c r="B40" s="39">
        <v>351.1</v>
      </c>
      <c r="C40" s="21" t="s">
        <v>91</v>
      </c>
      <c r="D40" s="49">
        <v>119231</v>
      </c>
      <c r="E40" s="49">
        <v>0</v>
      </c>
      <c r="F40" s="49">
        <v>0</v>
      </c>
      <c r="G40" s="49">
        <v>0</v>
      </c>
      <c r="H40" s="49">
        <v>0</v>
      </c>
      <c r="I40" s="49">
        <v>3160</v>
      </c>
      <c r="J40" s="49">
        <v>0</v>
      </c>
      <c r="K40" s="49">
        <v>0</v>
      </c>
      <c r="L40" s="49">
        <v>0</v>
      </c>
      <c r="M40" s="49">
        <v>0</v>
      </c>
      <c r="N40" s="49">
        <f>SUM(D40:M40)</f>
        <v>122391</v>
      </c>
      <c r="O40" s="50">
        <f t="shared" si="8"/>
        <v>5.18452154022112</v>
      </c>
      <c r="P40" s="9"/>
    </row>
    <row r="41" spans="1:16" ht="15">
      <c r="A41" s="13"/>
      <c r="B41" s="39">
        <v>354</v>
      </c>
      <c r="C41" s="21" t="s">
        <v>48</v>
      </c>
      <c r="D41" s="49">
        <v>21699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>SUM(D41:M41)</f>
        <v>21699</v>
      </c>
      <c r="O41" s="50">
        <f t="shared" si="8"/>
        <v>0.9191765154403355</v>
      </c>
      <c r="P41" s="9"/>
    </row>
    <row r="42" spans="1:16" ht="15.75">
      <c r="A42" s="29" t="s">
        <v>4</v>
      </c>
      <c r="B42" s="30"/>
      <c r="C42" s="31"/>
      <c r="D42" s="32">
        <f aca="true" t="shared" si="10" ref="D42:M42">SUM(D43:D49)</f>
        <v>1794175</v>
      </c>
      <c r="E42" s="32">
        <f t="shared" si="10"/>
        <v>326973</v>
      </c>
      <c r="F42" s="32">
        <f t="shared" si="10"/>
        <v>0</v>
      </c>
      <c r="G42" s="32">
        <f t="shared" si="10"/>
        <v>20636</v>
      </c>
      <c r="H42" s="32">
        <f t="shared" si="10"/>
        <v>0</v>
      </c>
      <c r="I42" s="32">
        <f t="shared" si="10"/>
        <v>444300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2586084</v>
      </c>
      <c r="O42" s="45">
        <f t="shared" si="8"/>
        <v>109.54733765408565</v>
      </c>
      <c r="P42" s="10"/>
    </row>
    <row r="43" spans="1:16" ht="15">
      <c r="A43" s="12"/>
      <c r="B43" s="25">
        <v>361.1</v>
      </c>
      <c r="C43" s="20" t="s">
        <v>51</v>
      </c>
      <c r="D43" s="49">
        <v>278106</v>
      </c>
      <c r="E43" s="49">
        <v>39110</v>
      </c>
      <c r="F43" s="49">
        <v>0</v>
      </c>
      <c r="G43" s="49">
        <v>20636</v>
      </c>
      <c r="H43" s="49">
        <v>0</v>
      </c>
      <c r="I43" s="49">
        <v>295741</v>
      </c>
      <c r="J43" s="49">
        <v>0</v>
      </c>
      <c r="K43" s="49">
        <v>0</v>
      </c>
      <c r="L43" s="49">
        <v>0</v>
      </c>
      <c r="M43" s="49">
        <v>0</v>
      </c>
      <c r="N43" s="49">
        <f>SUM(D43:M43)</f>
        <v>633593</v>
      </c>
      <c r="O43" s="50">
        <f t="shared" si="8"/>
        <v>26.839200237217774</v>
      </c>
      <c r="P43" s="9"/>
    </row>
    <row r="44" spans="1:16" ht="15">
      <c r="A44" s="12"/>
      <c r="B44" s="25">
        <v>362</v>
      </c>
      <c r="C44" s="20" t="s">
        <v>53</v>
      </c>
      <c r="D44" s="49">
        <v>46867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aca="true" t="shared" si="11" ref="N44:N49">SUM(D44:M44)</f>
        <v>46867</v>
      </c>
      <c r="O44" s="50">
        <f t="shared" si="8"/>
        <v>1.985300970051256</v>
      </c>
      <c r="P44" s="9"/>
    </row>
    <row r="45" spans="1:16" ht="15">
      <c r="A45" s="12"/>
      <c r="B45" s="25">
        <v>364</v>
      </c>
      <c r="C45" s="20" t="s">
        <v>123</v>
      </c>
      <c r="D45" s="49">
        <v>35753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1"/>
        <v>35753</v>
      </c>
      <c r="O45" s="50">
        <f t="shared" si="8"/>
        <v>1.5145084085228957</v>
      </c>
      <c r="P45" s="9"/>
    </row>
    <row r="46" spans="1:16" ht="15">
      <c r="A46" s="12"/>
      <c r="B46" s="25">
        <v>365</v>
      </c>
      <c r="C46" s="20" t="s">
        <v>124</v>
      </c>
      <c r="D46" s="49">
        <v>15156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1"/>
        <v>15156</v>
      </c>
      <c r="O46" s="50">
        <f t="shared" si="8"/>
        <v>0.6420129622569577</v>
      </c>
      <c r="P46" s="9"/>
    </row>
    <row r="47" spans="1:16" ht="15">
      <c r="A47" s="12"/>
      <c r="B47" s="25">
        <v>366</v>
      </c>
      <c r="C47" s="20" t="s">
        <v>55</v>
      </c>
      <c r="D47" s="49">
        <v>1310840</v>
      </c>
      <c r="E47" s="49">
        <v>264534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1"/>
        <v>1575374</v>
      </c>
      <c r="O47" s="50">
        <f t="shared" si="8"/>
        <v>66.7333418053967</v>
      </c>
      <c r="P47" s="9"/>
    </row>
    <row r="48" spans="1:16" ht="15">
      <c r="A48" s="12"/>
      <c r="B48" s="25">
        <v>369.3</v>
      </c>
      <c r="C48" s="20" t="s">
        <v>93</v>
      </c>
      <c r="D48" s="49">
        <v>107002</v>
      </c>
      <c r="E48" s="49">
        <v>23329</v>
      </c>
      <c r="F48" s="49">
        <v>0</v>
      </c>
      <c r="G48" s="49">
        <v>0</v>
      </c>
      <c r="H48" s="49">
        <v>0</v>
      </c>
      <c r="I48" s="49">
        <v>22339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1"/>
        <v>152670</v>
      </c>
      <c r="O48" s="50">
        <f t="shared" si="8"/>
        <v>6.467149574278816</v>
      </c>
      <c r="P48" s="9"/>
    </row>
    <row r="49" spans="1:16" ht="15">
      <c r="A49" s="12"/>
      <c r="B49" s="25">
        <v>369.9</v>
      </c>
      <c r="C49" s="20" t="s">
        <v>57</v>
      </c>
      <c r="D49" s="49">
        <v>451</v>
      </c>
      <c r="E49" s="49">
        <v>0</v>
      </c>
      <c r="F49" s="49">
        <v>0</v>
      </c>
      <c r="G49" s="49">
        <v>0</v>
      </c>
      <c r="H49" s="49">
        <v>0</v>
      </c>
      <c r="I49" s="49">
        <v>126220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1"/>
        <v>126671</v>
      </c>
      <c r="O49" s="50">
        <f t="shared" si="8"/>
        <v>5.3658236963612485</v>
      </c>
      <c r="P49" s="9"/>
    </row>
    <row r="50" spans="1:16" ht="15.75">
      <c r="A50" s="29" t="s">
        <v>37</v>
      </c>
      <c r="B50" s="30"/>
      <c r="C50" s="31"/>
      <c r="D50" s="32">
        <f aca="true" t="shared" si="12" ref="D50:M50">SUM(D51:D52)</f>
        <v>0</v>
      </c>
      <c r="E50" s="32">
        <f t="shared" si="12"/>
        <v>0</v>
      </c>
      <c r="F50" s="32">
        <f t="shared" si="12"/>
        <v>0</v>
      </c>
      <c r="G50" s="32">
        <f t="shared" si="12"/>
        <v>402900</v>
      </c>
      <c r="H50" s="32">
        <f t="shared" si="12"/>
        <v>0</v>
      </c>
      <c r="I50" s="32">
        <f t="shared" si="12"/>
        <v>5685218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6088118</v>
      </c>
      <c r="O50" s="45">
        <f t="shared" si="8"/>
        <v>257.89460753166435</v>
      </c>
      <c r="P50" s="9"/>
    </row>
    <row r="51" spans="1:16" ht="15">
      <c r="A51" s="12"/>
      <c r="B51" s="25">
        <v>381</v>
      </c>
      <c r="C51" s="20" t="s">
        <v>58</v>
      </c>
      <c r="D51" s="49">
        <v>0</v>
      </c>
      <c r="E51" s="49">
        <v>0</v>
      </c>
      <c r="F51" s="49">
        <v>0</v>
      </c>
      <c r="G51" s="49">
        <v>402900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>SUM(D51:M51)</f>
        <v>402900</v>
      </c>
      <c r="O51" s="50">
        <f t="shared" si="8"/>
        <v>17.066971660948024</v>
      </c>
      <c r="P51" s="9"/>
    </row>
    <row r="52" spans="1:16" ht="15.75" thickBot="1">
      <c r="A52" s="12"/>
      <c r="B52" s="25">
        <v>389.4</v>
      </c>
      <c r="C52" s="20" t="s">
        <v>133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5685218</v>
      </c>
      <c r="J52" s="49">
        <v>0</v>
      </c>
      <c r="K52" s="49">
        <v>0</v>
      </c>
      <c r="L52" s="49">
        <v>0</v>
      </c>
      <c r="M52" s="49">
        <v>0</v>
      </c>
      <c r="N52" s="49">
        <f>SUM(D52:M52)</f>
        <v>5685218</v>
      </c>
      <c r="O52" s="50">
        <f t="shared" si="8"/>
        <v>240.8276358707163</v>
      </c>
      <c r="P52" s="9"/>
    </row>
    <row r="53" spans="1:119" ht="16.5" thickBot="1">
      <c r="A53" s="14" t="s">
        <v>46</v>
      </c>
      <c r="B53" s="23"/>
      <c r="C53" s="22"/>
      <c r="D53" s="15">
        <f aca="true" t="shared" si="13" ref="D53:M53">SUM(D5,D14,D20,D30,D39,D42,D50)</f>
        <v>17043516</v>
      </c>
      <c r="E53" s="15">
        <f t="shared" si="13"/>
        <v>905966</v>
      </c>
      <c r="F53" s="15">
        <f t="shared" si="13"/>
        <v>0</v>
      </c>
      <c r="G53" s="15">
        <f t="shared" si="13"/>
        <v>423536</v>
      </c>
      <c r="H53" s="15">
        <f t="shared" si="13"/>
        <v>0</v>
      </c>
      <c r="I53" s="15">
        <f t="shared" si="13"/>
        <v>18308519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556858</v>
      </c>
      <c r="N53" s="15">
        <f>SUM(D53:M53)</f>
        <v>37238395</v>
      </c>
      <c r="O53" s="38">
        <f t="shared" si="8"/>
        <v>1577.430211377981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146</v>
      </c>
      <c r="M55" s="51"/>
      <c r="N55" s="51"/>
      <c r="O55" s="43">
        <v>23607</v>
      </c>
    </row>
    <row r="56" spans="1:15" ht="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5" ht="15.75" customHeight="1" thickBot="1">
      <c r="A57" s="55" t="s">
        <v>86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7534590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7534590</v>
      </c>
      <c r="O5" s="33">
        <f aca="true" t="shared" si="1" ref="O5:O51">(N5/O$53)</f>
        <v>342.6371077762619</v>
      </c>
      <c r="P5" s="6"/>
    </row>
    <row r="6" spans="1:16" ht="15">
      <c r="A6" s="12"/>
      <c r="B6" s="25">
        <v>311</v>
      </c>
      <c r="C6" s="20" t="s">
        <v>3</v>
      </c>
      <c r="D6" s="49">
        <v>3310658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3310658</v>
      </c>
      <c r="O6" s="50">
        <f t="shared" si="1"/>
        <v>150.55288767621647</v>
      </c>
      <c r="P6" s="9"/>
    </row>
    <row r="7" spans="1:16" ht="15">
      <c r="A7" s="12"/>
      <c r="B7" s="25">
        <v>312.1</v>
      </c>
      <c r="C7" s="20" t="s">
        <v>11</v>
      </c>
      <c r="D7" s="49">
        <v>608754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608754</v>
      </c>
      <c r="O7" s="50">
        <f t="shared" si="1"/>
        <v>27.683219645293317</v>
      </c>
      <c r="P7" s="9"/>
    </row>
    <row r="8" spans="1:16" ht="15">
      <c r="A8" s="12"/>
      <c r="B8" s="25">
        <v>312.52</v>
      </c>
      <c r="C8" s="20" t="s">
        <v>112</v>
      </c>
      <c r="D8" s="49">
        <v>157737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>SUM(D8:M8)</f>
        <v>157737</v>
      </c>
      <c r="O8" s="50">
        <f t="shared" si="1"/>
        <v>7.1731241473397</v>
      </c>
      <c r="P8" s="9"/>
    </row>
    <row r="9" spans="1:16" ht="15">
      <c r="A9" s="12"/>
      <c r="B9" s="25">
        <v>314.1</v>
      </c>
      <c r="C9" s="20" t="s">
        <v>12</v>
      </c>
      <c r="D9" s="49">
        <v>2037550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2037550</v>
      </c>
      <c r="O9" s="50">
        <f t="shared" si="1"/>
        <v>92.65802637562528</v>
      </c>
      <c r="P9" s="9"/>
    </row>
    <row r="10" spans="1:16" ht="15">
      <c r="A10" s="12"/>
      <c r="B10" s="25">
        <v>314.3</v>
      </c>
      <c r="C10" s="20" t="s">
        <v>13</v>
      </c>
      <c r="D10" s="49">
        <v>442617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442617</v>
      </c>
      <c r="O10" s="50">
        <f t="shared" si="1"/>
        <v>20.128103683492498</v>
      </c>
      <c r="P10" s="9"/>
    </row>
    <row r="11" spans="1:16" ht="15">
      <c r="A11" s="12"/>
      <c r="B11" s="25">
        <v>314.8</v>
      </c>
      <c r="C11" s="20" t="s">
        <v>70</v>
      </c>
      <c r="D11" s="49">
        <v>53767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53767</v>
      </c>
      <c r="O11" s="50">
        <f t="shared" si="1"/>
        <v>2.4450659390632103</v>
      </c>
      <c r="P11" s="9"/>
    </row>
    <row r="12" spans="1:16" ht="15">
      <c r="A12" s="12"/>
      <c r="B12" s="25">
        <v>315</v>
      </c>
      <c r="C12" s="20" t="s">
        <v>113</v>
      </c>
      <c r="D12" s="49">
        <v>678169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678169</v>
      </c>
      <c r="O12" s="50">
        <f t="shared" si="1"/>
        <v>30.83988176443838</v>
      </c>
      <c r="P12" s="9"/>
    </row>
    <row r="13" spans="1:16" ht="15">
      <c r="A13" s="12"/>
      <c r="B13" s="25">
        <v>316</v>
      </c>
      <c r="C13" s="20" t="s">
        <v>114</v>
      </c>
      <c r="D13" s="49">
        <v>245338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245338</v>
      </c>
      <c r="O13" s="50">
        <f t="shared" si="1"/>
        <v>11.156798544793087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SUM(D15:D19)</f>
        <v>3319646</v>
      </c>
      <c r="E14" s="32">
        <f t="shared" si="3"/>
        <v>373159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9">SUM(D14:M14)</f>
        <v>3692805</v>
      </c>
      <c r="O14" s="45">
        <f t="shared" si="1"/>
        <v>167.93110504774899</v>
      </c>
      <c r="P14" s="10"/>
    </row>
    <row r="15" spans="1:16" ht="15">
      <c r="A15" s="12"/>
      <c r="B15" s="25">
        <v>322</v>
      </c>
      <c r="C15" s="20" t="s">
        <v>0</v>
      </c>
      <c r="D15" s="49">
        <v>1521309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1521309</v>
      </c>
      <c r="O15" s="50">
        <f t="shared" si="1"/>
        <v>69.18185538881309</v>
      </c>
      <c r="P15" s="9"/>
    </row>
    <row r="16" spans="1:16" ht="15">
      <c r="A16" s="12"/>
      <c r="B16" s="25">
        <v>323.1</v>
      </c>
      <c r="C16" s="20" t="s">
        <v>19</v>
      </c>
      <c r="D16" s="49">
        <v>1479511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1479511</v>
      </c>
      <c r="O16" s="50">
        <f t="shared" si="1"/>
        <v>67.28108231014097</v>
      </c>
      <c r="P16" s="9"/>
    </row>
    <row r="17" spans="1:16" ht="15">
      <c r="A17" s="12"/>
      <c r="B17" s="25">
        <v>323.4</v>
      </c>
      <c r="C17" s="20" t="s">
        <v>20</v>
      </c>
      <c r="D17" s="49">
        <v>27078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27078</v>
      </c>
      <c r="O17" s="50">
        <f t="shared" si="1"/>
        <v>1.2313778990450204</v>
      </c>
      <c r="P17" s="9"/>
    </row>
    <row r="18" spans="1:16" ht="15">
      <c r="A18" s="12"/>
      <c r="B18" s="25">
        <v>323.7</v>
      </c>
      <c r="C18" s="20" t="s">
        <v>21</v>
      </c>
      <c r="D18" s="49">
        <v>291748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291748</v>
      </c>
      <c r="O18" s="50">
        <f t="shared" si="1"/>
        <v>13.267303319690768</v>
      </c>
      <c r="P18" s="9"/>
    </row>
    <row r="19" spans="1:16" ht="15">
      <c r="A19" s="12"/>
      <c r="B19" s="25">
        <v>325.1</v>
      </c>
      <c r="C19" s="20" t="s">
        <v>22</v>
      </c>
      <c r="D19" s="49">
        <v>0</v>
      </c>
      <c r="E19" s="49">
        <v>373159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373159</v>
      </c>
      <c r="O19" s="50">
        <f t="shared" si="1"/>
        <v>16.969486130059117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SUM(D21:D27)</f>
        <v>3025194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377318</v>
      </c>
      <c r="N20" s="44">
        <f t="shared" si="4"/>
        <v>3402512</v>
      </c>
      <c r="O20" s="45">
        <f t="shared" si="1"/>
        <v>154.7299681673488</v>
      </c>
      <c r="P20" s="10"/>
    </row>
    <row r="21" spans="1:16" ht="15">
      <c r="A21" s="12"/>
      <c r="B21" s="25">
        <v>334.2</v>
      </c>
      <c r="C21" s="20" t="s">
        <v>89</v>
      </c>
      <c r="D21" s="49">
        <v>9353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9353</v>
      </c>
      <c r="O21" s="50">
        <f t="shared" si="1"/>
        <v>0.42532969531605275</v>
      </c>
      <c r="P21" s="9"/>
    </row>
    <row r="22" spans="1:16" ht="15">
      <c r="A22" s="12"/>
      <c r="B22" s="25">
        <v>334.7</v>
      </c>
      <c r="C22" s="20" t="s">
        <v>136</v>
      </c>
      <c r="D22" s="49">
        <v>1050000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1050000</v>
      </c>
      <c r="O22" s="50">
        <f t="shared" si="1"/>
        <v>47.748976807639835</v>
      </c>
      <c r="P22" s="9"/>
    </row>
    <row r="23" spans="1:16" ht="15">
      <c r="A23" s="12"/>
      <c r="B23" s="25">
        <v>335.12</v>
      </c>
      <c r="C23" s="20" t="s">
        <v>115</v>
      </c>
      <c r="D23" s="49">
        <v>662234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662234</v>
      </c>
      <c r="O23" s="50">
        <f t="shared" si="1"/>
        <v>30.115234197362437</v>
      </c>
      <c r="P23" s="9"/>
    </row>
    <row r="24" spans="1:16" ht="15">
      <c r="A24" s="12"/>
      <c r="B24" s="25">
        <v>335.14</v>
      </c>
      <c r="C24" s="20" t="s">
        <v>116</v>
      </c>
      <c r="D24" s="49">
        <v>8447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8447</v>
      </c>
      <c r="O24" s="50">
        <f t="shared" si="1"/>
        <v>0.3841291496134607</v>
      </c>
      <c r="P24" s="9"/>
    </row>
    <row r="25" spans="1:16" ht="15">
      <c r="A25" s="12"/>
      <c r="B25" s="25">
        <v>335.15</v>
      </c>
      <c r="C25" s="20" t="s">
        <v>117</v>
      </c>
      <c r="D25" s="49">
        <v>15496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15496</v>
      </c>
      <c r="O25" s="50">
        <f t="shared" si="1"/>
        <v>0.7046839472487494</v>
      </c>
      <c r="P25" s="9"/>
    </row>
    <row r="26" spans="1:16" ht="15">
      <c r="A26" s="12"/>
      <c r="B26" s="25">
        <v>335.18</v>
      </c>
      <c r="C26" s="20" t="s">
        <v>118</v>
      </c>
      <c r="D26" s="49">
        <v>1279664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1279664</v>
      </c>
      <c r="O26" s="50">
        <f t="shared" si="1"/>
        <v>58.192996816734876</v>
      </c>
      <c r="P26" s="9"/>
    </row>
    <row r="27" spans="1:16" ht="15">
      <c r="A27" s="12"/>
      <c r="B27" s="25">
        <v>339</v>
      </c>
      <c r="C27" s="20" t="s">
        <v>137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377318</v>
      </c>
      <c r="N27" s="49">
        <f t="shared" si="4"/>
        <v>377318</v>
      </c>
      <c r="O27" s="50">
        <f t="shared" si="1"/>
        <v>17.15861755343338</v>
      </c>
      <c r="P27" s="9"/>
    </row>
    <row r="28" spans="1:16" ht="15.75">
      <c r="A28" s="29" t="s">
        <v>35</v>
      </c>
      <c r="B28" s="30"/>
      <c r="C28" s="31"/>
      <c r="D28" s="32">
        <f aca="true" t="shared" si="6" ref="D28:M28">SUM(D29:D36)</f>
        <v>482238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11588270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12070508</v>
      </c>
      <c r="O28" s="45">
        <f t="shared" si="1"/>
        <v>548.9089586175535</v>
      </c>
      <c r="P28" s="10"/>
    </row>
    <row r="29" spans="1:16" ht="15">
      <c r="A29" s="12"/>
      <c r="B29" s="25">
        <v>341.1</v>
      </c>
      <c r="C29" s="20" t="s">
        <v>119</v>
      </c>
      <c r="D29" s="49">
        <v>142854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142854</v>
      </c>
      <c r="O29" s="50">
        <f t="shared" si="1"/>
        <v>6.496316507503411</v>
      </c>
      <c r="P29" s="9"/>
    </row>
    <row r="30" spans="1:16" ht="15">
      <c r="A30" s="12"/>
      <c r="B30" s="25">
        <v>341.9</v>
      </c>
      <c r="C30" s="20" t="s">
        <v>132</v>
      </c>
      <c r="D30" s="49">
        <v>28775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aca="true" t="shared" si="7" ref="N30:N36">SUM(D30:M30)</f>
        <v>28775</v>
      </c>
      <c r="O30" s="50">
        <f t="shared" si="1"/>
        <v>1.3085493406093678</v>
      </c>
      <c r="P30" s="9"/>
    </row>
    <row r="31" spans="1:16" ht="15">
      <c r="A31" s="12"/>
      <c r="B31" s="25">
        <v>342.1</v>
      </c>
      <c r="C31" s="20" t="s">
        <v>39</v>
      </c>
      <c r="D31" s="49">
        <v>138228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138228</v>
      </c>
      <c r="O31" s="50">
        <f t="shared" si="1"/>
        <v>6.285948158253752</v>
      </c>
      <c r="P31" s="9"/>
    </row>
    <row r="32" spans="1:16" ht="15">
      <c r="A32" s="12"/>
      <c r="B32" s="25">
        <v>343.3</v>
      </c>
      <c r="C32" s="20" t="s">
        <v>40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6451349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6451349</v>
      </c>
      <c r="O32" s="50">
        <f t="shared" si="1"/>
        <v>293.3764893133242</v>
      </c>
      <c r="P32" s="9"/>
    </row>
    <row r="33" spans="1:16" ht="15">
      <c r="A33" s="12"/>
      <c r="B33" s="25">
        <v>343.4</v>
      </c>
      <c r="C33" s="20" t="s">
        <v>41</v>
      </c>
      <c r="D33" s="49">
        <v>82891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82891</v>
      </c>
      <c r="O33" s="50">
        <f t="shared" si="1"/>
        <v>3.769486130059118</v>
      </c>
      <c r="P33" s="9"/>
    </row>
    <row r="34" spans="1:16" ht="15">
      <c r="A34" s="12"/>
      <c r="B34" s="25">
        <v>343.5</v>
      </c>
      <c r="C34" s="20" t="s">
        <v>42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5136921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5136921</v>
      </c>
      <c r="O34" s="50">
        <f t="shared" si="1"/>
        <v>233.60259208731242</v>
      </c>
      <c r="P34" s="9"/>
    </row>
    <row r="35" spans="1:16" ht="15">
      <c r="A35" s="12"/>
      <c r="B35" s="25">
        <v>343.9</v>
      </c>
      <c r="C35" s="20" t="s">
        <v>43</v>
      </c>
      <c r="D35" s="49">
        <v>25164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25164</v>
      </c>
      <c r="O35" s="50">
        <f t="shared" si="1"/>
        <v>1.1443383356070942</v>
      </c>
      <c r="P35" s="9"/>
    </row>
    <row r="36" spans="1:16" ht="15">
      <c r="A36" s="12"/>
      <c r="B36" s="25">
        <v>347.2</v>
      </c>
      <c r="C36" s="20" t="s">
        <v>45</v>
      </c>
      <c r="D36" s="49">
        <v>64326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64326</v>
      </c>
      <c r="O36" s="50">
        <f t="shared" si="1"/>
        <v>2.9252387448840382</v>
      </c>
      <c r="P36" s="9"/>
    </row>
    <row r="37" spans="1:16" ht="15.75">
      <c r="A37" s="29" t="s">
        <v>36</v>
      </c>
      <c r="B37" s="30"/>
      <c r="C37" s="31"/>
      <c r="D37" s="32">
        <f aca="true" t="shared" si="8" ref="D37:M37">SUM(D38:D39)</f>
        <v>114370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1030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>SUM(D37:M37)</f>
        <v>115400</v>
      </c>
      <c r="O37" s="45">
        <f t="shared" si="1"/>
        <v>5.247839927239655</v>
      </c>
      <c r="P37" s="10"/>
    </row>
    <row r="38" spans="1:16" ht="15">
      <c r="A38" s="13"/>
      <c r="B38" s="39">
        <v>351.1</v>
      </c>
      <c r="C38" s="21" t="s">
        <v>91</v>
      </c>
      <c r="D38" s="49">
        <v>108394</v>
      </c>
      <c r="E38" s="49">
        <v>0</v>
      </c>
      <c r="F38" s="49">
        <v>0</v>
      </c>
      <c r="G38" s="49">
        <v>0</v>
      </c>
      <c r="H38" s="49">
        <v>0</v>
      </c>
      <c r="I38" s="49">
        <v>1030</v>
      </c>
      <c r="J38" s="49">
        <v>0</v>
      </c>
      <c r="K38" s="49">
        <v>0</v>
      </c>
      <c r="L38" s="49">
        <v>0</v>
      </c>
      <c r="M38" s="49">
        <v>0</v>
      </c>
      <c r="N38" s="49">
        <f>SUM(D38:M38)</f>
        <v>109424</v>
      </c>
      <c r="O38" s="50">
        <f t="shared" si="1"/>
        <v>4.976080036380173</v>
      </c>
      <c r="P38" s="9"/>
    </row>
    <row r="39" spans="1:16" ht="15">
      <c r="A39" s="13"/>
      <c r="B39" s="39">
        <v>354</v>
      </c>
      <c r="C39" s="21" t="s">
        <v>48</v>
      </c>
      <c r="D39" s="49">
        <v>5976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>SUM(D39:M39)</f>
        <v>5976</v>
      </c>
      <c r="O39" s="50">
        <f t="shared" si="1"/>
        <v>0.2717598908594816</v>
      </c>
      <c r="P39" s="9"/>
    </row>
    <row r="40" spans="1:16" ht="15.75">
      <c r="A40" s="29" t="s">
        <v>4</v>
      </c>
      <c r="B40" s="30"/>
      <c r="C40" s="31"/>
      <c r="D40" s="32">
        <f aca="true" t="shared" si="9" ref="D40:M40">SUM(D41:D47)</f>
        <v>1436733</v>
      </c>
      <c r="E40" s="32">
        <f t="shared" si="9"/>
        <v>395863</v>
      </c>
      <c r="F40" s="32">
        <f t="shared" si="9"/>
        <v>0</v>
      </c>
      <c r="G40" s="32">
        <f t="shared" si="9"/>
        <v>19018</v>
      </c>
      <c r="H40" s="32">
        <f t="shared" si="9"/>
        <v>0</v>
      </c>
      <c r="I40" s="32">
        <f t="shared" si="9"/>
        <v>145969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1997583</v>
      </c>
      <c r="O40" s="45">
        <f t="shared" si="1"/>
        <v>90.84051841746248</v>
      </c>
      <c r="P40" s="10"/>
    </row>
    <row r="41" spans="1:16" ht="15">
      <c r="A41" s="12"/>
      <c r="B41" s="25">
        <v>361.1</v>
      </c>
      <c r="C41" s="20" t="s">
        <v>51</v>
      </c>
      <c r="D41" s="49">
        <v>173186</v>
      </c>
      <c r="E41" s="49">
        <v>31936</v>
      </c>
      <c r="F41" s="49">
        <v>0</v>
      </c>
      <c r="G41" s="49">
        <v>19018</v>
      </c>
      <c r="H41" s="49">
        <v>0</v>
      </c>
      <c r="I41" s="49">
        <v>134591</v>
      </c>
      <c r="J41" s="49">
        <v>0</v>
      </c>
      <c r="K41" s="49">
        <v>0</v>
      </c>
      <c r="L41" s="49">
        <v>0</v>
      </c>
      <c r="M41" s="49">
        <v>0</v>
      </c>
      <c r="N41" s="49">
        <f>SUM(D41:M41)</f>
        <v>358731</v>
      </c>
      <c r="O41" s="50">
        <f t="shared" si="1"/>
        <v>16.313369713506138</v>
      </c>
      <c r="P41" s="9"/>
    </row>
    <row r="42" spans="1:16" ht="15">
      <c r="A42" s="12"/>
      <c r="B42" s="25">
        <v>362</v>
      </c>
      <c r="C42" s="20" t="s">
        <v>53</v>
      </c>
      <c r="D42" s="49">
        <v>53915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aca="true" t="shared" si="10" ref="N42:N47">SUM(D42:M42)</f>
        <v>53915</v>
      </c>
      <c r="O42" s="50">
        <f t="shared" si="1"/>
        <v>2.4517962710322876</v>
      </c>
      <c r="P42" s="9"/>
    </row>
    <row r="43" spans="1:16" ht="15">
      <c r="A43" s="12"/>
      <c r="B43" s="25">
        <v>364</v>
      </c>
      <c r="C43" s="20" t="s">
        <v>123</v>
      </c>
      <c r="D43" s="49">
        <v>10705</v>
      </c>
      <c r="E43" s="49">
        <v>0</v>
      </c>
      <c r="F43" s="49">
        <v>0</v>
      </c>
      <c r="G43" s="49">
        <v>0</v>
      </c>
      <c r="H43" s="49">
        <v>0</v>
      </c>
      <c r="I43" s="49">
        <v>10278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0"/>
        <v>20983</v>
      </c>
      <c r="O43" s="50">
        <f t="shared" si="1"/>
        <v>0.954206457480673</v>
      </c>
      <c r="P43" s="9"/>
    </row>
    <row r="44" spans="1:16" ht="15">
      <c r="A44" s="12"/>
      <c r="B44" s="25">
        <v>365</v>
      </c>
      <c r="C44" s="20" t="s">
        <v>124</v>
      </c>
      <c r="D44" s="49">
        <v>14699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14699</v>
      </c>
      <c r="O44" s="50">
        <f t="shared" si="1"/>
        <v>0.6684402000909504</v>
      </c>
      <c r="P44" s="9"/>
    </row>
    <row r="45" spans="1:16" ht="15">
      <c r="A45" s="12"/>
      <c r="B45" s="25">
        <v>366</v>
      </c>
      <c r="C45" s="20" t="s">
        <v>55</v>
      </c>
      <c r="D45" s="49">
        <v>1036007</v>
      </c>
      <c r="E45" s="49">
        <v>363927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1399934</v>
      </c>
      <c r="O45" s="50">
        <f t="shared" si="1"/>
        <v>63.662301045929965</v>
      </c>
      <c r="P45" s="9"/>
    </row>
    <row r="46" spans="1:16" ht="15">
      <c r="A46" s="12"/>
      <c r="B46" s="25">
        <v>369.3</v>
      </c>
      <c r="C46" s="20" t="s">
        <v>93</v>
      </c>
      <c r="D46" s="49">
        <v>147083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147083</v>
      </c>
      <c r="O46" s="50">
        <f t="shared" si="1"/>
        <v>6.688631195998181</v>
      </c>
      <c r="P46" s="9"/>
    </row>
    <row r="47" spans="1:16" ht="15">
      <c r="A47" s="12"/>
      <c r="B47" s="25">
        <v>369.9</v>
      </c>
      <c r="C47" s="20" t="s">
        <v>57</v>
      </c>
      <c r="D47" s="49">
        <v>1138</v>
      </c>
      <c r="E47" s="49">
        <v>0</v>
      </c>
      <c r="F47" s="49">
        <v>0</v>
      </c>
      <c r="G47" s="49">
        <v>0</v>
      </c>
      <c r="H47" s="49">
        <v>0</v>
      </c>
      <c r="I47" s="49">
        <v>1100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2238</v>
      </c>
      <c r="O47" s="50">
        <f t="shared" si="1"/>
        <v>0.10177353342428376</v>
      </c>
      <c r="P47" s="9"/>
    </row>
    <row r="48" spans="1:16" ht="15.75">
      <c r="A48" s="29" t="s">
        <v>37</v>
      </c>
      <c r="B48" s="30"/>
      <c r="C48" s="31"/>
      <c r="D48" s="32">
        <f aca="true" t="shared" si="11" ref="D48:M48">SUM(D49:D50)</f>
        <v>0</v>
      </c>
      <c r="E48" s="32">
        <f t="shared" si="11"/>
        <v>0</v>
      </c>
      <c r="F48" s="32">
        <f t="shared" si="11"/>
        <v>0</v>
      </c>
      <c r="G48" s="32">
        <f t="shared" si="11"/>
        <v>223650</v>
      </c>
      <c r="H48" s="32">
        <f t="shared" si="11"/>
        <v>0</v>
      </c>
      <c r="I48" s="32">
        <f t="shared" si="11"/>
        <v>5032423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>SUM(D48:M48)</f>
        <v>5256073</v>
      </c>
      <c r="O48" s="45">
        <f t="shared" si="1"/>
        <v>239.02105502501138</v>
      </c>
      <c r="P48" s="9"/>
    </row>
    <row r="49" spans="1:16" ht="15">
      <c r="A49" s="12"/>
      <c r="B49" s="25">
        <v>381</v>
      </c>
      <c r="C49" s="20" t="s">
        <v>58</v>
      </c>
      <c r="D49" s="49">
        <v>0</v>
      </c>
      <c r="E49" s="49">
        <v>0</v>
      </c>
      <c r="F49" s="49">
        <v>0</v>
      </c>
      <c r="G49" s="49">
        <v>223650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>SUM(D49:M49)</f>
        <v>223650</v>
      </c>
      <c r="O49" s="50">
        <f t="shared" si="1"/>
        <v>10.170532060027286</v>
      </c>
      <c r="P49" s="9"/>
    </row>
    <row r="50" spans="1:16" ht="15.75" thickBot="1">
      <c r="A50" s="12"/>
      <c r="B50" s="25">
        <v>389.4</v>
      </c>
      <c r="C50" s="20" t="s">
        <v>133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5032423</v>
      </c>
      <c r="J50" s="49">
        <v>0</v>
      </c>
      <c r="K50" s="49">
        <v>0</v>
      </c>
      <c r="L50" s="49">
        <v>0</v>
      </c>
      <c r="M50" s="49">
        <v>0</v>
      </c>
      <c r="N50" s="49">
        <f>SUM(D50:M50)</f>
        <v>5032423</v>
      </c>
      <c r="O50" s="50">
        <f t="shared" si="1"/>
        <v>228.8505229649841</v>
      </c>
      <c r="P50" s="9"/>
    </row>
    <row r="51" spans="1:119" ht="16.5" thickBot="1">
      <c r="A51" s="14" t="s">
        <v>46</v>
      </c>
      <c r="B51" s="23"/>
      <c r="C51" s="22"/>
      <c r="D51" s="15">
        <f aca="true" t="shared" si="12" ref="D51:M51">SUM(D5,D14,D20,D28,D37,D40,D48)</f>
        <v>15912771</v>
      </c>
      <c r="E51" s="15">
        <f t="shared" si="12"/>
        <v>769022</v>
      </c>
      <c r="F51" s="15">
        <f t="shared" si="12"/>
        <v>0</v>
      </c>
      <c r="G51" s="15">
        <f t="shared" si="12"/>
        <v>242668</v>
      </c>
      <c r="H51" s="15">
        <f t="shared" si="12"/>
        <v>0</v>
      </c>
      <c r="I51" s="15">
        <f t="shared" si="12"/>
        <v>16767692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377318</v>
      </c>
      <c r="N51" s="15">
        <f>SUM(D51:M51)</f>
        <v>34069471</v>
      </c>
      <c r="O51" s="38">
        <f t="shared" si="1"/>
        <v>1549.3165529786268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142</v>
      </c>
      <c r="M53" s="51"/>
      <c r="N53" s="51"/>
      <c r="O53" s="43">
        <v>21990</v>
      </c>
    </row>
    <row r="54" spans="1:15" ht="1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5" ht="15.75" customHeight="1" thickBot="1">
      <c r="A55" s="55" t="s">
        <v>86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7025671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7025671</v>
      </c>
      <c r="O5" s="33">
        <f aca="true" t="shared" si="1" ref="O5:O51">(N5/O$53)</f>
        <v>328.9171816479401</v>
      </c>
      <c r="P5" s="6"/>
    </row>
    <row r="6" spans="1:16" ht="15">
      <c r="A6" s="12"/>
      <c r="B6" s="25">
        <v>311</v>
      </c>
      <c r="C6" s="20" t="s">
        <v>3</v>
      </c>
      <c r="D6" s="49">
        <v>2990353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2990353</v>
      </c>
      <c r="O6" s="50">
        <f t="shared" si="1"/>
        <v>139.99779962546816</v>
      </c>
      <c r="P6" s="9"/>
    </row>
    <row r="7" spans="1:16" ht="15">
      <c r="A7" s="12"/>
      <c r="B7" s="25">
        <v>312.1</v>
      </c>
      <c r="C7" s="20" t="s">
        <v>11</v>
      </c>
      <c r="D7" s="49">
        <v>601336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601336</v>
      </c>
      <c r="O7" s="50">
        <f t="shared" si="1"/>
        <v>28.152434456928837</v>
      </c>
      <c r="P7" s="9"/>
    </row>
    <row r="8" spans="1:16" ht="15">
      <c r="A8" s="12"/>
      <c r="B8" s="25">
        <v>312.52</v>
      </c>
      <c r="C8" s="20" t="s">
        <v>112</v>
      </c>
      <c r="D8" s="49">
        <v>141328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>SUM(D8:M8)</f>
        <v>141328</v>
      </c>
      <c r="O8" s="50">
        <f t="shared" si="1"/>
        <v>6.616479400749063</v>
      </c>
      <c r="P8" s="9"/>
    </row>
    <row r="9" spans="1:16" ht="15">
      <c r="A9" s="12"/>
      <c r="B9" s="25">
        <v>314.1</v>
      </c>
      <c r="C9" s="20" t="s">
        <v>12</v>
      </c>
      <c r="D9" s="49">
        <v>1919708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1919708</v>
      </c>
      <c r="O9" s="50">
        <f t="shared" si="1"/>
        <v>89.87397003745318</v>
      </c>
      <c r="P9" s="9"/>
    </row>
    <row r="10" spans="1:16" ht="15">
      <c r="A10" s="12"/>
      <c r="B10" s="25">
        <v>314.3</v>
      </c>
      <c r="C10" s="20" t="s">
        <v>13</v>
      </c>
      <c r="D10" s="49">
        <v>431114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431114</v>
      </c>
      <c r="O10" s="50">
        <f t="shared" si="1"/>
        <v>20.183239700374532</v>
      </c>
      <c r="P10" s="9"/>
    </row>
    <row r="11" spans="1:16" ht="15">
      <c r="A11" s="12"/>
      <c r="B11" s="25">
        <v>314.8</v>
      </c>
      <c r="C11" s="20" t="s">
        <v>70</v>
      </c>
      <c r="D11" s="49">
        <v>49423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49423</v>
      </c>
      <c r="O11" s="50">
        <f t="shared" si="1"/>
        <v>2.313810861423221</v>
      </c>
      <c r="P11" s="9"/>
    </row>
    <row r="12" spans="1:16" ht="15">
      <c r="A12" s="12"/>
      <c r="B12" s="25">
        <v>315</v>
      </c>
      <c r="C12" s="20" t="s">
        <v>113</v>
      </c>
      <c r="D12" s="49">
        <v>657944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657944</v>
      </c>
      <c r="O12" s="50">
        <f t="shared" si="1"/>
        <v>30.802621722846443</v>
      </c>
      <c r="P12" s="9"/>
    </row>
    <row r="13" spans="1:16" ht="15">
      <c r="A13" s="12"/>
      <c r="B13" s="25">
        <v>316</v>
      </c>
      <c r="C13" s="20" t="s">
        <v>114</v>
      </c>
      <c r="D13" s="49">
        <v>234465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234465</v>
      </c>
      <c r="O13" s="50">
        <f t="shared" si="1"/>
        <v>10.976825842696629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SUM(D15:D19)</f>
        <v>3151461</v>
      </c>
      <c r="E14" s="32">
        <f t="shared" si="3"/>
        <v>366577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9">SUM(D14:M14)</f>
        <v>3518038</v>
      </c>
      <c r="O14" s="45">
        <f t="shared" si="1"/>
        <v>164.70215355805243</v>
      </c>
      <c r="P14" s="10"/>
    </row>
    <row r="15" spans="1:16" ht="15">
      <c r="A15" s="12"/>
      <c r="B15" s="25">
        <v>322</v>
      </c>
      <c r="C15" s="20" t="s">
        <v>0</v>
      </c>
      <c r="D15" s="49">
        <v>1479677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1479677</v>
      </c>
      <c r="O15" s="50">
        <f t="shared" si="1"/>
        <v>69.27326779026217</v>
      </c>
      <c r="P15" s="9"/>
    </row>
    <row r="16" spans="1:16" ht="15">
      <c r="A16" s="12"/>
      <c r="B16" s="25">
        <v>323.1</v>
      </c>
      <c r="C16" s="20" t="s">
        <v>19</v>
      </c>
      <c r="D16" s="49">
        <v>1429668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1429668</v>
      </c>
      <c r="O16" s="50">
        <f t="shared" si="1"/>
        <v>66.93202247191012</v>
      </c>
      <c r="P16" s="9"/>
    </row>
    <row r="17" spans="1:16" ht="15">
      <c r="A17" s="12"/>
      <c r="B17" s="25">
        <v>323.4</v>
      </c>
      <c r="C17" s="20" t="s">
        <v>20</v>
      </c>
      <c r="D17" s="49">
        <v>24007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24007</v>
      </c>
      <c r="O17" s="50">
        <f t="shared" si="1"/>
        <v>1.1239232209737828</v>
      </c>
      <c r="P17" s="9"/>
    </row>
    <row r="18" spans="1:16" ht="15">
      <c r="A18" s="12"/>
      <c r="B18" s="25">
        <v>323.7</v>
      </c>
      <c r="C18" s="20" t="s">
        <v>21</v>
      </c>
      <c r="D18" s="49">
        <v>218109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218109</v>
      </c>
      <c r="O18" s="50">
        <f t="shared" si="1"/>
        <v>10.211095505617978</v>
      </c>
      <c r="P18" s="9"/>
    </row>
    <row r="19" spans="1:16" ht="15">
      <c r="A19" s="12"/>
      <c r="B19" s="25">
        <v>325.1</v>
      </c>
      <c r="C19" s="20" t="s">
        <v>22</v>
      </c>
      <c r="D19" s="49">
        <v>0</v>
      </c>
      <c r="E19" s="49">
        <v>366577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366577</v>
      </c>
      <c r="O19" s="50">
        <f t="shared" si="1"/>
        <v>17.16184456928839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SUM(D21:D27)</f>
        <v>1881105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295743</v>
      </c>
      <c r="N20" s="44">
        <f t="shared" si="4"/>
        <v>2176848</v>
      </c>
      <c r="O20" s="45">
        <f t="shared" si="1"/>
        <v>101.9123595505618</v>
      </c>
      <c r="P20" s="10"/>
    </row>
    <row r="21" spans="1:16" ht="15">
      <c r="A21" s="12"/>
      <c r="B21" s="25">
        <v>334.1</v>
      </c>
      <c r="C21" s="20" t="s">
        <v>99</v>
      </c>
      <c r="D21" s="49">
        <v>40000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40000</v>
      </c>
      <c r="O21" s="50">
        <f t="shared" si="1"/>
        <v>1.8726591760299625</v>
      </c>
      <c r="P21" s="9"/>
    </row>
    <row r="22" spans="1:16" ht="15">
      <c r="A22" s="12"/>
      <c r="B22" s="25">
        <v>334.2</v>
      </c>
      <c r="C22" s="20" t="s">
        <v>89</v>
      </c>
      <c r="D22" s="49">
        <v>1250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1250</v>
      </c>
      <c r="O22" s="50">
        <f t="shared" si="1"/>
        <v>0.05852059925093633</v>
      </c>
      <c r="P22" s="9"/>
    </row>
    <row r="23" spans="1:16" ht="15">
      <c r="A23" s="12"/>
      <c r="B23" s="25">
        <v>335.12</v>
      </c>
      <c r="C23" s="20" t="s">
        <v>115</v>
      </c>
      <c r="D23" s="49">
        <v>625964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625964</v>
      </c>
      <c r="O23" s="50">
        <f t="shared" si="1"/>
        <v>29.305430711610487</v>
      </c>
      <c r="P23" s="9"/>
    </row>
    <row r="24" spans="1:16" ht="15">
      <c r="A24" s="12"/>
      <c r="B24" s="25">
        <v>335.14</v>
      </c>
      <c r="C24" s="20" t="s">
        <v>116</v>
      </c>
      <c r="D24" s="49">
        <v>8124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8124</v>
      </c>
      <c r="O24" s="50">
        <f t="shared" si="1"/>
        <v>0.38033707865168537</v>
      </c>
      <c r="P24" s="9"/>
    </row>
    <row r="25" spans="1:16" ht="15">
      <c r="A25" s="12"/>
      <c r="B25" s="25">
        <v>335.15</v>
      </c>
      <c r="C25" s="20" t="s">
        <v>117</v>
      </c>
      <c r="D25" s="49">
        <v>13220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13220</v>
      </c>
      <c r="O25" s="50">
        <f t="shared" si="1"/>
        <v>0.6189138576779026</v>
      </c>
      <c r="P25" s="9"/>
    </row>
    <row r="26" spans="1:16" ht="15">
      <c r="A26" s="12"/>
      <c r="B26" s="25">
        <v>335.18</v>
      </c>
      <c r="C26" s="20" t="s">
        <v>118</v>
      </c>
      <c r="D26" s="49">
        <v>1192547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1192547</v>
      </c>
      <c r="O26" s="50">
        <f t="shared" si="1"/>
        <v>55.83085205992509</v>
      </c>
      <c r="P26" s="9"/>
    </row>
    <row r="27" spans="1:16" ht="15">
      <c r="A27" s="12"/>
      <c r="B27" s="25">
        <v>339</v>
      </c>
      <c r="C27" s="20" t="s">
        <v>137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295743</v>
      </c>
      <c r="N27" s="49">
        <f t="shared" si="4"/>
        <v>295743</v>
      </c>
      <c r="O27" s="50">
        <f t="shared" si="1"/>
        <v>13.84564606741573</v>
      </c>
      <c r="P27" s="9"/>
    </row>
    <row r="28" spans="1:16" ht="15.75">
      <c r="A28" s="29" t="s">
        <v>35</v>
      </c>
      <c r="B28" s="30"/>
      <c r="C28" s="31"/>
      <c r="D28" s="32">
        <f aca="true" t="shared" si="6" ref="D28:M28">SUM(D29:D36)</f>
        <v>461999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11154590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11616589</v>
      </c>
      <c r="O28" s="45">
        <f t="shared" si="1"/>
        <v>543.8477996254682</v>
      </c>
      <c r="P28" s="10"/>
    </row>
    <row r="29" spans="1:16" ht="15">
      <c r="A29" s="12"/>
      <c r="B29" s="25">
        <v>341.1</v>
      </c>
      <c r="C29" s="20" t="s">
        <v>119</v>
      </c>
      <c r="D29" s="49">
        <v>216566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216566</v>
      </c>
      <c r="O29" s="50">
        <f t="shared" si="1"/>
        <v>10.138857677902621</v>
      </c>
      <c r="P29" s="9"/>
    </row>
    <row r="30" spans="1:16" ht="15">
      <c r="A30" s="12"/>
      <c r="B30" s="25">
        <v>341.9</v>
      </c>
      <c r="C30" s="20" t="s">
        <v>132</v>
      </c>
      <c r="D30" s="49">
        <v>28875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aca="true" t="shared" si="7" ref="N30:N36">SUM(D30:M30)</f>
        <v>28875</v>
      </c>
      <c r="O30" s="50">
        <f t="shared" si="1"/>
        <v>1.3518258426966292</v>
      </c>
      <c r="P30" s="9"/>
    </row>
    <row r="31" spans="1:16" ht="15">
      <c r="A31" s="12"/>
      <c r="B31" s="25">
        <v>342.1</v>
      </c>
      <c r="C31" s="20" t="s">
        <v>39</v>
      </c>
      <c r="D31" s="49">
        <v>62851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62851</v>
      </c>
      <c r="O31" s="50">
        <f t="shared" si="1"/>
        <v>2.9424625468164796</v>
      </c>
      <c r="P31" s="9"/>
    </row>
    <row r="32" spans="1:16" ht="15">
      <c r="A32" s="12"/>
      <c r="B32" s="25">
        <v>343.3</v>
      </c>
      <c r="C32" s="20" t="s">
        <v>40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6135025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6135025</v>
      </c>
      <c r="O32" s="50">
        <f t="shared" si="1"/>
        <v>287.22027153558054</v>
      </c>
      <c r="P32" s="9"/>
    </row>
    <row r="33" spans="1:16" ht="15">
      <c r="A33" s="12"/>
      <c r="B33" s="25">
        <v>343.4</v>
      </c>
      <c r="C33" s="20" t="s">
        <v>41</v>
      </c>
      <c r="D33" s="49">
        <v>61293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61293</v>
      </c>
      <c r="O33" s="50">
        <f t="shared" si="1"/>
        <v>2.8695224719101122</v>
      </c>
      <c r="P33" s="9"/>
    </row>
    <row r="34" spans="1:16" ht="15">
      <c r="A34" s="12"/>
      <c r="B34" s="25">
        <v>343.5</v>
      </c>
      <c r="C34" s="20" t="s">
        <v>42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5019565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5019565</v>
      </c>
      <c r="O34" s="50">
        <f t="shared" si="1"/>
        <v>234.99836142322098</v>
      </c>
      <c r="P34" s="9"/>
    </row>
    <row r="35" spans="1:16" ht="15">
      <c r="A35" s="12"/>
      <c r="B35" s="25">
        <v>343.9</v>
      </c>
      <c r="C35" s="20" t="s">
        <v>43</v>
      </c>
      <c r="D35" s="49">
        <v>10750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10750</v>
      </c>
      <c r="O35" s="50">
        <f t="shared" si="1"/>
        <v>0.5032771535580525</v>
      </c>
      <c r="P35" s="9"/>
    </row>
    <row r="36" spans="1:16" ht="15">
      <c r="A36" s="12"/>
      <c r="B36" s="25">
        <v>347.2</v>
      </c>
      <c r="C36" s="20" t="s">
        <v>45</v>
      </c>
      <c r="D36" s="49">
        <v>81664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81664</v>
      </c>
      <c r="O36" s="50">
        <f t="shared" si="1"/>
        <v>3.8232209737827714</v>
      </c>
      <c r="P36" s="9"/>
    </row>
    <row r="37" spans="1:16" ht="15.75">
      <c r="A37" s="29" t="s">
        <v>36</v>
      </c>
      <c r="B37" s="30"/>
      <c r="C37" s="31"/>
      <c r="D37" s="32">
        <f aca="true" t="shared" si="8" ref="D37:M37">SUM(D38:D39)</f>
        <v>116975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800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>SUM(D37:M37)</f>
        <v>117775</v>
      </c>
      <c r="O37" s="45">
        <f t="shared" si="1"/>
        <v>5.513810861423221</v>
      </c>
      <c r="P37" s="10"/>
    </row>
    <row r="38" spans="1:16" ht="15">
      <c r="A38" s="13"/>
      <c r="B38" s="39">
        <v>351.1</v>
      </c>
      <c r="C38" s="21" t="s">
        <v>91</v>
      </c>
      <c r="D38" s="49">
        <v>106485</v>
      </c>
      <c r="E38" s="49">
        <v>0</v>
      </c>
      <c r="F38" s="49">
        <v>0</v>
      </c>
      <c r="G38" s="49">
        <v>0</v>
      </c>
      <c r="H38" s="49">
        <v>0</v>
      </c>
      <c r="I38" s="49">
        <v>800</v>
      </c>
      <c r="J38" s="49">
        <v>0</v>
      </c>
      <c r="K38" s="49">
        <v>0</v>
      </c>
      <c r="L38" s="49">
        <v>0</v>
      </c>
      <c r="M38" s="49">
        <v>0</v>
      </c>
      <c r="N38" s="49">
        <f>SUM(D38:M38)</f>
        <v>107285</v>
      </c>
      <c r="O38" s="50">
        <f t="shared" si="1"/>
        <v>5.022705992509363</v>
      </c>
      <c r="P38" s="9"/>
    </row>
    <row r="39" spans="1:16" ht="15">
      <c r="A39" s="13"/>
      <c r="B39" s="39">
        <v>354</v>
      </c>
      <c r="C39" s="21" t="s">
        <v>48</v>
      </c>
      <c r="D39" s="49">
        <v>10490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>SUM(D39:M39)</f>
        <v>10490</v>
      </c>
      <c r="O39" s="50">
        <f t="shared" si="1"/>
        <v>0.4911048689138577</v>
      </c>
      <c r="P39" s="9"/>
    </row>
    <row r="40" spans="1:16" ht="15.75">
      <c r="A40" s="29" t="s">
        <v>4</v>
      </c>
      <c r="B40" s="30"/>
      <c r="C40" s="31"/>
      <c r="D40" s="32">
        <f aca="true" t="shared" si="9" ref="D40:M40">SUM(D41:D47)</f>
        <v>2255676</v>
      </c>
      <c r="E40" s="32">
        <f t="shared" si="9"/>
        <v>113661</v>
      </c>
      <c r="F40" s="32">
        <f t="shared" si="9"/>
        <v>0</v>
      </c>
      <c r="G40" s="32">
        <f t="shared" si="9"/>
        <v>10281</v>
      </c>
      <c r="H40" s="32">
        <f t="shared" si="9"/>
        <v>0</v>
      </c>
      <c r="I40" s="32">
        <f t="shared" si="9"/>
        <v>104235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2483853</v>
      </c>
      <c r="O40" s="45">
        <f t="shared" si="1"/>
        <v>116.28525280898876</v>
      </c>
      <c r="P40" s="10"/>
    </row>
    <row r="41" spans="1:16" ht="15">
      <c r="A41" s="12"/>
      <c r="B41" s="25">
        <v>361.1</v>
      </c>
      <c r="C41" s="20" t="s">
        <v>51</v>
      </c>
      <c r="D41" s="49">
        <v>98638</v>
      </c>
      <c r="E41" s="49">
        <v>19363</v>
      </c>
      <c r="F41" s="49">
        <v>0</v>
      </c>
      <c r="G41" s="49">
        <v>10281</v>
      </c>
      <c r="H41" s="49">
        <v>0</v>
      </c>
      <c r="I41" s="49">
        <v>74060</v>
      </c>
      <c r="J41" s="49">
        <v>0</v>
      </c>
      <c r="K41" s="49">
        <v>0</v>
      </c>
      <c r="L41" s="49">
        <v>0</v>
      </c>
      <c r="M41" s="49">
        <v>0</v>
      </c>
      <c r="N41" s="49">
        <f>SUM(D41:M41)</f>
        <v>202342</v>
      </c>
      <c r="O41" s="50">
        <f t="shared" si="1"/>
        <v>9.472940074906367</v>
      </c>
      <c r="P41" s="9"/>
    </row>
    <row r="42" spans="1:16" ht="15">
      <c r="A42" s="12"/>
      <c r="B42" s="25">
        <v>362</v>
      </c>
      <c r="C42" s="20" t="s">
        <v>53</v>
      </c>
      <c r="D42" s="49">
        <v>59119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aca="true" t="shared" si="10" ref="N42:N47">SUM(D42:M42)</f>
        <v>59119</v>
      </c>
      <c r="O42" s="50">
        <f t="shared" si="1"/>
        <v>2.7677434456928838</v>
      </c>
      <c r="P42" s="9"/>
    </row>
    <row r="43" spans="1:16" ht="15">
      <c r="A43" s="12"/>
      <c r="B43" s="25">
        <v>364</v>
      </c>
      <c r="C43" s="20" t="s">
        <v>123</v>
      </c>
      <c r="D43" s="49">
        <v>21587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0"/>
        <v>21587</v>
      </c>
      <c r="O43" s="50">
        <f t="shared" si="1"/>
        <v>1.01062734082397</v>
      </c>
      <c r="P43" s="9"/>
    </row>
    <row r="44" spans="1:16" ht="15">
      <c r="A44" s="12"/>
      <c r="B44" s="25">
        <v>365</v>
      </c>
      <c r="C44" s="20" t="s">
        <v>124</v>
      </c>
      <c r="D44" s="49">
        <v>186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186</v>
      </c>
      <c r="O44" s="50">
        <f t="shared" si="1"/>
        <v>0.008707865168539325</v>
      </c>
      <c r="P44" s="9"/>
    </row>
    <row r="45" spans="1:16" ht="15">
      <c r="A45" s="12"/>
      <c r="B45" s="25">
        <v>366</v>
      </c>
      <c r="C45" s="20" t="s">
        <v>55</v>
      </c>
      <c r="D45" s="49">
        <v>1995504</v>
      </c>
      <c r="E45" s="49">
        <v>94298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2089802</v>
      </c>
      <c r="O45" s="50">
        <f t="shared" si="1"/>
        <v>97.8371722846442</v>
      </c>
      <c r="P45" s="9"/>
    </row>
    <row r="46" spans="1:16" ht="15">
      <c r="A46" s="12"/>
      <c r="B46" s="25">
        <v>369.3</v>
      </c>
      <c r="C46" s="20" t="s">
        <v>93</v>
      </c>
      <c r="D46" s="49">
        <v>75573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75573</v>
      </c>
      <c r="O46" s="50">
        <f t="shared" si="1"/>
        <v>3.538061797752809</v>
      </c>
      <c r="P46" s="9"/>
    </row>
    <row r="47" spans="1:16" ht="15">
      <c r="A47" s="12"/>
      <c r="B47" s="25">
        <v>369.9</v>
      </c>
      <c r="C47" s="20" t="s">
        <v>57</v>
      </c>
      <c r="D47" s="49">
        <v>5069</v>
      </c>
      <c r="E47" s="49">
        <v>0</v>
      </c>
      <c r="F47" s="49">
        <v>0</v>
      </c>
      <c r="G47" s="49">
        <v>0</v>
      </c>
      <c r="H47" s="49">
        <v>0</v>
      </c>
      <c r="I47" s="49">
        <v>30175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35244</v>
      </c>
      <c r="O47" s="50">
        <f t="shared" si="1"/>
        <v>1.65</v>
      </c>
      <c r="P47" s="9"/>
    </row>
    <row r="48" spans="1:16" ht="15.75">
      <c r="A48" s="29" t="s">
        <v>37</v>
      </c>
      <c r="B48" s="30"/>
      <c r="C48" s="31"/>
      <c r="D48" s="32">
        <f aca="true" t="shared" si="11" ref="D48:M48">SUM(D49:D50)</f>
        <v>0</v>
      </c>
      <c r="E48" s="32">
        <f t="shared" si="11"/>
        <v>0</v>
      </c>
      <c r="F48" s="32">
        <f t="shared" si="11"/>
        <v>0</v>
      </c>
      <c r="G48" s="32">
        <f t="shared" si="11"/>
        <v>97800</v>
      </c>
      <c r="H48" s="32">
        <f t="shared" si="11"/>
        <v>0</v>
      </c>
      <c r="I48" s="32">
        <f t="shared" si="11"/>
        <v>5253638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>SUM(D48:M48)</f>
        <v>5351438</v>
      </c>
      <c r="O48" s="45">
        <f t="shared" si="1"/>
        <v>250.53548689138577</v>
      </c>
      <c r="P48" s="9"/>
    </row>
    <row r="49" spans="1:16" ht="15">
      <c r="A49" s="12"/>
      <c r="B49" s="25">
        <v>381</v>
      </c>
      <c r="C49" s="20" t="s">
        <v>58</v>
      </c>
      <c r="D49" s="49">
        <v>0</v>
      </c>
      <c r="E49" s="49">
        <v>0</v>
      </c>
      <c r="F49" s="49">
        <v>0</v>
      </c>
      <c r="G49" s="49">
        <v>97800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>SUM(D49:M49)</f>
        <v>97800</v>
      </c>
      <c r="O49" s="50">
        <f t="shared" si="1"/>
        <v>4.578651685393258</v>
      </c>
      <c r="P49" s="9"/>
    </row>
    <row r="50" spans="1:16" ht="15.75" thickBot="1">
      <c r="A50" s="12"/>
      <c r="B50" s="25">
        <v>389.4</v>
      </c>
      <c r="C50" s="20" t="s">
        <v>133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5253638</v>
      </c>
      <c r="J50" s="49">
        <v>0</v>
      </c>
      <c r="K50" s="49">
        <v>0</v>
      </c>
      <c r="L50" s="49">
        <v>0</v>
      </c>
      <c r="M50" s="49">
        <v>0</v>
      </c>
      <c r="N50" s="49">
        <f>SUM(D50:M50)</f>
        <v>5253638</v>
      </c>
      <c r="O50" s="50">
        <f t="shared" si="1"/>
        <v>245.95683520599252</v>
      </c>
      <c r="P50" s="9"/>
    </row>
    <row r="51" spans="1:119" ht="16.5" thickBot="1">
      <c r="A51" s="14" t="s">
        <v>46</v>
      </c>
      <c r="B51" s="23"/>
      <c r="C51" s="22"/>
      <c r="D51" s="15">
        <f aca="true" t="shared" si="12" ref="D51:M51">SUM(D5,D14,D20,D28,D37,D40,D48)</f>
        <v>14892887</v>
      </c>
      <c r="E51" s="15">
        <f t="shared" si="12"/>
        <v>480238</v>
      </c>
      <c r="F51" s="15">
        <f t="shared" si="12"/>
        <v>0</v>
      </c>
      <c r="G51" s="15">
        <f t="shared" si="12"/>
        <v>108081</v>
      </c>
      <c r="H51" s="15">
        <f t="shared" si="12"/>
        <v>0</v>
      </c>
      <c r="I51" s="15">
        <f t="shared" si="12"/>
        <v>16513263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295743</v>
      </c>
      <c r="N51" s="15">
        <f>SUM(D51:M51)</f>
        <v>32290212</v>
      </c>
      <c r="O51" s="38">
        <f t="shared" si="1"/>
        <v>1511.7140449438202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140</v>
      </c>
      <c r="M53" s="51"/>
      <c r="N53" s="51"/>
      <c r="O53" s="43">
        <v>21360</v>
      </c>
    </row>
    <row r="54" spans="1:15" ht="1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5" ht="15.75" customHeight="1" thickBot="1">
      <c r="A55" s="55" t="s">
        <v>86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6662314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6662314</v>
      </c>
      <c r="O5" s="33">
        <f aca="true" t="shared" si="1" ref="O5:O36">(N5/O$55)</f>
        <v>322.78653100775193</v>
      </c>
      <c r="P5" s="6"/>
    </row>
    <row r="6" spans="1:16" ht="15">
      <c r="A6" s="12"/>
      <c r="B6" s="25">
        <v>311</v>
      </c>
      <c r="C6" s="20" t="s">
        <v>3</v>
      </c>
      <c r="D6" s="49">
        <v>2685306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2685306</v>
      </c>
      <c r="O6" s="50">
        <f t="shared" si="1"/>
        <v>130.10203488372093</v>
      </c>
      <c r="P6" s="9"/>
    </row>
    <row r="7" spans="1:16" ht="15">
      <c r="A7" s="12"/>
      <c r="B7" s="25">
        <v>312.1</v>
      </c>
      <c r="C7" s="20" t="s">
        <v>11</v>
      </c>
      <c r="D7" s="49">
        <v>578739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578739</v>
      </c>
      <c r="O7" s="50">
        <f t="shared" si="1"/>
        <v>28.03968023255814</v>
      </c>
      <c r="P7" s="9"/>
    </row>
    <row r="8" spans="1:16" ht="15">
      <c r="A8" s="12"/>
      <c r="B8" s="25">
        <v>312.52</v>
      </c>
      <c r="C8" s="20" t="s">
        <v>112</v>
      </c>
      <c r="D8" s="49">
        <v>138223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>SUM(D8:M8)</f>
        <v>138223</v>
      </c>
      <c r="O8" s="50">
        <f t="shared" si="1"/>
        <v>6.6968507751937985</v>
      </c>
      <c r="P8" s="9"/>
    </row>
    <row r="9" spans="1:16" ht="15">
      <c r="A9" s="12"/>
      <c r="B9" s="25">
        <v>314.1</v>
      </c>
      <c r="C9" s="20" t="s">
        <v>12</v>
      </c>
      <c r="D9" s="49">
        <v>1834180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1834180</v>
      </c>
      <c r="O9" s="50">
        <f t="shared" si="1"/>
        <v>88.86531007751938</v>
      </c>
      <c r="P9" s="9"/>
    </row>
    <row r="10" spans="1:16" ht="15">
      <c r="A10" s="12"/>
      <c r="B10" s="25">
        <v>314.3</v>
      </c>
      <c r="C10" s="20" t="s">
        <v>13</v>
      </c>
      <c r="D10" s="49">
        <v>413991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413991</v>
      </c>
      <c r="O10" s="50">
        <f t="shared" si="1"/>
        <v>20.05770348837209</v>
      </c>
      <c r="P10" s="9"/>
    </row>
    <row r="11" spans="1:16" ht="15">
      <c r="A11" s="12"/>
      <c r="B11" s="25">
        <v>314.8</v>
      </c>
      <c r="C11" s="20" t="s">
        <v>70</v>
      </c>
      <c r="D11" s="49">
        <v>47020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47020</v>
      </c>
      <c r="O11" s="50">
        <f t="shared" si="1"/>
        <v>2.2781007751937983</v>
      </c>
      <c r="P11" s="9"/>
    </row>
    <row r="12" spans="1:16" ht="15">
      <c r="A12" s="12"/>
      <c r="B12" s="25">
        <v>315</v>
      </c>
      <c r="C12" s="20" t="s">
        <v>113</v>
      </c>
      <c r="D12" s="49">
        <v>711538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711538</v>
      </c>
      <c r="O12" s="50">
        <f t="shared" si="1"/>
        <v>34.47374031007752</v>
      </c>
      <c r="P12" s="9"/>
    </row>
    <row r="13" spans="1:16" ht="15">
      <c r="A13" s="12"/>
      <c r="B13" s="25">
        <v>316</v>
      </c>
      <c r="C13" s="20" t="s">
        <v>114</v>
      </c>
      <c r="D13" s="49">
        <v>253317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253317</v>
      </c>
      <c r="O13" s="50">
        <f t="shared" si="1"/>
        <v>12.273110465116279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SUM(D15:D19)</f>
        <v>2975630</v>
      </c>
      <c r="E14" s="32">
        <f t="shared" si="3"/>
        <v>362326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1">SUM(D14:M14)</f>
        <v>3337956</v>
      </c>
      <c r="O14" s="45">
        <f t="shared" si="1"/>
        <v>161.72267441860464</v>
      </c>
      <c r="P14" s="10"/>
    </row>
    <row r="15" spans="1:16" ht="15">
      <c r="A15" s="12"/>
      <c r="B15" s="25">
        <v>322</v>
      </c>
      <c r="C15" s="20" t="s">
        <v>0</v>
      </c>
      <c r="D15" s="49">
        <v>1335845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1335845</v>
      </c>
      <c r="O15" s="50">
        <f t="shared" si="1"/>
        <v>64.72117248062015</v>
      </c>
      <c r="P15" s="9"/>
    </row>
    <row r="16" spans="1:16" ht="15">
      <c r="A16" s="12"/>
      <c r="B16" s="25">
        <v>323.1</v>
      </c>
      <c r="C16" s="20" t="s">
        <v>19</v>
      </c>
      <c r="D16" s="49">
        <v>1377674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1377674</v>
      </c>
      <c r="O16" s="50">
        <f t="shared" si="1"/>
        <v>66.74777131782946</v>
      </c>
      <c r="P16" s="9"/>
    </row>
    <row r="17" spans="1:16" ht="15">
      <c r="A17" s="12"/>
      <c r="B17" s="25">
        <v>323.4</v>
      </c>
      <c r="C17" s="20" t="s">
        <v>20</v>
      </c>
      <c r="D17" s="49">
        <v>31426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31426</v>
      </c>
      <c r="O17" s="50">
        <f t="shared" si="1"/>
        <v>1.522577519379845</v>
      </c>
      <c r="P17" s="9"/>
    </row>
    <row r="18" spans="1:16" ht="15">
      <c r="A18" s="12"/>
      <c r="B18" s="25">
        <v>323.7</v>
      </c>
      <c r="C18" s="20" t="s">
        <v>21</v>
      </c>
      <c r="D18" s="49">
        <v>230685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230685</v>
      </c>
      <c r="O18" s="50">
        <f t="shared" si="1"/>
        <v>11.176598837209303</v>
      </c>
      <c r="P18" s="9"/>
    </row>
    <row r="19" spans="1:16" ht="15">
      <c r="A19" s="12"/>
      <c r="B19" s="25">
        <v>325.1</v>
      </c>
      <c r="C19" s="20" t="s">
        <v>22</v>
      </c>
      <c r="D19" s="49">
        <v>0</v>
      </c>
      <c r="E19" s="49">
        <v>362326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362326</v>
      </c>
      <c r="O19" s="50">
        <f t="shared" si="1"/>
        <v>17.55455426356589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SUM(D21:D29)</f>
        <v>2679948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506461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152204</v>
      </c>
      <c r="N20" s="44">
        <f t="shared" si="4"/>
        <v>3338613</v>
      </c>
      <c r="O20" s="45">
        <f t="shared" si="1"/>
        <v>161.7545058139535</v>
      </c>
      <c r="P20" s="10"/>
    </row>
    <row r="21" spans="1:16" ht="15">
      <c r="A21" s="12"/>
      <c r="B21" s="25">
        <v>331.2</v>
      </c>
      <c r="C21" s="20" t="s">
        <v>23</v>
      </c>
      <c r="D21" s="49">
        <v>3149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3149</v>
      </c>
      <c r="O21" s="50">
        <f t="shared" si="1"/>
        <v>0.15256782945736433</v>
      </c>
      <c r="P21" s="9"/>
    </row>
    <row r="22" spans="1:16" ht="15">
      <c r="A22" s="12"/>
      <c r="B22" s="25">
        <v>331.31</v>
      </c>
      <c r="C22" s="20" t="s">
        <v>131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506461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506461</v>
      </c>
      <c r="O22" s="50">
        <f t="shared" si="1"/>
        <v>24.53783914728682</v>
      </c>
      <c r="P22" s="9"/>
    </row>
    <row r="23" spans="1:16" ht="15">
      <c r="A23" s="12"/>
      <c r="B23" s="25">
        <v>334.2</v>
      </c>
      <c r="C23" s="20" t="s">
        <v>89</v>
      </c>
      <c r="D23" s="49">
        <v>4273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4273</v>
      </c>
      <c r="O23" s="50">
        <f t="shared" si="1"/>
        <v>0.2070251937984496</v>
      </c>
      <c r="P23" s="9"/>
    </row>
    <row r="24" spans="1:16" ht="15">
      <c r="A24" s="12"/>
      <c r="B24" s="25">
        <v>334.7</v>
      </c>
      <c r="C24" s="20" t="s">
        <v>136</v>
      </c>
      <c r="D24" s="49">
        <v>1000000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1000000</v>
      </c>
      <c r="O24" s="50">
        <f t="shared" si="1"/>
        <v>48.44961240310077</v>
      </c>
      <c r="P24" s="9"/>
    </row>
    <row r="25" spans="1:16" ht="15">
      <c r="A25" s="12"/>
      <c r="B25" s="25">
        <v>335.12</v>
      </c>
      <c r="C25" s="20" t="s">
        <v>115</v>
      </c>
      <c r="D25" s="49">
        <v>552283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552283</v>
      </c>
      <c r="O25" s="50">
        <f t="shared" si="1"/>
        <v>26.757897286821706</v>
      </c>
      <c r="P25" s="9"/>
    </row>
    <row r="26" spans="1:16" ht="15">
      <c r="A26" s="12"/>
      <c r="B26" s="25">
        <v>335.14</v>
      </c>
      <c r="C26" s="20" t="s">
        <v>116</v>
      </c>
      <c r="D26" s="49">
        <v>9582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9582</v>
      </c>
      <c r="O26" s="50">
        <f t="shared" si="1"/>
        <v>0.46424418604651163</v>
      </c>
      <c r="P26" s="9"/>
    </row>
    <row r="27" spans="1:16" ht="15">
      <c r="A27" s="12"/>
      <c r="B27" s="25">
        <v>335.15</v>
      </c>
      <c r="C27" s="20" t="s">
        <v>117</v>
      </c>
      <c r="D27" s="49">
        <v>11525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11525</v>
      </c>
      <c r="O27" s="50">
        <f t="shared" si="1"/>
        <v>0.5583817829457365</v>
      </c>
      <c r="P27" s="9"/>
    </row>
    <row r="28" spans="1:16" ht="15">
      <c r="A28" s="12"/>
      <c r="B28" s="25">
        <v>335.18</v>
      </c>
      <c r="C28" s="20" t="s">
        <v>118</v>
      </c>
      <c r="D28" s="49">
        <v>1099136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1099136</v>
      </c>
      <c r="O28" s="50">
        <f t="shared" si="1"/>
        <v>53.25271317829457</v>
      </c>
      <c r="P28" s="9"/>
    </row>
    <row r="29" spans="1:16" ht="15">
      <c r="A29" s="12"/>
      <c r="B29" s="25">
        <v>339</v>
      </c>
      <c r="C29" s="20" t="s">
        <v>137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152204</v>
      </c>
      <c r="N29" s="49">
        <f t="shared" si="4"/>
        <v>152204</v>
      </c>
      <c r="O29" s="50">
        <f t="shared" si="1"/>
        <v>7.374224806201551</v>
      </c>
      <c r="P29" s="9"/>
    </row>
    <row r="30" spans="1:16" ht="15.75">
      <c r="A30" s="29" t="s">
        <v>35</v>
      </c>
      <c r="B30" s="30"/>
      <c r="C30" s="31"/>
      <c r="D30" s="32">
        <f aca="true" t="shared" si="6" ref="D30:M30">SUM(D31:D38)</f>
        <v>451244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12293244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12744488</v>
      </c>
      <c r="O30" s="45">
        <f t="shared" si="1"/>
        <v>617.465503875969</v>
      </c>
      <c r="P30" s="10"/>
    </row>
    <row r="31" spans="1:16" ht="15">
      <c r="A31" s="12"/>
      <c r="B31" s="25">
        <v>341.1</v>
      </c>
      <c r="C31" s="20" t="s">
        <v>119</v>
      </c>
      <c r="D31" s="49">
        <v>173056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4"/>
        <v>173056</v>
      </c>
      <c r="O31" s="50">
        <f t="shared" si="1"/>
        <v>8.384496124031008</v>
      </c>
      <c r="P31" s="9"/>
    </row>
    <row r="32" spans="1:16" ht="15">
      <c r="A32" s="12"/>
      <c r="B32" s="25">
        <v>341.9</v>
      </c>
      <c r="C32" s="20" t="s">
        <v>132</v>
      </c>
      <c r="D32" s="49">
        <v>33025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aca="true" t="shared" si="7" ref="N32:N38">SUM(D32:M32)</f>
        <v>33025</v>
      </c>
      <c r="O32" s="50">
        <f t="shared" si="1"/>
        <v>1.600048449612403</v>
      </c>
      <c r="P32" s="9"/>
    </row>
    <row r="33" spans="1:16" ht="15">
      <c r="A33" s="12"/>
      <c r="B33" s="25">
        <v>342.1</v>
      </c>
      <c r="C33" s="20" t="s">
        <v>39</v>
      </c>
      <c r="D33" s="49">
        <v>71372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71372</v>
      </c>
      <c r="O33" s="50">
        <f t="shared" si="1"/>
        <v>3.4579457364341084</v>
      </c>
      <c r="P33" s="9"/>
    </row>
    <row r="34" spans="1:16" ht="15">
      <c r="A34" s="12"/>
      <c r="B34" s="25">
        <v>343.3</v>
      </c>
      <c r="C34" s="20" t="s">
        <v>40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6670852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6670852</v>
      </c>
      <c r="O34" s="50">
        <f t="shared" si="1"/>
        <v>323.2001937984496</v>
      </c>
      <c r="P34" s="9"/>
    </row>
    <row r="35" spans="1:16" ht="15">
      <c r="A35" s="12"/>
      <c r="B35" s="25">
        <v>343.4</v>
      </c>
      <c r="C35" s="20" t="s">
        <v>41</v>
      </c>
      <c r="D35" s="49">
        <v>77120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77120</v>
      </c>
      <c r="O35" s="50">
        <f t="shared" si="1"/>
        <v>3.7364341085271318</v>
      </c>
      <c r="P35" s="9"/>
    </row>
    <row r="36" spans="1:16" ht="15">
      <c r="A36" s="12"/>
      <c r="B36" s="25">
        <v>343.5</v>
      </c>
      <c r="C36" s="20" t="s">
        <v>42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5622392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5622392</v>
      </c>
      <c r="O36" s="50">
        <f t="shared" si="1"/>
        <v>272.40271317829456</v>
      </c>
      <c r="P36" s="9"/>
    </row>
    <row r="37" spans="1:16" ht="15">
      <c r="A37" s="12"/>
      <c r="B37" s="25">
        <v>343.9</v>
      </c>
      <c r="C37" s="20" t="s">
        <v>43</v>
      </c>
      <c r="D37" s="49">
        <v>18078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18078</v>
      </c>
      <c r="O37" s="50">
        <f aca="true" t="shared" si="8" ref="O37:O53">(N37/O$55)</f>
        <v>0.8758720930232559</v>
      </c>
      <c r="P37" s="9"/>
    </row>
    <row r="38" spans="1:16" ht="15">
      <c r="A38" s="12"/>
      <c r="B38" s="25">
        <v>347.2</v>
      </c>
      <c r="C38" s="20" t="s">
        <v>45</v>
      </c>
      <c r="D38" s="49">
        <v>78593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78593</v>
      </c>
      <c r="O38" s="50">
        <f t="shared" si="8"/>
        <v>3.8078003875968993</v>
      </c>
      <c r="P38" s="9"/>
    </row>
    <row r="39" spans="1:16" ht="15.75">
      <c r="A39" s="29" t="s">
        <v>36</v>
      </c>
      <c r="B39" s="30"/>
      <c r="C39" s="31"/>
      <c r="D39" s="32">
        <f aca="true" t="shared" si="9" ref="D39:M39">SUM(D40:D41)</f>
        <v>104435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900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105335</v>
      </c>
      <c r="O39" s="45">
        <f t="shared" si="8"/>
        <v>5.10343992248062</v>
      </c>
      <c r="P39" s="10"/>
    </row>
    <row r="40" spans="1:16" ht="15">
      <c r="A40" s="13"/>
      <c r="B40" s="39">
        <v>351.1</v>
      </c>
      <c r="C40" s="21" t="s">
        <v>91</v>
      </c>
      <c r="D40" s="49">
        <v>89592</v>
      </c>
      <c r="E40" s="49">
        <v>0</v>
      </c>
      <c r="F40" s="49">
        <v>0</v>
      </c>
      <c r="G40" s="49">
        <v>0</v>
      </c>
      <c r="H40" s="49">
        <v>0</v>
      </c>
      <c r="I40" s="49">
        <v>900</v>
      </c>
      <c r="J40" s="49">
        <v>0</v>
      </c>
      <c r="K40" s="49">
        <v>0</v>
      </c>
      <c r="L40" s="49">
        <v>0</v>
      </c>
      <c r="M40" s="49">
        <v>0</v>
      </c>
      <c r="N40" s="49">
        <f>SUM(D40:M40)</f>
        <v>90492</v>
      </c>
      <c r="O40" s="50">
        <f t="shared" si="8"/>
        <v>4.3843023255813955</v>
      </c>
      <c r="P40" s="9"/>
    </row>
    <row r="41" spans="1:16" ht="15">
      <c r="A41" s="13"/>
      <c r="B41" s="39">
        <v>354</v>
      </c>
      <c r="C41" s="21" t="s">
        <v>48</v>
      </c>
      <c r="D41" s="49">
        <v>14843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>SUM(D41:M41)</f>
        <v>14843</v>
      </c>
      <c r="O41" s="50">
        <f t="shared" si="8"/>
        <v>0.7191375968992249</v>
      </c>
      <c r="P41" s="9"/>
    </row>
    <row r="42" spans="1:16" ht="15.75">
      <c r="A42" s="29" t="s">
        <v>4</v>
      </c>
      <c r="B42" s="30"/>
      <c r="C42" s="31"/>
      <c r="D42" s="32">
        <f aca="true" t="shared" si="10" ref="D42:M42">SUM(D43:D49)</f>
        <v>95694</v>
      </c>
      <c r="E42" s="32">
        <f t="shared" si="10"/>
        <v>278693</v>
      </c>
      <c r="F42" s="32">
        <f t="shared" si="10"/>
        <v>0</v>
      </c>
      <c r="G42" s="32">
        <f t="shared" si="10"/>
        <v>4853</v>
      </c>
      <c r="H42" s="32">
        <f t="shared" si="10"/>
        <v>0</v>
      </c>
      <c r="I42" s="32">
        <f t="shared" si="10"/>
        <v>39178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418418</v>
      </c>
      <c r="O42" s="45">
        <f t="shared" si="8"/>
        <v>20.27218992248062</v>
      </c>
      <c r="P42" s="10"/>
    </row>
    <row r="43" spans="1:16" ht="15">
      <c r="A43" s="12"/>
      <c r="B43" s="25">
        <v>361.1</v>
      </c>
      <c r="C43" s="20" t="s">
        <v>51</v>
      </c>
      <c r="D43" s="49">
        <v>33120</v>
      </c>
      <c r="E43" s="49">
        <v>7210</v>
      </c>
      <c r="F43" s="49">
        <v>0</v>
      </c>
      <c r="G43" s="49">
        <v>4853</v>
      </c>
      <c r="H43" s="49">
        <v>0</v>
      </c>
      <c r="I43" s="49">
        <v>27898</v>
      </c>
      <c r="J43" s="49">
        <v>0</v>
      </c>
      <c r="K43" s="49">
        <v>0</v>
      </c>
      <c r="L43" s="49">
        <v>0</v>
      </c>
      <c r="M43" s="49">
        <v>0</v>
      </c>
      <c r="N43" s="49">
        <f>SUM(D43:M43)</f>
        <v>73081</v>
      </c>
      <c r="O43" s="50">
        <f t="shared" si="8"/>
        <v>3.5407461240310076</v>
      </c>
      <c r="P43" s="9"/>
    </row>
    <row r="44" spans="1:16" ht="15">
      <c r="A44" s="12"/>
      <c r="B44" s="25">
        <v>362</v>
      </c>
      <c r="C44" s="20" t="s">
        <v>53</v>
      </c>
      <c r="D44" s="49">
        <v>42884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aca="true" t="shared" si="11" ref="N44:N49">SUM(D44:M44)</f>
        <v>42884</v>
      </c>
      <c r="O44" s="50">
        <f t="shared" si="8"/>
        <v>2.0777131782945735</v>
      </c>
      <c r="P44" s="9"/>
    </row>
    <row r="45" spans="1:16" ht="15">
      <c r="A45" s="12"/>
      <c r="B45" s="25">
        <v>364</v>
      </c>
      <c r="C45" s="20" t="s">
        <v>123</v>
      </c>
      <c r="D45" s="49">
        <v>13754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1"/>
        <v>13754</v>
      </c>
      <c r="O45" s="50">
        <f t="shared" si="8"/>
        <v>0.666375968992248</v>
      </c>
      <c r="P45" s="9"/>
    </row>
    <row r="46" spans="1:16" ht="15">
      <c r="A46" s="12"/>
      <c r="B46" s="25">
        <v>365</v>
      </c>
      <c r="C46" s="20" t="s">
        <v>124</v>
      </c>
      <c r="D46" s="49">
        <v>1743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1"/>
        <v>1743</v>
      </c>
      <c r="O46" s="50">
        <f t="shared" si="8"/>
        <v>0.08444767441860465</v>
      </c>
      <c r="P46" s="9"/>
    </row>
    <row r="47" spans="1:16" ht="15">
      <c r="A47" s="12"/>
      <c r="B47" s="25">
        <v>366</v>
      </c>
      <c r="C47" s="20" t="s">
        <v>55</v>
      </c>
      <c r="D47" s="49">
        <v>0</v>
      </c>
      <c r="E47" s="49">
        <v>271483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1"/>
        <v>271483</v>
      </c>
      <c r="O47" s="50">
        <f t="shared" si="8"/>
        <v>13.153246124031007</v>
      </c>
      <c r="P47" s="9"/>
    </row>
    <row r="48" spans="1:16" ht="15">
      <c r="A48" s="12"/>
      <c r="B48" s="25">
        <v>369.3</v>
      </c>
      <c r="C48" s="20" t="s">
        <v>93</v>
      </c>
      <c r="D48" s="49">
        <v>3043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1"/>
        <v>3043</v>
      </c>
      <c r="O48" s="50">
        <f t="shared" si="8"/>
        <v>0.14743217054263566</v>
      </c>
      <c r="P48" s="9"/>
    </row>
    <row r="49" spans="1:16" ht="15">
      <c r="A49" s="12"/>
      <c r="B49" s="25">
        <v>369.9</v>
      </c>
      <c r="C49" s="20" t="s">
        <v>57</v>
      </c>
      <c r="D49" s="49">
        <v>1150</v>
      </c>
      <c r="E49" s="49">
        <v>0</v>
      </c>
      <c r="F49" s="49">
        <v>0</v>
      </c>
      <c r="G49" s="49">
        <v>0</v>
      </c>
      <c r="H49" s="49">
        <v>0</v>
      </c>
      <c r="I49" s="49">
        <v>11280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1"/>
        <v>12430</v>
      </c>
      <c r="O49" s="50">
        <f t="shared" si="8"/>
        <v>0.6022286821705426</v>
      </c>
      <c r="P49" s="9"/>
    </row>
    <row r="50" spans="1:16" ht="15.75">
      <c r="A50" s="29" t="s">
        <v>37</v>
      </c>
      <c r="B50" s="30"/>
      <c r="C50" s="31"/>
      <c r="D50" s="32">
        <f aca="true" t="shared" si="12" ref="D50:M50">SUM(D51:D52)</f>
        <v>0</v>
      </c>
      <c r="E50" s="32">
        <f t="shared" si="12"/>
        <v>0</v>
      </c>
      <c r="F50" s="32">
        <f t="shared" si="12"/>
        <v>0</v>
      </c>
      <c r="G50" s="32">
        <f t="shared" si="12"/>
        <v>65900</v>
      </c>
      <c r="H50" s="32">
        <f t="shared" si="12"/>
        <v>0</v>
      </c>
      <c r="I50" s="32">
        <f t="shared" si="12"/>
        <v>301541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367441</v>
      </c>
      <c r="O50" s="45">
        <f t="shared" si="8"/>
        <v>17.80237403100775</v>
      </c>
      <c r="P50" s="9"/>
    </row>
    <row r="51" spans="1:16" ht="15">
      <c r="A51" s="12"/>
      <c r="B51" s="25">
        <v>381</v>
      </c>
      <c r="C51" s="20" t="s">
        <v>58</v>
      </c>
      <c r="D51" s="49">
        <v>0</v>
      </c>
      <c r="E51" s="49">
        <v>0</v>
      </c>
      <c r="F51" s="49">
        <v>0</v>
      </c>
      <c r="G51" s="49">
        <v>65900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>SUM(D51:M51)</f>
        <v>65900</v>
      </c>
      <c r="O51" s="50">
        <f t="shared" si="8"/>
        <v>3.192829457364341</v>
      </c>
      <c r="P51" s="9"/>
    </row>
    <row r="52" spans="1:16" ht="15.75" thickBot="1">
      <c r="A52" s="12"/>
      <c r="B52" s="25">
        <v>389.4</v>
      </c>
      <c r="C52" s="20" t="s">
        <v>133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301541</v>
      </c>
      <c r="J52" s="49">
        <v>0</v>
      </c>
      <c r="K52" s="49">
        <v>0</v>
      </c>
      <c r="L52" s="49">
        <v>0</v>
      </c>
      <c r="M52" s="49">
        <v>0</v>
      </c>
      <c r="N52" s="49">
        <f>SUM(D52:M52)</f>
        <v>301541</v>
      </c>
      <c r="O52" s="50">
        <f t="shared" si="8"/>
        <v>14.609544573643412</v>
      </c>
      <c r="P52" s="9"/>
    </row>
    <row r="53" spans="1:119" ht="16.5" thickBot="1">
      <c r="A53" s="14" t="s">
        <v>46</v>
      </c>
      <c r="B53" s="23"/>
      <c r="C53" s="22"/>
      <c r="D53" s="15">
        <f aca="true" t="shared" si="13" ref="D53:M53">SUM(D5,D14,D20,D30,D39,D42,D50)</f>
        <v>12969265</v>
      </c>
      <c r="E53" s="15">
        <f t="shared" si="13"/>
        <v>641019</v>
      </c>
      <c r="F53" s="15">
        <f t="shared" si="13"/>
        <v>0</v>
      </c>
      <c r="G53" s="15">
        <f t="shared" si="13"/>
        <v>70753</v>
      </c>
      <c r="H53" s="15">
        <f t="shared" si="13"/>
        <v>0</v>
      </c>
      <c r="I53" s="15">
        <f t="shared" si="13"/>
        <v>13141324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152204</v>
      </c>
      <c r="N53" s="15">
        <f>SUM(D53:M53)</f>
        <v>26974565</v>
      </c>
      <c r="O53" s="38">
        <f t="shared" si="8"/>
        <v>1306.907218992248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138</v>
      </c>
      <c r="M55" s="51"/>
      <c r="N55" s="51"/>
      <c r="O55" s="43">
        <v>20640</v>
      </c>
    </row>
    <row r="56" spans="1:15" ht="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5" ht="15.75" customHeight="1" thickBot="1">
      <c r="A57" s="55" t="s">
        <v>86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6195613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6195613</v>
      </c>
      <c r="O5" s="33">
        <f aca="true" t="shared" si="1" ref="O5:O36">(N5/O$55)</f>
        <v>305.9561975308642</v>
      </c>
      <c r="P5" s="6"/>
    </row>
    <row r="6" spans="1:16" ht="15">
      <c r="A6" s="12"/>
      <c r="B6" s="25">
        <v>311</v>
      </c>
      <c r="C6" s="20" t="s">
        <v>3</v>
      </c>
      <c r="D6" s="49">
        <v>2406066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2406066</v>
      </c>
      <c r="O6" s="50">
        <f t="shared" si="1"/>
        <v>118.81807407407408</v>
      </c>
      <c r="P6" s="9"/>
    </row>
    <row r="7" spans="1:16" ht="15">
      <c r="A7" s="12"/>
      <c r="B7" s="25">
        <v>312.1</v>
      </c>
      <c r="C7" s="20" t="s">
        <v>11</v>
      </c>
      <c r="D7" s="49">
        <v>523989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523989</v>
      </c>
      <c r="O7" s="50">
        <f t="shared" si="1"/>
        <v>25.876</v>
      </c>
      <c r="P7" s="9"/>
    </row>
    <row r="8" spans="1:16" ht="15">
      <c r="A8" s="12"/>
      <c r="B8" s="25">
        <v>312.52</v>
      </c>
      <c r="C8" s="20" t="s">
        <v>112</v>
      </c>
      <c r="D8" s="49">
        <v>119977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>SUM(D8:M8)</f>
        <v>119977</v>
      </c>
      <c r="O8" s="50">
        <f t="shared" si="1"/>
        <v>5.92479012345679</v>
      </c>
      <c r="P8" s="9"/>
    </row>
    <row r="9" spans="1:16" ht="15">
      <c r="A9" s="12"/>
      <c r="B9" s="25">
        <v>314.1</v>
      </c>
      <c r="C9" s="20" t="s">
        <v>12</v>
      </c>
      <c r="D9" s="49">
        <v>1730103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1730103</v>
      </c>
      <c r="O9" s="50">
        <f t="shared" si="1"/>
        <v>85.43718518518519</v>
      </c>
      <c r="P9" s="9"/>
    </row>
    <row r="10" spans="1:16" ht="15">
      <c r="A10" s="12"/>
      <c r="B10" s="25">
        <v>314.3</v>
      </c>
      <c r="C10" s="20" t="s">
        <v>13</v>
      </c>
      <c r="D10" s="49">
        <v>388061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388061</v>
      </c>
      <c r="O10" s="50">
        <f t="shared" si="1"/>
        <v>19.163506172839504</v>
      </c>
      <c r="P10" s="9"/>
    </row>
    <row r="11" spans="1:16" ht="15">
      <c r="A11" s="12"/>
      <c r="B11" s="25">
        <v>314.8</v>
      </c>
      <c r="C11" s="20" t="s">
        <v>70</v>
      </c>
      <c r="D11" s="49">
        <v>47849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47849</v>
      </c>
      <c r="O11" s="50">
        <f t="shared" si="1"/>
        <v>2.3629135802469134</v>
      </c>
      <c r="P11" s="9"/>
    </row>
    <row r="12" spans="1:16" ht="15">
      <c r="A12" s="12"/>
      <c r="B12" s="25">
        <v>315</v>
      </c>
      <c r="C12" s="20" t="s">
        <v>113</v>
      </c>
      <c r="D12" s="49">
        <v>760319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760319</v>
      </c>
      <c r="O12" s="50">
        <f t="shared" si="1"/>
        <v>37.54661728395062</v>
      </c>
      <c r="P12" s="9"/>
    </row>
    <row r="13" spans="1:16" ht="15">
      <c r="A13" s="12"/>
      <c r="B13" s="25">
        <v>316</v>
      </c>
      <c r="C13" s="20" t="s">
        <v>114</v>
      </c>
      <c r="D13" s="49">
        <v>219249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219249</v>
      </c>
      <c r="O13" s="50">
        <f t="shared" si="1"/>
        <v>10.827111111111112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SUM(D15:D19)</f>
        <v>2399400</v>
      </c>
      <c r="E14" s="32">
        <f t="shared" si="3"/>
        <v>360351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0">SUM(D14:M14)</f>
        <v>2759751</v>
      </c>
      <c r="O14" s="45">
        <f t="shared" si="1"/>
        <v>136.284</v>
      </c>
      <c r="P14" s="10"/>
    </row>
    <row r="15" spans="1:16" ht="15">
      <c r="A15" s="12"/>
      <c r="B15" s="25">
        <v>322</v>
      </c>
      <c r="C15" s="20" t="s">
        <v>0</v>
      </c>
      <c r="D15" s="49">
        <v>788383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788383</v>
      </c>
      <c r="O15" s="50">
        <f t="shared" si="1"/>
        <v>38.93249382716049</v>
      </c>
      <c r="P15" s="9"/>
    </row>
    <row r="16" spans="1:16" ht="15">
      <c r="A16" s="12"/>
      <c r="B16" s="25">
        <v>323.1</v>
      </c>
      <c r="C16" s="20" t="s">
        <v>19</v>
      </c>
      <c r="D16" s="49">
        <v>1376438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1376438</v>
      </c>
      <c r="O16" s="50">
        <f t="shared" si="1"/>
        <v>67.97224691358025</v>
      </c>
      <c r="P16" s="9"/>
    </row>
    <row r="17" spans="1:16" ht="15">
      <c r="A17" s="12"/>
      <c r="B17" s="25">
        <v>323.4</v>
      </c>
      <c r="C17" s="20" t="s">
        <v>20</v>
      </c>
      <c r="D17" s="49">
        <v>28882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28882</v>
      </c>
      <c r="O17" s="50">
        <f t="shared" si="1"/>
        <v>1.4262716049382715</v>
      </c>
      <c r="P17" s="9"/>
    </row>
    <row r="18" spans="1:16" ht="15">
      <c r="A18" s="12"/>
      <c r="B18" s="25">
        <v>323.7</v>
      </c>
      <c r="C18" s="20" t="s">
        <v>21</v>
      </c>
      <c r="D18" s="49">
        <v>205697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205697</v>
      </c>
      <c r="O18" s="50">
        <f t="shared" si="1"/>
        <v>10.157876543209877</v>
      </c>
      <c r="P18" s="9"/>
    </row>
    <row r="19" spans="1:16" ht="15">
      <c r="A19" s="12"/>
      <c r="B19" s="25">
        <v>325.1</v>
      </c>
      <c r="C19" s="20" t="s">
        <v>22</v>
      </c>
      <c r="D19" s="49">
        <v>0</v>
      </c>
      <c r="E19" s="49">
        <v>360351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360351</v>
      </c>
      <c r="O19" s="50">
        <f t="shared" si="1"/>
        <v>17.79511111111111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SUM(D21:D28)</f>
        <v>4042008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186686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86267</v>
      </c>
      <c r="N20" s="44">
        <f t="shared" si="4"/>
        <v>4314961</v>
      </c>
      <c r="O20" s="45">
        <f t="shared" si="1"/>
        <v>213.0844938271605</v>
      </c>
      <c r="P20" s="10"/>
    </row>
    <row r="21" spans="1:16" ht="15">
      <c r="A21" s="12"/>
      <c r="B21" s="25">
        <v>331.2</v>
      </c>
      <c r="C21" s="20" t="s">
        <v>23</v>
      </c>
      <c r="D21" s="49">
        <v>6284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6284</v>
      </c>
      <c r="O21" s="50">
        <f t="shared" si="1"/>
        <v>0.310320987654321</v>
      </c>
      <c r="P21" s="9"/>
    </row>
    <row r="22" spans="1:16" ht="15">
      <c r="A22" s="12"/>
      <c r="B22" s="25">
        <v>331.31</v>
      </c>
      <c r="C22" s="20" t="s">
        <v>131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186686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186686</v>
      </c>
      <c r="O22" s="50">
        <f t="shared" si="1"/>
        <v>9.219061728395062</v>
      </c>
      <c r="P22" s="9"/>
    </row>
    <row r="23" spans="1:16" ht="15">
      <c r="A23" s="12"/>
      <c r="B23" s="25">
        <v>334.2</v>
      </c>
      <c r="C23" s="20" t="s">
        <v>89</v>
      </c>
      <c r="D23" s="49">
        <v>2451447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2451447</v>
      </c>
      <c r="O23" s="50">
        <f t="shared" si="1"/>
        <v>121.05911111111111</v>
      </c>
      <c r="P23" s="9"/>
    </row>
    <row r="24" spans="1:16" ht="15">
      <c r="A24" s="12"/>
      <c r="B24" s="25">
        <v>335.12</v>
      </c>
      <c r="C24" s="20" t="s">
        <v>115</v>
      </c>
      <c r="D24" s="49">
        <v>520263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520263</v>
      </c>
      <c r="O24" s="50">
        <f t="shared" si="1"/>
        <v>25.692</v>
      </c>
      <c r="P24" s="9"/>
    </row>
    <row r="25" spans="1:16" ht="15">
      <c r="A25" s="12"/>
      <c r="B25" s="25">
        <v>335.14</v>
      </c>
      <c r="C25" s="20" t="s">
        <v>116</v>
      </c>
      <c r="D25" s="49">
        <v>10477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10477</v>
      </c>
      <c r="O25" s="50">
        <f t="shared" si="1"/>
        <v>0.5173827160493827</v>
      </c>
      <c r="P25" s="9"/>
    </row>
    <row r="26" spans="1:16" ht="15">
      <c r="A26" s="12"/>
      <c r="B26" s="25">
        <v>335.15</v>
      </c>
      <c r="C26" s="20" t="s">
        <v>117</v>
      </c>
      <c r="D26" s="49">
        <v>12082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12082</v>
      </c>
      <c r="O26" s="50">
        <f t="shared" si="1"/>
        <v>0.5966419753086419</v>
      </c>
      <c r="P26" s="9"/>
    </row>
    <row r="27" spans="1:16" ht="15">
      <c r="A27" s="12"/>
      <c r="B27" s="25">
        <v>335.18</v>
      </c>
      <c r="C27" s="20" t="s">
        <v>118</v>
      </c>
      <c r="D27" s="49">
        <v>1041455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1041455</v>
      </c>
      <c r="O27" s="50">
        <f t="shared" si="1"/>
        <v>51.42987654320988</v>
      </c>
      <c r="P27" s="9"/>
    </row>
    <row r="28" spans="1:16" ht="15">
      <c r="A28" s="12"/>
      <c r="B28" s="25">
        <v>338</v>
      </c>
      <c r="C28" s="20" t="s">
        <v>102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86267</v>
      </c>
      <c r="N28" s="49">
        <f t="shared" si="4"/>
        <v>86267</v>
      </c>
      <c r="O28" s="50">
        <f t="shared" si="1"/>
        <v>4.260098765432099</v>
      </c>
      <c r="P28" s="9"/>
    </row>
    <row r="29" spans="1:16" ht="15.75">
      <c r="A29" s="29" t="s">
        <v>35</v>
      </c>
      <c r="B29" s="30"/>
      <c r="C29" s="31"/>
      <c r="D29" s="32">
        <f aca="true" t="shared" si="6" ref="D29:M29">SUM(D30:D37)</f>
        <v>559412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10995453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11554865</v>
      </c>
      <c r="O29" s="45">
        <f t="shared" si="1"/>
        <v>570.6106172839507</v>
      </c>
      <c r="P29" s="10"/>
    </row>
    <row r="30" spans="1:16" ht="15">
      <c r="A30" s="12"/>
      <c r="B30" s="25">
        <v>341.1</v>
      </c>
      <c r="C30" s="20" t="s">
        <v>119</v>
      </c>
      <c r="D30" s="49">
        <v>306461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306461</v>
      </c>
      <c r="O30" s="50">
        <f t="shared" si="1"/>
        <v>15.133876543209876</v>
      </c>
      <c r="P30" s="9"/>
    </row>
    <row r="31" spans="1:16" ht="15">
      <c r="A31" s="12"/>
      <c r="B31" s="25">
        <v>341.9</v>
      </c>
      <c r="C31" s="20" t="s">
        <v>132</v>
      </c>
      <c r="D31" s="49">
        <v>40800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aca="true" t="shared" si="7" ref="N31:N37">SUM(D31:M31)</f>
        <v>40800</v>
      </c>
      <c r="O31" s="50">
        <f t="shared" si="1"/>
        <v>2.0148148148148146</v>
      </c>
      <c r="P31" s="9"/>
    </row>
    <row r="32" spans="1:16" ht="15">
      <c r="A32" s="12"/>
      <c r="B32" s="25">
        <v>342.1</v>
      </c>
      <c r="C32" s="20" t="s">
        <v>39</v>
      </c>
      <c r="D32" s="49">
        <v>60928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60928</v>
      </c>
      <c r="O32" s="50">
        <f t="shared" si="1"/>
        <v>3.00879012345679</v>
      </c>
      <c r="P32" s="9"/>
    </row>
    <row r="33" spans="1:16" ht="15">
      <c r="A33" s="12"/>
      <c r="B33" s="25">
        <v>343.3</v>
      </c>
      <c r="C33" s="20" t="s">
        <v>40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6001616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6001616</v>
      </c>
      <c r="O33" s="50">
        <f t="shared" si="1"/>
        <v>296.3760987654321</v>
      </c>
      <c r="P33" s="9"/>
    </row>
    <row r="34" spans="1:16" ht="15">
      <c r="A34" s="12"/>
      <c r="B34" s="25">
        <v>343.4</v>
      </c>
      <c r="C34" s="20" t="s">
        <v>41</v>
      </c>
      <c r="D34" s="49">
        <v>69020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69020</v>
      </c>
      <c r="O34" s="50">
        <f t="shared" si="1"/>
        <v>3.408395061728395</v>
      </c>
      <c r="P34" s="9"/>
    </row>
    <row r="35" spans="1:16" ht="15">
      <c r="A35" s="12"/>
      <c r="B35" s="25">
        <v>343.5</v>
      </c>
      <c r="C35" s="20" t="s">
        <v>42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4993837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4993837</v>
      </c>
      <c r="O35" s="50">
        <f t="shared" si="1"/>
        <v>246.60923456790124</v>
      </c>
      <c r="P35" s="9"/>
    </row>
    <row r="36" spans="1:16" ht="15">
      <c r="A36" s="12"/>
      <c r="B36" s="25">
        <v>343.9</v>
      </c>
      <c r="C36" s="20" t="s">
        <v>43</v>
      </c>
      <c r="D36" s="49">
        <v>15038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15038</v>
      </c>
      <c r="O36" s="50">
        <f t="shared" si="1"/>
        <v>0.7426172839506173</v>
      </c>
      <c r="P36" s="9"/>
    </row>
    <row r="37" spans="1:16" ht="15">
      <c r="A37" s="12"/>
      <c r="B37" s="25">
        <v>347.2</v>
      </c>
      <c r="C37" s="20" t="s">
        <v>45</v>
      </c>
      <c r="D37" s="49">
        <v>67165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67165</v>
      </c>
      <c r="O37" s="50">
        <f aca="true" t="shared" si="8" ref="O37:O53">(N37/O$55)</f>
        <v>3.3167901234567903</v>
      </c>
      <c r="P37" s="9"/>
    </row>
    <row r="38" spans="1:16" ht="15.75">
      <c r="A38" s="29" t="s">
        <v>36</v>
      </c>
      <c r="B38" s="30"/>
      <c r="C38" s="31"/>
      <c r="D38" s="32">
        <f aca="true" t="shared" si="9" ref="D38:M38">SUM(D39:D41)</f>
        <v>133137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871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aca="true" t="shared" si="10" ref="N38:N53">SUM(D38:M38)</f>
        <v>134008</v>
      </c>
      <c r="O38" s="45">
        <f t="shared" si="8"/>
        <v>6.617679012345679</v>
      </c>
      <c r="P38" s="10"/>
    </row>
    <row r="39" spans="1:16" ht="15">
      <c r="A39" s="13"/>
      <c r="B39" s="39">
        <v>351.1</v>
      </c>
      <c r="C39" s="21" t="s">
        <v>91</v>
      </c>
      <c r="D39" s="49">
        <v>124546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10"/>
        <v>124546</v>
      </c>
      <c r="O39" s="50">
        <f t="shared" si="8"/>
        <v>6.15041975308642</v>
      </c>
      <c r="P39" s="9"/>
    </row>
    <row r="40" spans="1:16" ht="15">
      <c r="A40" s="13"/>
      <c r="B40" s="39">
        <v>354</v>
      </c>
      <c r="C40" s="21" t="s">
        <v>48</v>
      </c>
      <c r="D40" s="49">
        <v>8591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10"/>
        <v>8591</v>
      </c>
      <c r="O40" s="50">
        <f t="shared" si="8"/>
        <v>0.4242469135802469</v>
      </c>
      <c r="P40" s="9"/>
    </row>
    <row r="41" spans="1:16" ht="15">
      <c r="A41" s="13"/>
      <c r="B41" s="39">
        <v>359</v>
      </c>
      <c r="C41" s="21" t="s">
        <v>49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871</v>
      </c>
      <c r="J41" s="49">
        <v>0</v>
      </c>
      <c r="K41" s="49">
        <v>0</v>
      </c>
      <c r="L41" s="49">
        <v>0</v>
      </c>
      <c r="M41" s="49">
        <v>0</v>
      </c>
      <c r="N41" s="49">
        <f t="shared" si="10"/>
        <v>871</v>
      </c>
      <c r="O41" s="50">
        <f t="shared" si="8"/>
        <v>0.04301234567901235</v>
      </c>
      <c r="P41" s="9"/>
    </row>
    <row r="42" spans="1:16" ht="15.75">
      <c r="A42" s="29" t="s">
        <v>4</v>
      </c>
      <c r="B42" s="30"/>
      <c r="C42" s="31"/>
      <c r="D42" s="32">
        <f aca="true" t="shared" si="11" ref="D42:M42">SUM(D43:D47)</f>
        <v>527478</v>
      </c>
      <c r="E42" s="32">
        <f t="shared" si="11"/>
        <v>8185</v>
      </c>
      <c r="F42" s="32">
        <f t="shared" si="11"/>
        <v>0</v>
      </c>
      <c r="G42" s="32">
        <f t="shared" si="11"/>
        <v>6605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542268</v>
      </c>
      <c r="O42" s="45">
        <f t="shared" si="8"/>
        <v>26.778666666666666</v>
      </c>
      <c r="P42" s="10"/>
    </row>
    <row r="43" spans="1:16" ht="15">
      <c r="A43" s="12"/>
      <c r="B43" s="25">
        <v>361.1</v>
      </c>
      <c r="C43" s="20" t="s">
        <v>51</v>
      </c>
      <c r="D43" s="49">
        <v>72089</v>
      </c>
      <c r="E43" s="49">
        <v>8185</v>
      </c>
      <c r="F43" s="49">
        <v>0</v>
      </c>
      <c r="G43" s="49">
        <v>6605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0"/>
        <v>86879</v>
      </c>
      <c r="O43" s="50">
        <f t="shared" si="8"/>
        <v>4.290320987654321</v>
      </c>
      <c r="P43" s="9"/>
    </row>
    <row r="44" spans="1:16" ht="15">
      <c r="A44" s="12"/>
      <c r="B44" s="25">
        <v>362</v>
      </c>
      <c r="C44" s="20" t="s">
        <v>53</v>
      </c>
      <c r="D44" s="49">
        <v>45756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45756</v>
      </c>
      <c r="O44" s="50">
        <f t="shared" si="8"/>
        <v>2.2595555555555555</v>
      </c>
      <c r="P44" s="9"/>
    </row>
    <row r="45" spans="1:16" ht="15">
      <c r="A45" s="12"/>
      <c r="B45" s="25">
        <v>366</v>
      </c>
      <c r="C45" s="20" t="s">
        <v>55</v>
      </c>
      <c r="D45" s="49">
        <v>402846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402846</v>
      </c>
      <c r="O45" s="50">
        <f t="shared" si="8"/>
        <v>19.89362962962963</v>
      </c>
      <c r="P45" s="9"/>
    </row>
    <row r="46" spans="1:16" ht="15">
      <c r="A46" s="12"/>
      <c r="B46" s="25">
        <v>369.3</v>
      </c>
      <c r="C46" s="20" t="s">
        <v>93</v>
      </c>
      <c r="D46" s="49">
        <v>3439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3439</v>
      </c>
      <c r="O46" s="50">
        <f t="shared" si="8"/>
        <v>0.16982716049382715</v>
      </c>
      <c r="P46" s="9"/>
    </row>
    <row r="47" spans="1:16" ht="15">
      <c r="A47" s="12"/>
      <c r="B47" s="25">
        <v>369.9</v>
      </c>
      <c r="C47" s="20" t="s">
        <v>57</v>
      </c>
      <c r="D47" s="49">
        <v>3348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3348</v>
      </c>
      <c r="O47" s="50">
        <f t="shared" si="8"/>
        <v>0.16533333333333333</v>
      </c>
      <c r="P47" s="9"/>
    </row>
    <row r="48" spans="1:16" ht="15.75">
      <c r="A48" s="29" t="s">
        <v>37</v>
      </c>
      <c r="B48" s="30"/>
      <c r="C48" s="31"/>
      <c r="D48" s="32">
        <f aca="true" t="shared" si="12" ref="D48:M48">SUM(D49:D52)</f>
        <v>30224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2666291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2696515</v>
      </c>
      <c r="O48" s="45">
        <f t="shared" si="8"/>
        <v>133.16123456790123</v>
      </c>
      <c r="P48" s="9"/>
    </row>
    <row r="49" spans="1:16" ht="15">
      <c r="A49" s="12"/>
      <c r="B49" s="25">
        <v>388.1</v>
      </c>
      <c r="C49" s="20" t="s">
        <v>108</v>
      </c>
      <c r="D49" s="49">
        <v>30224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0"/>
        <v>30224</v>
      </c>
      <c r="O49" s="50">
        <f t="shared" si="8"/>
        <v>1.4925432098765432</v>
      </c>
      <c r="P49" s="9"/>
    </row>
    <row r="50" spans="1:16" ht="15">
      <c r="A50" s="12"/>
      <c r="B50" s="25">
        <v>388.2</v>
      </c>
      <c r="C50" s="20" t="s">
        <v>125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61599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0"/>
        <v>61599</v>
      </c>
      <c r="O50" s="50">
        <f t="shared" si="8"/>
        <v>3.041925925925926</v>
      </c>
      <c r="P50" s="9"/>
    </row>
    <row r="51" spans="1:16" ht="15">
      <c r="A51" s="12"/>
      <c r="B51" s="25">
        <v>389.1</v>
      </c>
      <c r="C51" s="20" t="s">
        <v>126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25238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25238</v>
      </c>
      <c r="O51" s="50">
        <f t="shared" si="8"/>
        <v>1.246320987654321</v>
      </c>
      <c r="P51" s="9"/>
    </row>
    <row r="52" spans="1:16" ht="15.75" thickBot="1">
      <c r="A52" s="12"/>
      <c r="B52" s="25">
        <v>389.4</v>
      </c>
      <c r="C52" s="20" t="s">
        <v>133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2579454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2579454</v>
      </c>
      <c r="O52" s="50">
        <f t="shared" si="8"/>
        <v>127.38044444444445</v>
      </c>
      <c r="P52" s="9"/>
    </row>
    <row r="53" spans="1:119" ht="16.5" thickBot="1">
      <c r="A53" s="14" t="s">
        <v>46</v>
      </c>
      <c r="B53" s="23"/>
      <c r="C53" s="22"/>
      <c r="D53" s="15">
        <f aca="true" t="shared" si="13" ref="D53:M53">SUM(D5,D14,D20,D29,D38,D42,D48)</f>
        <v>13887272</v>
      </c>
      <c r="E53" s="15">
        <f t="shared" si="13"/>
        <v>368536</v>
      </c>
      <c r="F53" s="15">
        <f t="shared" si="13"/>
        <v>0</v>
      </c>
      <c r="G53" s="15">
        <f t="shared" si="13"/>
        <v>6605</v>
      </c>
      <c r="H53" s="15">
        <f t="shared" si="13"/>
        <v>0</v>
      </c>
      <c r="I53" s="15">
        <f t="shared" si="13"/>
        <v>13849301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86267</v>
      </c>
      <c r="N53" s="15">
        <f t="shared" si="10"/>
        <v>28197981</v>
      </c>
      <c r="O53" s="38">
        <f t="shared" si="8"/>
        <v>1392.492888888889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134</v>
      </c>
      <c r="M55" s="51"/>
      <c r="N55" s="51"/>
      <c r="O55" s="43">
        <v>20250</v>
      </c>
    </row>
    <row r="56" spans="1:15" ht="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5" ht="15.75" customHeight="1" thickBot="1">
      <c r="A57" s="55" t="s">
        <v>86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5848631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5848631</v>
      </c>
      <c r="O5" s="33">
        <f aca="true" t="shared" si="1" ref="O5:O36">(N5/O$55)</f>
        <v>294.87904608248465</v>
      </c>
      <c r="P5" s="6"/>
    </row>
    <row r="6" spans="1:16" ht="15">
      <c r="A6" s="12"/>
      <c r="B6" s="25">
        <v>311</v>
      </c>
      <c r="C6" s="20" t="s">
        <v>3</v>
      </c>
      <c r="D6" s="49">
        <v>2146830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2146830</v>
      </c>
      <c r="O6" s="50">
        <f t="shared" si="1"/>
        <v>108.23989109609761</v>
      </c>
      <c r="P6" s="9"/>
    </row>
    <row r="7" spans="1:16" ht="15">
      <c r="A7" s="12"/>
      <c r="B7" s="25">
        <v>312.1</v>
      </c>
      <c r="C7" s="20" t="s">
        <v>11</v>
      </c>
      <c r="D7" s="49">
        <v>493346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493346</v>
      </c>
      <c r="O7" s="50">
        <f t="shared" si="1"/>
        <v>24.873752142785115</v>
      </c>
      <c r="P7" s="9"/>
    </row>
    <row r="8" spans="1:16" ht="15">
      <c r="A8" s="12"/>
      <c r="B8" s="25">
        <v>312.52</v>
      </c>
      <c r="C8" s="20" t="s">
        <v>112</v>
      </c>
      <c r="D8" s="49">
        <v>117718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>SUM(D8:M8)</f>
        <v>117718</v>
      </c>
      <c r="O8" s="50">
        <f t="shared" si="1"/>
        <v>5.935161843299385</v>
      </c>
      <c r="P8" s="9"/>
    </row>
    <row r="9" spans="1:16" ht="15">
      <c r="A9" s="12"/>
      <c r="B9" s="25">
        <v>314.1</v>
      </c>
      <c r="C9" s="20" t="s">
        <v>12</v>
      </c>
      <c r="D9" s="49">
        <v>1661388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1661388</v>
      </c>
      <c r="O9" s="50">
        <f t="shared" si="1"/>
        <v>83.76464656650197</v>
      </c>
      <c r="P9" s="9"/>
    </row>
    <row r="10" spans="1:16" ht="15">
      <c r="A10" s="12"/>
      <c r="B10" s="25">
        <v>314.3</v>
      </c>
      <c r="C10" s="20" t="s">
        <v>13</v>
      </c>
      <c r="D10" s="49">
        <v>365279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365279</v>
      </c>
      <c r="O10" s="50">
        <f t="shared" si="1"/>
        <v>18.416809519007764</v>
      </c>
      <c r="P10" s="9"/>
    </row>
    <row r="11" spans="1:16" ht="15">
      <c r="A11" s="12"/>
      <c r="B11" s="25">
        <v>314.8</v>
      </c>
      <c r="C11" s="20" t="s">
        <v>70</v>
      </c>
      <c r="D11" s="49">
        <v>58404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58404</v>
      </c>
      <c r="O11" s="50">
        <f t="shared" si="1"/>
        <v>2.9446405162851668</v>
      </c>
      <c r="P11" s="9"/>
    </row>
    <row r="12" spans="1:16" ht="15">
      <c r="A12" s="12"/>
      <c r="B12" s="25">
        <v>315</v>
      </c>
      <c r="C12" s="20" t="s">
        <v>113</v>
      </c>
      <c r="D12" s="49">
        <v>790101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790101</v>
      </c>
      <c r="O12" s="50">
        <f t="shared" si="1"/>
        <v>39.835686195422</v>
      </c>
      <c r="P12" s="9"/>
    </row>
    <row r="13" spans="1:16" ht="15">
      <c r="A13" s="12"/>
      <c r="B13" s="25">
        <v>316</v>
      </c>
      <c r="C13" s="20" t="s">
        <v>114</v>
      </c>
      <c r="D13" s="49">
        <v>215565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215565</v>
      </c>
      <c r="O13" s="50">
        <f t="shared" si="1"/>
        <v>10.868458203085611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SUM(D15:D19)</f>
        <v>2291559</v>
      </c>
      <c r="E14" s="32">
        <f t="shared" si="3"/>
        <v>356485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8">SUM(D14:M14)</f>
        <v>2648044</v>
      </c>
      <c r="O14" s="45">
        <f t="shared" si="1"/>
        <v>133.51033578703237</v>
      </c>
      <c r="P14" s="10"/>
    </row>
    <row r="15" spans="1:16" ht="15">
      <c r="A15" s="12"/>
      <c r="B15" s="25">
        <v>322</v>
      </c>
      <c r="C15" s="20" t="s">
        <v>0</v>
      </c>
      <c r="D15" s="49">
        <v>740096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740096</v>
      </c>
      <c r="O15" s="50">
        <f t="shared" si="1"/>
        <v>37.314510436623976</v>
      </c>
      <c r="P15" s="9"/>
    </row>
    <row r="16" spans="1:16" ht="15">
      <c r="A16" s="12"/>
      <c r="B16" s="25">
        <v>323.1</v>
      </c>
      <c r="C16" s="20" t="s">
        <v>19</v>
      </c>
      <c r="D16" s="49">
        <v>1335047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1335047</v>
      </c>
      <c r="O16" s="50">
        <f t="shared" si="1"/>
        <v>67.3110315619643</v>
      </c>
      <c r="P16" s="9"/>
    </row>
    <row r="17" spans="1:16" ht="15">
      <c r="A17" s="12"/>
      <c r="B17" s="25">
        <v>323.4</v>
      </c>
      <c r="C17" s="20" t="s">
        <v>20</v>
      </c>
      <c r="D17" s="49">
        <v>30064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30064</v>
      </c>
      <c r="O17" s="50">
        <f t="shared" si="1"/>
        <v>1.5157809821518604</v>
      </c>
      <c r="P17" s="9"/>
    </row>
    <row r="18" spans="1:16" ht="15">
      <c r="A18" s="12"/>
      <c r="B18" s="25">
        <v>323.7</v>
      </c>
      <c r="C18" s="20" t="s">
        <v>21</v>
      </c>
      <c r="D18" s="49">
        <v>186352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186352</v>
      </c>
      <c r="O18" s="50">
        <f t="shared" si="1"/>
        <v>9.395583341736412</v>
      </c>
      <c r="P18" s="9"/>
    </row>
    <row r="19" spans="1:16" ht="15">
      <c r="A19" s="12"/>
      <c r="B19" s="25">
        <v>325.1</v>
      </c>
      <c r="C19" s="20" t="s">
        <v>22</v>
      </c>
      <c r="D19" s="49">
        <v>0</v>
      </c>
      <c r="E19" s="49">
        <v>356485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356485</v>
      </c>
      <c r="O19" s="50">
        <f t="shared" si="1"/>
        <v>17.973429464555814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SUM(D21:D26)</f>
        <v>1454212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27706</v>
      </c>
      <c r="N20" s="44">
        <f t="shared" si="4"/>
        <v>1481918</v>
      </c>
      <c r="O20" s="45">
        <f t="shared" si="1"/>
        <v>74.71604315821317</v>
      </c>
      <c r="P20" s="10"/>
    </row>
    <row r="21" spans="1:16" ht="15">
      <c r="A21" s="12"/>
      <c r="B21" s="25">
        <v>331.2</v>
      </c>
      <c r="C21" s="20" t="s">
        <v>23</v>
      </c>
      <c r="D21" s="49">
        <v>10553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10553</v>
      </c>
      <c r="O21" s="50">
        <f t="shared" si="1"/>
        <v>0.5320661490370071</v>
      </c>
      <c r="P21" s="9"/>
    </row>
    <row r="22" spans="1:16" ht="15">
      <c r="A22" s="12"/>
      <c r="B22" s="25">
        <v>335.12</v>
      </c>
      <c r="C22" s="20" t="s">
        <v>115</v>
      </c>
      <c r="D22" s="49">
        <v>461388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461388</v>
      </c>
      <c r="O22" s="50">
        <f t="shared" si="1"/>
        <v>23.262478572148837</v>
      </c>
      <c r="P22" s="9"/>
    </row>
    <row r="23" spans="1:16" ht="15">
      <c r="A23" s="12"/>
      <c r="B23" s="25">
        <v>335.14</v>
      </c>
      <c r="C23" s="20" t="s">
        <v>116</v>
      </c>
      <c r="D23" s="49">
        <v>7939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7939</v>
      </c>
      <c r="O23" s="50">
        <f t="shared" si="1"/>
        <v>0.4002722597559746</v>
      </c>
      <c r="P23" s="9"/>
    </row>
    <row r="24" spans="1:16" ht="15">
      <c r="A24" s="12"/>
      <c r="B24" s="25">
        <v>335.15</v>
      </c>
      <c r="C24" s="20" t="s">
        <v>117</v>
      </c>
      <c r="D24" s="49">
        <v>11549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11549</v>
      </c>
      <c r="O24" s="50">
        <f t="shared" si="1"/>
        <v>0.5822829484723202</v>
      </c>
      <c r="P24" s="9"/>
    </row>
    <row r="25" spans="1:16" ht="15">
      <c r="A25" s="12"/>
      <c r="B25" s="25">
        <v>335.18</v>
      </c>
      <c r="C25" s="20" t="s">
        <v>118</v>
      </c>
      <c r="D25" s="49">
        <v>962783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962783</v>
      </c>
      <c r="O25" s="50">
        <f t="shared" si="1"/>
        <v>48.54204900675607</v>
      </c>
      <c r="P25" s="9"/>
    </row>
    <row r="26" spans="1:16" ht="15">
      <c r="A26" s="12"/>
      <c r="B26" s="25">
        <v>338</v>
      </c>
      <c r="C26" s="20" t="s">
        <v>102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27706</v>
      </c>
      <c r="N26" s="49">
        <f t="shared" si="4"/>
        <v>27706</v>
      </c>
      <c r="O26" s="50">
        <f t="shared" si="1"/>
        <v>1.3968942220429565</v>
      </c>
      <c r="P26" s="9"/>
    </row>
    <row r="27" spans="1:16" ht="15.75">
      <c r="A27" s="29" t="s">
        <v>35</v>
      </c>
      <c r="B27" s="30"/>
      <c r="C27" s="31"/>
      <c r="D27" s="32">
        <f aca="true" t="shared" si="6" ref="D27:M27">SUM(D28:D37)</f>
        <v>443496</v>
      </c>
      <c r="E27" s="32">
        <f t="shared" si="6"/>
        <v>65208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10153817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10662521</v>
      </c>
      <c r="O27" s="45">
        <f t="shared" si="1"/>
        <v>537.5880306544318</v>
      </c>
      <c r="P27" s="10"/>
    </row>
    <row r="28" spans="1:16" ht="15">
      <c r="A28" s="12"/>
      <c r="B28" s="25">
        <v>341.1</v>
      </c>
      <c r="C28" s="20" t="s">
        <v>119</v>
      </c>
      <c r="D28" s="49">
        <v>222135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222135</v>
      </c>
      <c r="O28" s="50">
        <f t="shared" si="1"/>
        <v>11.199707572854694</v>
      </c>
      <c r="P28" s="9"/>
    </row>
    <row r="29" spans="1:16" ht="15">
      <c r="A29" s="12"/>
      <c r="B29" s="25">
        <v>342.1</v>
      </c>
      <c r="C29" s="20" t="s">
        <v>39</v>
      </c>
      <c r="D29" s="49">
        <v>8236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aca="true" t="shared" si="7" ref="N29:N37">SUM(D29:M29)</f>
        <v>8236</v>
      </c>
      <c r="O29" s="50">
        <f t="shared" si="1"/>
        <v>0.41524654633457697</v>
      </c>
      <c r="P29" s="9"/>
    </row>
    <row r="30" spans="1:16" ht="15">
      <c r="A30" s="12"/>
      <c r="B30" s="25">
        <v>343.3</v>
      </c>
      <c r="C30" s="20" t="s">
        <v>40</v>
      </c>
      <c r="D30" s="49">
        <v>62020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62020</v>
      </c>
      <c r="O30" s="50">
        <f t="shared" si="1"/>
        <v>3.126953715841484</v>
      </c>
      <c r="P30" s="9"/>
    </row>
    <row r="31" spans="1:16" ht="15">
      <c r="A31" s="12"/>
      <c r="B31" s="25">
        <v>343.5</v>
      </c>
      <c r="C31" s="20" t="s">
        <v>42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5572997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5572997</v>
      </c>
      <c r="O31" s="50">
        <f t="shared" si="1"/>
        <v>280.98200060502165</v>
      </c>
      <c r="P31" s="9"/>
    </row>
    <row r="32" spans="1:16" ht="15">
      <c r="A32" s="12"/>
      <c r="B32" s="25">
        <v>343.6</v>
      </c>
      <c r="C32" s="20" t="s">
        <v>83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4580820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4580820</v>
      </c>
      <c r="O32" s="50">
        <f t="shared" si="1"/>
        <v>230.9579509932439</v>
      </c>
      <c r="P32" s="9"/>
    </row>
    <row r="33" spans="1:16" ht="15">
      <c r="A33" s="12"/>
      <c r="B33" s="25">
        <v>343.9</v>
      </c>
      <c r="C33" s="20" t="s">
        <v>43</v>
      </c>
      <c r="D33" s="49">
        <v>16690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16690</v>
      </c>
      <c r="O33" s="50">
        <f t="shared" si="1"/>
        <v>0.8414843198547948</v>
      </c>
      <c r="P33" s="9"/>
    </row>
    <row r="34" spans="1:16" ht="15">
      <c r="A34" s="12"/>
      <c r="B34" s="25">
        <v>345.1</v>
      </c>
      <c r="C34" s="20" t="s">
        <v>77</v>
      </c>
      <c r="D34" s="49">
        <v>34650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34650</v>
      </c>
      <c r="O34" s="50">
        <f t="shared" si="1"/>
        <v>1.7470001008369467</v>
      </c>
      <c r="P34" s="9"/>
    </row>
    <row r="35" spans="1:16" ht="15">
      <c r="A35" s="12"/>
      <c r="B35" s="25">
        <v>347.2</v>
      </c>
      <c r="C35" s="20" t="s">
        <v>45</v>
      </c>
      <c r="D35" s="49">
        <v>86730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86730</v>
      </c>
      <c r="O35" s="50">
        <f t="shared" si="1"/>
        <v>4.372794191791873</v>
      </c>
      <c r="P35" s="9"/>
    </row>
    <row r="36" spans="1:16" ht="15">
      <c r="A36" s="12"/>
      <c r="B36" s="25">
        <v>347.3</v>
      </c>
      <c r="C36" s="20" t="s">
        <v>120</v>
      </c>
      <c r="D36" s="49">
        <v>0</v>
      </c>
      <c r="E36" s="49">
        <v>65208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65208</v>
      </c>
      <c r="O36" s="50">
        <f t="shared" si="1"/>
        <v>3.287687808813149</v>
      </c>
      <c r="P36" s="9"/>
    </row>
    <row r="37" spans="1:16" ht="15">
      <c r="A37" s="12"/>
      <c r="B37" s="25">
        <v>349</v>
      </c>
      <c r="C37" s="20" t="s">
        <v>1</v>
      </c>
      <c r="D37" s="49">
        <v>13035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13035</v>
      </c>
      <c r="O37" s="50">
        <f aca="true" t="shared" si="8" ref="O37:O53">(N37/O$55)</f>
        <v>0.6572047998386609</v>
      </c>
      <c r="P37" s="9"/>
    </row>
    <row r="38" spans="1:16" ht="15.75">
      <c r="A38" s="29" t="s">
        <v>36</v>
      </c>
      <c r="B38" s="30"/>
      <c r="C38" s="31"/>
      <c r="D38" s="32">
        <f aca="true" t="shared" si="9" ref="D38:M38">SUM(D39:D41)</f>
        <v>221516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330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aca="true" t="shared" si="10" ref="N38:N53">SUM(D38:M38)</f>
        <v>221846</v>
      </c>
      <c r="O38" s="45">
        <f t="shared" si="8"/>
        <v>11.18513663406272</v>
      </c>
      <c r="P38" s="10"/>
    </row>
    <row r="39" spans="1:16" ht="15">
      <c r="A39" s="13"/>
      <c r="B39" s="39">
        <v>351.9</v>
      </c>
      <c r="C39" s="21" t="s">
        <v>121</v>
      </c>
      <c r="D39" s="49">
        <v>157571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10"/>
        <v>157571</v>
      </c>
      <c r="O39" s="50">
        <f t="shared" si="8"/>
        <v>7.944489260865181</v>
      </c>
      <c r="P39" s="9"/>
    </row>
    <row r="40" spans="1:16" ht="15">
      <c r="A40" s="13"/>
      <c r="B40" s="39">
        <v>354</v>
      </c>
      <c r="C40" s="21" t="s">
        <v>48</v>
      </c>
      <c r="D40" s="49">
        <v>63945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10"/>
        <v>63945</v>
      </c>
      <c r="O40" s="50">
        <f t="shared" si="8"/>
        <v>3.2240092769990927</v>
      </c>
      <c r="P40" s="9"/>
    </row>
    <row r="41" spans="1:16" ht="15">
      <c r="A41" s="13"/>
      <c r="B41" s="39">
        <v>359</v>
      </c>
      <c r="C41" s="21" t="s">
        <v>49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330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10"/>
        <v>330</v>
      </c>
      <c r="O41" s="50">
        <f t="shared" si="8"/>
        <v>0.01663809619844711</v>
      </c>
      <c r="P41" s="9"/>
    </row>
    <row r="42" spans="1:16" ht="15.75">
      <c r="A42" s="29" t="s">
        <v>4</v>
      </c>
      <c r="B42" s="30"/>
      <c r="C42" s="31"/>
      <c r="D42" s="32">
        <f aca="true" t="shared" si="11" ref="D42:M42">SUM(D43:D48)</f>
        <v>327829</v>
      </c>
      <c r="E42" s="32">
        <f t="shared" si="11"/>
        <v>1662</v>
      </c>
      <c r="F42" s="32">
        <f t="shared" si="11"/>
        <v>0</v>
      </c>
      <c r="G42" s="32">
        <f t="shared" si="11"/>
        <v>1711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331202</v>
      </c>
      <c r="O42" s="45">
        <f t="shared" si="8"/>
        <v>16.69869920338812</v>
      </c>
      <c r="P42" s="10"/>
    </row>
    <row r="43" spans="1:16" ht="15">
      <c r="A43" s="12"/>
      <c r="B43" s="25">
        <v>361.1</v>
      </c>
      <c r="C43" s="20" t="s">
        <v>51</v>
      </c>
      <c r="D43" s="49">
        <v>45657</v>
      </c>
      <c r="E43" s="49">
        <v>1662</v>
      </c>
      <c r="F43" s="49">
        <v>0</v>
      </c>
      <c r="G43" s="49">
        <v>1711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0"/>
        <v>49030</v>
      </c>
      <c r="O43" s="50">
        <f t="shared" si="8"/>
        <v>2.4720177473026115</v>
      </c>
      <c r="P43" s="9"/>
    </row>
    <row r="44" spans="1:16" ht="15">
      <c r="A44" s="12"/>
      <c r="B44" s="25">
        <v>362</v>
      </c>
      <c r="C44" s="20" t="s">
        <v>53</v>
      </c>
      <c r="D44" s="49">
        <v>43505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43505</v>
      </c>
      <c r="O44" s="50">
        <f t="shared" si="8"/>
        <v>2.193455682161944</v>
      </c>
      <c r="P44" s="9"/>
    </row>
    <row r="45" spans="1:16" ht="15">
      <c r="A45" s="12"/>
      <c r="B45" s="25">
        <v>365</v>
      </c>
      <c r="C45" s="20" t="s">
        <v>124</v>
      </c>
      <c r="D45" s="49">
        <v>11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11</v>
      </c>
      <c r="O45" s="50">
        <f t="shared" si="8"/>
        <v>0.0005546032066149037</v>
      </c>
      <c r="P45" s="9"/>
    </row>
    <row r="46" spans="1:16" ht="15">
      <c r="A46" s="12"/>
      <c r="B46" s="25">
        <v>366</v>
      </c>
      <c r="C46" s="20" t="s">
        <v>55</v>
      </c>
      <c r="D46" s="49">
        <v>206521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206521</v>
      </c>
      <c r="O46" s="50">
        <f t="shared" si="8"/>
        <v>10.412473530301503</v>
      </c>
      <c r="P46" s="9"/>
    </row>
    <row r="47" spans="1:16" ht="15">
      <c r="A47" s="12"/>
      <c r="B47" s="25">
        <v>369.3</v>
      </c>
      <c r="C47" s="20" t="s">
        <v>93</v>
      </c>
      <c r="D47" s="49">
        <v>15431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15431</v>
      </c>
      <c r="O47" s="50">
        <f t="shared" si="8"/>
        <v>0.7780074619340527</v>
      </c>
      <c r="P47" s="9"/>
    </row>
    <row r="48" spans="1:16" ht="15">
      <c r="A48" s="12"/>
      <c r="B48" s="25">
        <v>369.9</v>
      </c>
      <c r="C48" s="20" t="s">
        <v>57</v>
      </c>
      <c r="D48" s="49">
        <v>16704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0"/>
        <v>16704</v>
      </c>
      <c r="O48" s="50">
        <f t="shared" si="8"/>
        <v>0.8421901784813955</v>
      </c>
      <c r="P48" s="9"/>
    </row>
    <row r="49" spans="1:16" ht="15.75">
      <c r="A49" s="29" t="s">
        <v>37</v>
      </c>
      <c r="B49" s="30"/>
      <c r="C49" s="31"/>
      <c r="D49" s="32">
        <f aca="true" t="shared" si="12" ref="D49:M49">SUM(D50:D52)</f>
        <v>46290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140135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186425</v>
      </c>
      <c r="O49" s="45">
        <f t="shared" si="8"/>
        <v>9.399263890289403</v>
      </c>
      <c r="P49" s="9"/>
    </row>
    <row r="50" spans="1:16" ht="15">
      <c r="A50" s="12"/>
      <c r="B50" s="25">
        <v>388.1</v>
      </c>
      <c r="C50" s="20" t="s">
        <v>108</v>
      </c>
      <c r="D50" s="49">
        <v>46290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0"/>
        <v>46290</v>
      </c>
      <c r="O50" s="50">
        <f t="shared" si="8"/>
        <v>2.333871130382172</v>
      </c>
      <c r="P50" s="9"/>
    </row>
    <row r="51" spans="1:16" ht="15">
      <c r="A51" s="12"/>
      <c r="B51" s="25">
        <v>388.2</v>
      </c>
      <c r="C51" s="20" t="s">
        <v>125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133792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133792</v>
      </c>
      <c r="O51" s="50">
        <f t="shared" si="8"/>
        <v>6.745588383583745</v>
      </c>
      <c r="P51" s="9"/>
    </row>
    <row r="52" spans="1:16" ht="15.75" thickBot="1">
      <c r="A52" s="12"/>
      <c r="B52" s="25">
        <v>389.1</v>
      </c>
      <c r="C52" s="20" t="s">
        <v>126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6343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6343</v>
      </c>
      <c r="O52" s="50">
        <f t="shared" si="8"/>
        <v>0.3198043763234849</v>
      </c>
      <c r="P52" s="9"/>
    </row>
    <row r="53" spans="1:119" ht="16.5" thickBot="1">
      <c r="A53" s="14" t="s">
        <v>46</v>
      </c>
      <c r="B53" s="23"/>
      <c r="C53" s="22"/>
      <c r="D53" s="15">
        <f aca="true" t="shared" si="13" ref="D53:M53">SUM(D5,D14,D20,D27,D38,D42,D49)</f>
        <v>10633533</v>
      </c>
      <c r="E53" s="15">
        <f t="shared" si="13"/>
        <v>423355</v>
      </c>
      <c r="F53" s="15">
        <f t="shared" si="13"/>
        <v>0</v>
      </c>
      <c r="G53" s="15">
        <f t="shared" si="13"/>
        <v>1711</v>
      </c>
      <c r="H53" s="15">
        <f t="shared" si="13"/>
        <v>0</v>
      </c>
      <c r="I53" s="15">
        <f t="shared" si="13"/>
        <v>10294282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27706</v>
      </c>
      <c r="N53" s="15">
        <f t="shared" si="10"/>
        <v>21380587</v>
      </c>
      <c r="O53" s="38">
        <f t="shared" si="8"/>
        <v>1077.9765554099022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129</v>
      </c>
      <c r="M55" s="51"/>
      <c r="N55" s="51"/>
      <c r="O55" s="43">
        <v>19834</v>
      </c>
    </row>
    <row r="56" spans="1:15" ht="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5" ht="15.75" customHeight="1" thickBot="1">
      <c r="A57" s="55" t="s">
        <v>86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60</v>
      </c>
      <c r="B3" s="65"/>
      <c r="C3" s="66"/>
      <c r="D3" s="70" t="s">
        <v>31</v>
      </c>
      <c r="E3" s="71"/>
      <c r="F3" s="71"/>
      <c r="G3" s="71"/>
      <c r="H3" s="72"/>
      <c r="I3" s="70" t="s">
        <v>32</v>
      </c>
      <c r="J3" s="72"/>
      <c r="K3" s="70" t="s">
        <v>34</v>
      </c>
      <c r="L3" s="72"/>
      <c r="M3" s="36"/>
      <c r="N3" s="37"/>
      <c r="O3" s="73" t="s">
        <v>65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33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5597271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5597271</v>
      </c>
      <c r="O5" s="33">
        <f aca="true" t="shared" si="1" ref="O5:O36">(N5/O$59)</f>
        <v>287.5704377311961</v>
      </c>
      <c r="P5" s="6"/>
    </row>
    <row r="6" spans="1:16" ht="15">
      <c r="A6" s="12"/>
      <c r="B6" s="25">
        <v>311</v>
      </c>
      <c r="C6" s="20" t="s">
        <v>3</v>
      </c>
      <c r="D6" s="49">
        <v>1998440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1998440</v>
      </c>
      <c r="O6" s="50">
        <f t="shared" si="1"/>
        <v>102.67365392519523</v>
      </c>
      <c r="P6" s="9"/>
    </row>
    <row r="7" spans="1:16" ht="15">
      <c r="A7" s="12"/>
      <c r="B7" s="25">
        <v>312.1</v>
      </c>
      <c r="C7" s="20" t="s">
        <v>11</v>
      </c>
      <c r="D7" s="49">
        <v>479425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aca="true" t="shared" si="2" ref="N7:N13">SUM(D7:M7)</f>
        <v>479425</v>
      </c>
      <c r="O7" s="50">
        <f t="shared" si="1"/>
        <v>24.631370735717223</v>
      </c>
      <c r="P7" s="9"/>
    </row>
    <row r="8" spans="1:16" ht="15">
      <c r="A8" s="12"/>
      <c r="B8" s="25">
        <v>312.52</v>
      </c>
      <c r="C8" s="20" t="s">
        <v>112</v>
      </c>
      <c r="D8" s="49">
        <v>110917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>SUM(D8:M8)</f>
        <v>110917</v>
      </c>
      <c r="O8" s="50">
        <f t="shared" si="1"/>
        <v>5.698571722153719</v>
      </c>
      <c r="P8" s="9"/>
    </row>
    <row r="9" spans="1:16" ht="15">
      <c r="A9" s="12"/>
      <c r="B9" s="25">
        <v>314.1</v>
      </c>
      <c r="C9" s="20" t="s">
        <v>12</v>
      </c>
      <c r="D9" s="49">
        <v>1573416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1573416</v>
      </c>
      <c r="O9" s="50">
        <f t="shared" si="1"/>
        <v>80.83723797780517</v>
      </c>
      <c r="P9" s="9"/>
    </row>
    <row r="10" spans="1:16" ht="15">
      <c r="A10" s="12"/>
      <c r="B10" s="25">
        <v>314.3</v>
      </c>
      <c r="C10" s="20" t="s">
        <v>13</v>
      </c>
      <c r="D10" s="49">
        <v>350456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350456</v>
      </c>
      <c r="O10" s="50">
        <f t="shared" si="1"/>
        <v>18.005343197698316</v>
      </c>
      <c r="P10" s="9"/>
    </row>
    <row r="11" spans="1:16" ht="15">
      <c r="A11" s="12"/>
      <c r="B11" s="25">
        <v>314.8</v>
      </c>
      <c r="C11" s="20" t="s">
        <v>70</v>
      </c>
      <c r="D11" s="49">
        <v>46154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46154</v>
      </c>
      <c r="O11" s="50">
        <f t="shared" si="1"/>
        <v>2.3712494862309907</v>
      </c>
      <c r="P11" s="9"/>
    </row>
    <row r="12" spans="1:16" ht="15">
      <c r="A12" s="12"/>
      <c r="B12" s="25">
        <v>315</v>
      </c>
      <c r="C12" s="20" t="s">
        <v>113</v>
      </c>
      <c r="D12" s="49">
        <v>817793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817793</v>
      </c>
      <c r="O12" s="50">
        <f t="shared" si="1"/>
        <v>42.01566995478833</v>
      </c>
      <c r="P12" s="9"/>
    </row>
    <row r="13" spans="1:16" ht="15">
      <c r="A13" s="12"/>
      <c r="B13" s="25">
        <v>316</v>
      </c>
      <c r="C13" s="20" t="s">
        <v>114</v>
      </c>
      <c r="D13" s="49">
        <v>220670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220670</v>
      </c>
      <c r="O13" s="50">
        <f t="shared" si="1"/>
        <v>11.33734073160707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SUM(D15:D19)</f>
        <v>2068951</v>
      </c>
      <c r="E14" s="32">
        <f t="shared" si="3"/>
        <v>345826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8">SUM(D14:M14)</f>
        <v>2414777</v>
      </c>
      <c r="O14" s="45">
        <f t="shared" si="1"/>
        <v>124.06375873407316</v>
      </c>
      <c r="P14" s="10"/>
    </row>
    <row r="15" spans="1:16" ht="15">
      <c r="A15" s="12"/>
      <c r="B15" s="25">
        <v>322</v>
      </c>
      <c r="C15" s="20" t="s">
        <v>0</v>
      </c>
      <c r="D15" s="49">
        <v>653826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653826</v>
      </c>
      <c r="O15" s="50">
        <f t="shared" si="1"/>
        <v>33.59155363748459</v>
      </c>
      <c r="P15" s="9"/>
    </row>
    <row r="16" spans="1:16" ht="15">
      <c r="A16" s="12"/>
      <c r="B16" s="25">
        <v>323.1</v>
      </c>
      <c r="C16" s="20" t="s">
        <v>19</v>
      </c>
      <c r="D16" s="49">
        <v>1230206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1230206</v>
      </c>
      <c r="O16" s="50">
        <f t="shared" si="1"/>
        <v>63.20417180435676</v>
      </c>
      <c r="P16" s="9"/>
    </row>
    <row r="17" spans="1:16" ht="15">
      <c r="A17" s="12"/>
      <c r="B17" s="25">
        <v>323.4</v>
      </c>
      <c r="C17" s="20" t="s">
        <v>20</v>
      </c>
      <c r="D17" s="49">
        <v>25254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25254</v>
      </c>
      <c r="O17" s="50">
        <f t="shared" si="1"/>
        <v>1.2974722564734895</v>
      </c>
      <c r="P17" s="9"/>
    </row>
    <row r="18" spans="1:16" ht="15">
      <c r="A18" s="12"/>
      <c r="B18" s="25">
        <v>323.7</v>
      </c>
      <c r="C18" s="20" t="s">
        <v>21</v>
      </c>
      <c r="D18" s="49">
        <v>159665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159665</v>
      </c>
      <c r="O18" s="50">
        <f t="shared" si="1"/>
        <v>8.20309288943691</v>
      </c>
      <c r="P18" s="9"/>
    </row>
    <row r="19" spans="1:16" ht="15">
      <c r="A19" s="12"/>
      <c r="B19" s="25">
        <v>325.1</v>
      </c>
      <c r="C19" s="20" t="s">
        <v>22</v>
      </c>
      <c r="D19" s="49">
        <v>0</v>
      </c>
      <c r="E19" s="49">
        <v>345826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345826</v>
      </c>
      <c r="O19" s="50">
        <f t="shared" si="1"/>
        <v>17.767468146321413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SUM(D21:D26)</f>
        <v>1341491</v>
      </c>
      <c r="E20" s="32">
        <f t="shared" si="5"/>
        <v>0</v>
      </c>
      <c r="F20" s="32">
        <f t="shared" si="5"/>
        <v>0</v>
      </c>
      <c r="G20" s="32">
        <f t="shared" si="5"/>
        <v>275000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1616491</v>
      </c>
      <c r="O20" s="45">
        <f t="shared" si="1"/>
        <v>83.05029798602548</v>
      </c>
      <c r="P20" s="10"/>
    </row>
    <row r="21" spans="1:16" ht="15">
      <c r="A21" s="12"/>
      <c r="B21" s="25">
        <v>334.2</v>
      </c>
      <c r="C21" s="20" t="s">
        <v>89</v>
      </c>
      <c r="D21" s="49">
        <v>10020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10020</v>
      </c>
      <c r="O21" s="50">
        <f t="shared" si="1"/>
        <v>0.5147965474722564</v>
      </c>
      <c r="P21" s="9"/>
    </row>
    <row r="22" spans="1:16" ht="15">
      <c r="A22" s="12"/>
      <c r="B22" s="25">
        <v>335.12</v>
      </c>
      <c r="C22" s="20" t="s">
        <v>115</v>
      </c>
      <c r="D22" s="49">
        <v>408466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408466</v>
      </c>
      <c r="O22" s="50">
        <f t="shared" si="1"/>
        <v>20.985717221537197</v>
      </c>
      <c r="P22" s="9"/>
    </row>
    <row r="23" spans="1:16" ht="15">
      <c r="A23" s="12"/>
      <c r="B23" s="25">
        <v>335.14</v>
      </c>
      <c r="C23" s="20" t="s">
        <v>116</v>
      </c>
      <c r="D23" s="49">
        <v>6862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6862</v>
      </c>
      <c r="O23" s="50">
        <f t="shared" si="1"/>
        <v>0.3525482942868886</v>
      </c>
      <c r="P23" s="9"/>
    </row>
    <row r="24" spans="1:16" ht="15">
      <c r="A24" s="12"/>
      <c r="B24" s="25">
        <v>335.15</v>
      </c>
      <c r="C24" s="20" t="s">
        <v>117</v>
      </c>
      <c r="D24" s="49">
        <v>9541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9541</v>
      </c>
      <c r="O24" s="50">
        <f t="shared" si="1"/>
        <v>0.49018701191944103</v>
      </c>
      <c r="P24" s="9"/>
    </row>
    <row r="25" spans="1:16" ht="15">
      <c r="A25" s="12"/>
      <c r="B25" s="25">
        <v>335.18</v>
      </c>
      <c r="C25" s="20" t="s">
        <v>118</v>
      </c>
      <c r="D25" s="49">
        <v>906602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906602</v>
      </c>
      <c r="O25" s="50">
        <f t="shared" si="1"/>
        <v>46.57840115084258</v>
      </c>
      <c r="P25" s="9"/>
    </row>
    <row r="26" spans="1:16" ht="15">
      <c r="A26" s="12"/>
      <c r="B26" s="25">
        <v>337.4</v>
      </c>
      <c r="C26" s="20" t="s">
        <v>82</v>
      </c>
      <c r="D26" s="49">
        <v>0</v>
      </c>
      <c r="E26" s="49">
        <v>0</v>
      </c>
      <c r="F26" s="49">
        <v>0</v>
      </c>
      <c r="G26" s="49">
        <v>275000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275000</v>
      </c>
      <c r="O26" s="50">
        <f t="shared" si="1"/>
        <v>14.12864775996712</v>
      </c>
      <c r="P26" s="9"/>
    </row>
    <row r="27" spans="1:16" ht="15.75">
      <c r="A27" s="29" t="s">
        <v>35</v>
      </c>
      <c r="B27" s="30"/>
      <c r="C27" s="31"/>
      <c r="D27" s="32">
        <f aca="true" t="shared" si="6" ref="D27:M27">SUM(D28:D38)</f>
        <v>351463</v>
      </c>
      <c r="E27" s="32">
        <f t="shared" si="6"/>
        <v>9506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10011285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10372254</v>
      </c>
      <c r="O27" s="45">
        <f t="shared" si="1"/>
        <v>532.8942663378544</v>
      </c>
      <c r="P27" s="10"/>
    </row>
    <row r="28" spans="1:16" ht="15">
      <c r="A28" s="12"/>
      <c r="B28" s="25">
        <v>341.1</v>
      </c>
      <c r="C28" s="20" t="s">
        <v>119</v>
      </c>
      <c r="D28" s="49">
        <v>80930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80930</v>
      </c>
      <c r="O28" s="50">
        <f t="shared" si="1"/>
        <v>4.15793259350596</v>
      </c>
      <c r="P28" s="9"/>
    </row>
    <row r="29" spans="1:16" ht="15">
      <c r="A29" s="12"/>
      <c r="B29" s="25">
        <v>342.1</v>
      </c>
      <c r="C29" s="20" t="s">
        <v>39</v>
      </c>
      <c r="D29" s="49">
        <v>7797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aca="true" t="shared" si="7" ref="N29:N38">SUM(D29:M29)</f>
        <v>7797</v>
      </c>
      <c r="O29" s="50">
        <f t="shared" si="1"/>
        <v>0.4005856966707768</v>
      </c>
      <c r="P29" s="9"/>
    </row>
    <row r="30" spans="1:16" ht="15">
      <c r="A30" s="12"/>
      <c r="B30" s="25">
        <v>343.3</v>
      </c>
      <c r="C30" s="20" t="s">
        <v>40</v>
      </c>
      <c r="D30" s="49">
        <v>64932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64932</v>
      </c>
      <c r="O30" s="50">
        <f t="shared" si="1"/>
        <v>3.3360049321824907</v>
      </c>
      <c r="P30" s="9"/>
    </row>
    <row r="31" spans="1:16" ht="15">
      <c r="A31" s="12"/>
      <c r="B31" s="25">
        <v>343.4</v>
      </c>
      <c r="C31" s="20" t="s">
        <v>41</v>
      </c>
      <c r="D31" s="49">
        <v>29564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29564</v>
      </c>
      <c r="O31" s="50">
        <f t="shared" si="1"/>
        <v>1.5189066995478833</v>
      </c>
      <c r="P31" s="9"/>
    </row>
    <row r="32" spans="1:16" ht="15">
      <c r="A32" s="12"/>
      <c r="B32" s="25">
        <v>343.5</v>
      </c>
      <c r="C32" s="20" t="s">
        <v>42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4630287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4630287</v>
      </c>
      <c r="O32" s="50">
        <f t="shared" si="1"/>
        <v>237.88979654747226</v>
      </c>
      <c r="P32" s="9"/>
    </row>
    <row r="33" spans="1:16" ht="15">
      <c r="A33" s="12"/>
      <c r="B33" s="25">
        <v>343.6</v>
      </c>
      <c r="C33" s="20" t="s">
        <v>83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5380998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5380998</v>
      </c>
      <c r="O33" s="50">
        <f t="shared" si="1"/>
        <v>276.4590012330456</v>
      </c>
      <c r="P33" s="9"/>
    </row>
    <row r="34" spans="1:16" ht="15">
      <c r="A34" s="12"/>
      <c r="B34" s="25">
        <v>343.9</v>
      </c>
      <c r="C34" s="20" t="s">
        <v>43</v>
      </c>
      <c r="D34" s="49">
        <v>16429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16429</v>
      </c>
      <c r="O34" s="50">
        <f t="shared" si="1"/>
        <v>0.8440711056309084</v>
      </c>
      <c r="P34" s="9"/>
    </row>
    <row r="35" spans="1:16" ht="15">
      <c r="A35" s="12"/>
      <c r="B35" s="25">
        <v>345.1</v>
      </c>
      <c r="C35" s="20" t="s">
        <v>77</v>
      </c>
      <c r="D35" s="49">
        <v>44700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44700</v>
      </c>
      <c r="O35" s="50">
        <f t="shared" si="1"/>
        <v>2.2965474722564734</v>
      </c>
      <c r="P35" s="9"/>
    </row>
    <row r="36" spans="1:16" ht="15">
      <c r="A36" s="12"/>
      <c r="B36" s="25">
        <v>347.2</v>
      </c>
      <c r="C36" s="20" t="s">
        <v>45</v>
      </c>
      <c r="D36" s="49">
        <v>96061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96061</v>
      </c>
      <c r="O36" s="50">
        <f t="shared" si="1"/>
        <v>4.935316481709823</v>
      </c>
      <c r="P36" s="9"/>
    </row>
    <row r="37" spans="1:16" ht="15">
      <c r="A37" s="12"/>
      <c r="B37" s="25">
        <v>347.3</v>
      </c>
      <c r="C37" s="20" t="s">
        <v>120</v>
      </c>
      <c r="D37" s="49">
        <v>0</v>
      </c>
      <c r="E37" s="49">
        <v>9506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9506</v>
      </c>
      <c r="O37" s="50">
        <f aca="true" t="shared" si="8" ref="O37:O57">(N37/O$59)</f>
        <v>0.4883888203863543</v>
      </c>
      <c r="P37" s="9"/>
    </row>
    <row r="38" spans="1:16" ht="15">
      <c r="A38" s="12"/>
      <c r="B38" s="25">
        <v>349</v>
      </c>
      <c r="C38" s="20" t="s">
        <v>1</v>
      </c>
      <c r="D38" s="49">
        <v>11050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11050</v>
      </c>
      <c r="O38" s="50">
        <f t="shared" si="8"/>
        <v>0.5677147554459515</v>
      </c>
      <c r="P38" s="9"/>
    </row>
    <row r="39" spans="1:16" ht="15.75">
      <c r="A39" s="29" t="s">
        <v>36</v>
      </c>
      <c r="B39" s="30"/>
      <c r="C39" s="31"/>
      <c r="D39" s="32">
        <f aca="true" t="shared" si="9" ref="D39:M39">SUM(D40:D42)</f>
        <v>207706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337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aca="true" t="shared" si="10" ref="N39:N44">SUM(D39:M39)</f>
        <v>208043</v>
      </c>
      <c r="O39" s="45">
        <f t="shared" si="8"/>
        <v>10.688604603370324</v>
      </c>
      <c r="P39" s="10"/>
    </row>
    <row r="40" spans="1:16" ht="15">
      <c r="A40" s="13"/>
      <c r="B40" s="39">
        <v>351.9</v>
      </c>
      <c r="C40" s="21" t="s">
        <v>121</v>
      </c>
      <c r="D40" s="49">
        <v>163530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10"/>
        <v>163530</v>
      </c>
      <c r="O40" s="50">
        <f t="shared" si="8"/>
        <v>8.401664611590629</v>
      </c>
      <c r="P40" s="9"/>
    </row>
    <row r="41" spans="1:16" ht="15">
      <c r="A41" s="13"/>
      <c r="B41" s="39">
        <v>354</v>
      </c>
      <c r="C41" s="21" t="s">
        <v>48</v>
      </c>
      <c r="D41" s="49">
        <v>44176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10"/>
        <v>44176</v>
      </c>
      <c r="O41" s="50">
        <f t="shared" si="8"/>
        <v>2.269625976161118</v>
      </c>
      <c r="P41" s="9"/>
    </row>
    <row r="42" spans="1:16" ht="15">
      <c r="A42" s="13"/>
      <c r="B42" s="39">
        <v>359</v>
      </c>
      <c r="C42" s="21" t="s">
        <v>49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337</v>
      </c>
      <c r="J42" s="49">
        <v>0</v>
      </c>
      <c r="K42" s="49">
        <v>0</v>
      </c>
      <c r="L42" s="49">
        <v>0</v>
      </c>
      <c r="M42" s="49">
        <v>0</v>
      </c>
      <c r="N42" s="49">
        <f t="shared" si="10"/>
        <v>337</v>
      </c>
      <c r="O42" s="50">
        <f t="shared" si="8"/>
        <v>0.01731401561857789</v>
      </c>
      <c r="P42" s="9"/>
    </row>
    <row r="43" spans="1:16" ht="15.75">
      <c r="A43" s="29" t="s">
        <v>4</v>
      </c>
      <c r="B43" s="30"/>
      <c r="C43" s="31"/>
      <c r="D43" s="32">
        <f aca="true" t="shared" si="11" ref="D43:M43">SUM(D44:D51)</f>
        <v>101949</v>
      </c>
      <c r="E43" s="32">
        <f t="shared" si="11"/>
        <v>156</v>
      </c>
      <c r="F43" s="32">
        <f t="shared" si="11"/>
        <v>0</v>
      </c>
      <c r="G43" s="32">
        <f t="shared" si="11"/>
        <v>232</v>
      </c>
      <c r="H43" s="32">
        <f t="shared" si="11"/>
        <v>0</v>
      </c>
      <c r="I43" s="32">
        <f t="shared" si="11"/>
        <v>471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102808</v>
      </c>
      <c r="O43" s="45">
        <f t="shared" si="8"/>
        <v>5.281956432387998</v>
      </c>
      <c r="P43" s="10"/>
    </row>
    <row r="44" spans="1:16" ht="15">
      <c r="A44" s="12"/>
      <c r="B44" s="25">
        <v>361.1</v>
      </c>
      <c r="C44" s="20" t="s">
        <v>51</v>
      </c>
      <c r="D44" s="49">
        <v>51548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51548</v>
      </c>
      <c r="O44" s="50">
        <f t="shared" si="8"/>
        <v>2.6483764899301274</v>
      </c>
      <c r="P44" s="9"/>
    </row>
    <row r="45" spans="1:16" ht="15">
      <c r="A45" s="12"/>
      <c r="B45" s="25">
        <v>361.2</v>
      </c>
      <c r="C45" s="20" t="s">
        <v>122</v>
      </c>
      <c r="D45" s="49">
        <v>0</v>
      </c>
      <c r="E45" s="49">
        <v>156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aca="true" t="shared" si="12" ref="N45:N51">SUM(D45:M45)</f>
        <v>156</v>
      </c>
      <c r="O45" s="50">
        <f t="shared" si="8"/>
        <v>0.008014796547472256</v>
      </c>
      <c r="P45" s="9"/>
    </row>
    <row r="46" spans="1:16" ht="15">
      <c r="A46" s="12"/>
      <c r="B46" s="25">
        <v>361.3</v>
      </c>
      <c r="C46" s="20" t="s">
        <v>52</v>
      </c>
      <c r="D46" s="49">
        <v>0</v>
      </c>
      <c r="E46" s="49">
        <v>0</v>
      </c>
      <c r="F46" s="49">
        <v>0</v>
      </c>
      <c r="G46" s="49">
        <v>232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2"/>
        <v>232</v>
      </c>
      <c r="O46" s="50">
        <f t="shared" si="8"/>
        <v>0.011919441019317715</v>
      </c>
      <c r="P46" s="9"/>
    </row>
    <row r="47" spans="1:16" ht="15">
      <c r="A47" s="12"/>
      <c r="B47" s="25">
        <v>362</v>
      </c>
      <c r="C47" s="20" t="s">
        <v>53</v>
      </c>
      <c r="D47" s="49">
        <v>37712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2"/>
        <v>37712</v>
      </c>
      <c r="O47" s="50">
        <f t="shared" si="8"/>
        <v>1.9375256884504726</v>
      </c>
      <c r="P47" s="9"/>
    </row>
    <row r="48" spans="1:16" ht="15">
      <c r="A48" s="12"/>
      <c r="B48" s="25">
        <v>364</v>
      </c>
      <c r="C48" s="20" t="s">
        <v>123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471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2"/>
        <v>471</v>
      </c>
      <c r="O48" s="50">
        <f t="shared" si="8"/>
        <v>0.024198520345252775</v>
      </c>
      <c r="P48" s="9"/>
    </row>
    <row r="49" spans="1:16" ht="15">
      <c r="A49" s="12"/>
      <c r="B49" s="25">
        <v>365</v>
      </c>
      <c r="C49" s="20" t="s">
        <v>124</v>
      </c>
      <c r="D49" s="49">
        <v>284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2"/>
        <v>284</v>
      </c>
      <c r="O49" s="50">
        <f t="shared" si="8"/>
        <v>0.014591039868475134</v>
      </c>
      <c r="P49" s="9"/>
    </row>
    <row r="50" spans="1:16" ht="15">
      <c r="A50" s="12"/>
      <c r="B50" s="25">
        <v>369.3</v>
      </c>
      <c r="C50" s="20" t="s">
        <v>93</v>
      </c>
      <c r="D50" s="49">
        <v>10744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2"/>
        <v>10744</v>
      </c>
      <c r="O50" s="50">
        <f t="shared" si="8"/>
        <v>0.551993423756679</v>
      </c>
      <c r="P50" s="9"/>
    </row>
    <row r="51" spans="1:16" ht="15">
      <c r="A51" s="12"/>
      <c r="B51" s="25">
        <v>369.9</v>
      </c>
      <c r="C51" s="20" t="s">
        <v>57</v>
      </c>
      <c r="D51" s="49">
        <v>1661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2"/>
        <v>1661</v>
      </c>
      <c r="O51" s="50">
        <f t="shared" si="8"/>
        <v>0.0853370324702014</v>
      </c>
      <c r="P51" s="9"/>
    </row>
    <row r="52" spans="1:16" ht="15.75">
      <c r="A52" s="29" t="s">
        <v>37</v>
      </c>
      <c r="B52" s="30"/>
      <c r="C52" s="31"/>
      <c r="D52" s="32">
        <f aca="true" t="shared" si="13" ref="D52:M52">SUM(D53:D56)</f>
        <v>559734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15450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aca="true" t="shared" si="14" ref="N52:N57">SUM(D52:M52)</f>
        <v>575184</v>
      </c>
      <c r="O52" s="45">
        <f t="shared" si="8"/>
        <v>29.551171393341555</v>
      </c>
      <c r="P52" s="9"/>
    </row>
    <row r="53" spans="1:16" ht="15">
      <c r="A53" s="12"/>
      <c r="B53" s="25">
        <v>383</v>
      </c>
      <c r="C53" s="20" t="s">
        <v>59</v>
      </c>
      <c r="D53" s="49">
        <v>522120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4"/>
        <v>522120</v>
      </c>
      <c r="O53" s="50">
        <f t="shared" si="8"/>
        <v>26.8249075215783</v>
      </c>
      <c r="P53" s="9"/>
    </row>
    <row r="54" spans="1:16" ht="15">
      <c r="A54" s="12"/>
      <c r="B54" s="25">
        <v>388.1</v>
      </c>
      <c r="C54" s="20" t="s">
        <v>108</v>
      </c>
      <c r="D54" s="49">
        <v>37614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4"/>
        <v>37614</v>
      </c>
      <c r="O54" s="50">
        <f t="shared" si="8"/>
        <v>1.9324907521578298</v>
      </c>
      <c r="P54" s="9"/>
    </row>
    <row r="55" spans="1:16" ht="15">
      <c r="A55" s="12"/>
      <c r="B55" s="25">
        <v>388.2</v>
      </c>
      <c r="C55" s="20" t="s">
        <v>125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14255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4"/>
        <v>14255</v>
      </c>
      <c r="O55" s="50">
        <f t="shared" si="8"/>
        <v>0.7323777229757501</v>
      </c>
      <c r="P55" s="9"/>
    </row>
    <row r="56" spans="1:16" ht="15.75" thickBot="1">
      <c r="A56" s="12"/>
      <c r="B56" s="25">
        <v>389.1</v>
      </c>
      <c r="C56" s="20" t="s">
        <v>126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1195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4"/>
        <v>1195</v>
      </c>
      <c r="O56" s="50">
        <f t="shared" si="8"/>
        <v>0.061395396629675296</v>
      </c>
      <c r="P56" s="9"/>
    </row>
    <row r="57" spans="1:119" ht="16.5" thickBot="1">
      <c r="A57" s="14" t="s">
        <v>46</v>
      </c>
      <c r="B57" s="23"/>
      <c r="C57" s="22"/>
      <c r="D57" s="15">
        <f aca="true" t="shared" si="15" ref="D57:M57">SUM(D5,D14,D20,D27,D39,D43,D52)</f>
        <v>10228565</v>
      </c>
      <c r="E57" s="15">
        <f t="shared" si="15"/>
        <v>355488</v>
      </c>
      <c r="F57" s="15">
        <f t="shared" si="15"/>
        <v>0</v>
      </c>
      <c r="G57" s="15">
        <f t="shared" si="15"/>
        <v>275232</v>
      </c>
      <c r="H57" s="15">
        <f t="shared" si="15"/>
        <v>0</v>
      </c>
      <c r="I57" s="15">
        <f t="shared" si="15"/>
        <v>10027543</v>
      </c>
      <c r="J57" s="15">
        <f t="shared" si="15"/>
        <v>0</v>
      </c>
      <c r="K57" s="15">
        <f t="shared" si="15"/>
        <v>0</v>
      </c>
      <c r="L57" s="15">
        <f t="shared" si="15"/>
        <v>0</v>
      </c>
      <c r="M57" s="15">
        <f t="shared" si="15"/>
        <v>0</v>
      </c>
      <c r="N57" s="15">
        <f t="shared" si="14"/>
        <v>20886828</v>
      </c>
      <c r="O57" s="38">
        <f t="shared" si="8"/>
        <v>1073.100493218249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127</v>
      </c>
      <c r="M59" s="51"/>
      <c r="N59" s="51"/>
      <c r="O59" s="43">
        <v>19464</v>
      </c>
    </row>
    <row r="60" spans="1:15" ht="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5" ht="15.75" customHeight="1" thickBot="1">
      <c r="A61" s="55" t="s">
        <v>86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2022-05-13T21:38:31Z</cp:lastPrinted>
  <dcterms:created xsi:type="dcterms:W3CDTF">2000-08-31T21:26:31Z</dcterms:created>
  <dcterms:modified xsi:type="dcterms:W3CDTF">2022-05-13T21:38:55Z</dcterms:modified>
  <cp:category/>
  <cp:version/>
  <cp:contentType/>
  <cp:contentStatus/>
</cp:coreProperties>
</file>