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'2009'!$A$1:$O$47</definedName>
    <definedName name="_xlnm.Print_Area" localSheetId="11">'2010'!$A$1:$O$48</definedName>
    <definedName name="_xlnm.Print_Area" localSheetId="10">'2011'!$A$1:$O$47</definedName>
    <definedName name="_xlnm.Print_Area" localSheetId="9">'2012'!$A$1:$O$49</definedName>
    <definedName name="_xlnm.Print_Area" localSheetId="8">'2013'!$A$1:$O$51</definedName>
    <definedName name="_xlnm.Print_Area" localSheetId="7">'2014'!$A$1:$O$52</definedName>
    <definedName name="_xlnm.Print_Area" localSheetId="6">'2015'!$A$1:$O$52</definedName>
    <definedName name="_xlnm.Print_Area" localSheetId="5">'2016'!$A$1:$O$53</definedName>
    <definedName name="_xlnm.Print_Area" localSheetId="4">'2017'!$A$1:$O$47</definedName>
    <definedName name="_xlnm.Print_Area" localSheetId="3">'2018'!$A$1:$O$46</definedName>
    <definedName name="_xlnm.Print_Area" localSheetId="2">'2019'!$A$1:$O$53</definedName>
    <definedName name="_xlnm.Print_Area" localSheetId="1">'2020'!$A$1:$O$48</definedName>
    <definedName name="_xlnm.Print_Area" localSheetId="0">'2021'!$A$1:$P$51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<sst xmlns="http://schemas.openxmlformats.org/spreadsheetml/2006/main" count="863" uniqueCount="131">
  <si>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</si>
  <si>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</si>
  <si>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</si>
  <si>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</si>
  <si>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</si>
  <si>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</si>
  <si>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</si>
  <si>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</si>
  <si>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</si>
  <si>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</si>
  <si>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</si>
  <si>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</si>
  <si>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Utility Service Tax - Telecommunications</t>
  </si>
  <si>
    <t>Utility Service Tax - Other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</si>
  <si>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</si>
  <si>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</si>
  <si>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</si>
  <si>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</si>
  <si>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</si>
  <si>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Other Permits, Fees, and Special Assessments</t>
  </si>
  <si>
    <t>Intergovernmental Revenue</t>
  </si>
  <si>
    <t>State Grant - Physical Environment - Other Physical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</si>
  <si>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</si>
  <si>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</si>
  <si>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</si>
  <si>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</si>
  <si>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</si>
  <si>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</si>
  <si>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</si>
  <si>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</si>
  <si>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</si>
  <si>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</si>
  <si>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</si>
  <si>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</si>
  <si>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</si>
  <si>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</si>
  <si>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</si>
  <si>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</si>
  <si>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</si>
  <si>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</si>
  <si>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</si>
  <si>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</si>
  <si>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</si>
  <si>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</si>
  <si>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</si>
  <si>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</si>
  <si>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Licenses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</si>
  <si>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</si>
  <si>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</si>
  <si>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</si>
  <si>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</si>
  <si>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</si>
  <si>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</si>
  <si>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</si>
  <si>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</si>
  <si>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</si>
  <si>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</si>
  <si>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West Miami Revenues Reported by Account Code and Fund Type</t>
  </si>
  <si>
    <t>Local Fiscal Year Ended September 30, 2010</t>
  </si>
  <si>
    <t>Federal Grant - General Government</t>
  </si>
  <si>
    <t>State Grant - Public Safety</t>
  </si>
  <si>
    <t>Grants from Other Local Units - Culture / Recreation</t>
  </si>
  <si>
    <t>Federal Fines and Forfeits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</si>
  <si>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</si>
  <si>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</si>
  <si>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</si>
  <si>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</si>
  <si>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</si>
  <si>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Public Safety</t>
  </si>
  <si>
    <t>Grants from Other Local Units - General Government</t>
  </si>
  <si>
    <t>2011 Municipal Population:</t>
  </si>
  <si>
    <t>Local Fiscal Year Ended September 30, 2012</t>
  </si>
  <si>
    <t>Federal Grant - Human Services - Other Human Services</t>
  </si>
  <si>
    <t>Proceeds - Installment Purchases and Capital Lease Proceeds</t>
  </si>
  <si>
    <t>Proprietary Non-Operating Sources - Capital Contributions from Other Public Source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</si>
  <si>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</si>
  <si>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</si>
  <si>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</si>
  <si>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</si>
  <si>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</si>
  <si>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Grants from Other Local Units - Other</t>
  </si>
  <si>
    <t>Shared Revenue from Other Local Units</t>
  </si>
  <si>
    <t>Judgments and Fines - Other Court-Ordered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</si>
  <si>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</si>
  <si>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</si>
  <si>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</si>
  <si>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</si>
  <si>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</si>
  <si>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</si>
  <si>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</si>
  <si>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</si>
  <si>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</si>
  <si>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</si>
  <si>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</si>
  <si>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</si>
  <si>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</si>
  <si>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Impact Fees - Residential - Public Safety</t>
  </si>
  <si>
    <t>Impact Fees - Residential - Culture / Recreation</t>
  </si>
  <si>
    <t>Impact Fees - Residential - Other</t>
  </si>
  <si>
    <t>Proprietary Non-Operating - Capital Contributions from Other Public Source</t>
  </si>
  <si>
    <t>2014 Municipal Population:</t>
  </si>
  <si>
    <t>Local Fiscal Year Ended September 30, 2015</t>
  </si>
  <si>
    <t>Federal Grant - Transportation - Other Transportation</t>
  </si>
  <si>
    <t>State Grant - Physical Environment - Water Supply System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</si>
  <si>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</si>
  <si>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</si>
  <si>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</si>
  <si>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</si>
  <si>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</si>
  <si>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</si>
  <si>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</si>
  <si>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</si>
  <si>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General Government</t>
  </si>
  <si>
    <t>Grants from Other Local Units - Transportation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</si>
  <si>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</si>
  <si>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</si>
  <si>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</si>
  <si>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</si>
  <si>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</si>
  <si>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</si>
  <si>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</si>
  <si>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</si>
  <si>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</si>
  <si>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</si>
  <si>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Other General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</si>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</sst>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122</v>
      </c>
      <c r="B5" s="26"/>
      <c r="C5" s="26"/>
      <c r="D5" s="27">
        <f aca="true" t="shared" si="0" ref="D5:N5">SUM(D6:D11)</f>
        <v>4324623</v>
      </c>
      <c r="E5" s="27">
        <f t="shared" si="0"/>
        <v>975843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20">SUM(D5:N5)</f>
        <v>5300466</v>
      </c>
      <c r="P5" s="33">
        <f aca="true" t="shared" si="2" ref="P5:P47">(O5/P$49)</f>
        <v>728.5863917525774</v>
      </c>
      <c r="Q5" s="6"/>
    </row>
    <row r="6" spans="1:17" ht="15">
      <c r="A6" s="12"/>
      <c r="B6" s="25">
        <v>311</v>
      </c>
      <c r="C6" s="20" t="s">
        <v>2</v>
      </c>
      <c r="D6" s="46">
        <v>3630172</v>
      </c>
      <c r="E6" s="46">
        <v>620431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4250603</v>
      </c>
      <c r="P6" s="47">
        <f t="shared" si="2"/>
        <v>584.2753264604811</v>
      </c>
      <c r="Q6" s="9"/>
    </row>
    <row r="7" spans="1:17" ht="15">
      <c r="A7" s="12"/>
      <c r="B7" s="25">
        <v>314.1</v>
      </c>
      <c r="C7" s="20" t="s">
        <v>11</v>
      </c>
      <c r="D7" s="46">
        <v>502567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502567</v>
      </c>
      <c r="P7" s="47">
        <f t="shared" si="2"/>
        <v>69.08137457044674</v>
      </c>
      <c r="Q7" s="9"/>
    </row>
    <row r="8" spans="1:17" ht="15">
      <c r="A8" s="12"/>
      <c r="B8" s="25">
        <v>314.9</v>
      </c>
      <c r="C8" s="20" t="s">
        <v>13</v>
      </c>
      <c r="D8" s="46">
        <v>2228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2228</v>
      </c>
      <c r="P8" s="47">
        <f t="shared" si="2"/>
        <v>0.30625429553264605</v>
      </c>
      <c r="Q8" s="9"/>
    </row>
    <row r="9" spans="1:17" ht="15">
      <c r="A9" s="12"/>
      <c r="B9" s="25">
        <v>315.1</v>
      </c>
      <c r="C9" s="20" t="s">
        <v>123</v>
      </c>
      <c r="D9" s="46">
        <v>146541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146541</v>
      </c>
      <c r="P9" s="47">
        <f t="shared" si="2"/>
        <v>20.143092783505153</v>
      </c>
      <c r="Q9" s="9"/>
    </row>
    <row r="10" spans="1:17" ht="15">
      <c r="A10" s="12"/>
      <c r="B10" s="25">
        <v>316</v>
      </c>
      <c r="C10" s="20" t="s">
        <v>87</v>
      </c>
      <c r="D10" s="46">
        <v>43115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43115</v>
      </c>
      <c r="P10" s="47">
        <f t="shared" si="2"/>
        <v>5.926460481099657</v>
      </c>
      <c r="Q10" s="9"/>
    </row>
    <row r="11" spans="1:17" ht="15">
      <c r="A11" s="12"/>
      <c r="B11" s="25">
        <v>319.9</v>
      </c>
      <c r="C11" s="20" t="s">
        <v>124</v>
      </c>
      <c r="D11" s="46">
        <v>0</v>
      </c>
      <c r="E11" s="46">
        <v>355412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355412</v>
      </c>
      <c r="P11" s="47">
        <f t="shared" si="2"/>
        <v>48.85388316151203</v>
      </c>
      <c r="Q11" s="9"/>
    </row>
    <row r="12" spans="1:17" ht="15.75">
      <c r="A12" s="29" t="s">
        <v>15</v>
      </c>
      <c r="B12" s="30"/>
      <c r="C12" s="31"/>
      <c r="D12" s="32">
        <f aca="true" t="shared" si="3" ref="D12:N12">SUM(D13:D18)</f>
        <v>408348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281309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689657</v>
      </c>
      <c r="P12" s="45">
        <f t="shared" si="2"/>
        <v>94.79821305841925</v>
      </c>
      <c r="Q12" s="10"/>
    </row>
    <row r="13" spans="1:17" ht="15">
      <c r="A13" s="12"/>
      <c r="B13" s="25">
        <v>322</v>
      </c>
      <c r="C13" s="20" t="s">
        <v>125</v>
      </c>
      <c r="D13" s="46">
        <v>12639</v>
      </c>
      <c r="E13" s="46">
        <v>0</v>
      </c>
      <c r="F13" s="46">
        <v>0</v>
      </c>
      <c r="G13" s="46">
        <v>0</v>
      </c>
      <c r="H13" s="46">
        <v>0</v>
      </c>
      <c r="I13" s="46">
        <v>167421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180060</v>
      </c>
      <c r="P13" s="47">
        <f t="shared" si="2"/>
        <v>24.750515463917527</v>
      </c>
      <c r="Q13" s="9"/>
    </row>
    <row r="14" spans="1:17" ht="15">
      <c r="A14" s="12"/>
      <c r="B14" s="25">
        <v>323.1</v>
      </c>
      <c r="C14" s="20" t="s">
        <v>16</v>
      </c>
      <c r="D14" s="46">
        <v>352614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352614</v>
      </c>
      <c r="P14" s="47">
        <f t="shared" si="2"/>
        <v>48.46927835051547</v>
      </c>
      <c r="Q14" s="9"/>
    </row>
    <row r="15" spans="1:17" ht="15">
      <c r="A15" s="12"/>
      <c r="B15" s="25">
        <v>323.4</v>
      </c>
      <c r="C15" s="20" t="s">
        <v>17</v>
      </c>
      <c r="D15" s="46">
        <v>11658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11658</v>
      </c>
      <c r="P15" s="47">
        <f t="shared" si="2"/>
        <v>1.6024742268041237</v>
      </c>
      <c r="Q15" s="9"/>
    </row>
    <row r="16" spans="1:17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5600</v>
      </c>
      <c r="P16" s="47">
        <f t="shared" si="2"/>
        <v>0.7697594501718213</v>
      </c>
      <c r="Q16" s="9"/>
    </row>
    <row r="17" spans="1:17" ht="15">
      <c r="A17" s="12"/>
      <c r="B17" s="25">
        <v>324.91</v>
      </c>
      <c r="C17" s="20" t="s">
        <v>98</v>
      </c>
      <c r="D17" s="46">
        <v>12690</v>
      </c>
      <c r="E17" s="46">
        <v>0</v>
      </c>
      <c r="F17" s="46">
        <v>0</v>
      </c>
      <c r="G17" s="46">
        <v>0</v>
      </c>
      <c r="H17" s="46">
        <v>0</v>
      </c>
      <c r="I17" s="46">
        <v>16422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29112</v>
      </c>
      <c r="P17" s="47">
        <f t="shared" si="2"/>
        <v>4.001649484536083</v>
      </c>
      <c r="Q17" s="9"/>
    </row>
    <row r="18" spans="1:17" ht="15">
      <c r="A18" s="12"/>
      <c r="B18" s="25">
        <v>329.5</v>
      </c>
      <c r="C18" s="20" t="s">
        <v>126</v>
      </c>
      <c r="D18" s="46">
        <v>13147</v>
      </c>
      <c r="E18" s="46">
        <v>0</v>
      </c>
      <c r="F18" s="46">
        <v>0</v>
      </c>
      <c r="G18" s="46">
        <v>0</v>
      </c>
      <c r="H18" s="46">
        <v>0</v>
      </c>
      <c r="I18" s="46">
        <v>97466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110613</v>
      </c>
      <c r="P18" s="47">
        <f t="shared" si="2"/>
        <v>15.204536082474227</v>
      </c>
      <c r="Q18" s="9"/>
    </row>
    <row r="19" spans="1:17" ht="15.75">
      <c r="A19" s="29" t="s">
        <v>127</v>
      </c>
      <c r="B19" s="30"/>
      <c r="C19" s="31"/>
      <c r="D19" s="32">
        <f aca="true" t="shared" si="4" ref="D19:N19">SUM(D20:D30)</f>
        <v>1368275</v>
      </c>
      <c r="E19" s="32">
        <f t="shared" si="4"/>
        <v>333211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796677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4">
        <f t="shared" si="1"/>
        <v>2498163</v>
      </c>
      <c r="P19" s="45">
        <f t="shared" si="2"/>
        <v>343.3901030927835</v>
      </c>
      <c r="Q19" s="10"/>
    </row>
    <row r="20" spans="1:17" ht="15">
      <c r="A20" s="12"/>
      <c r="B20" s="25">
        <v>331.2</v>
      </c>
      <c r="C20" s="20" t="s">
        <v>68</v>
      </c>
      <c r="D20" s="46">
        <v>3133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3133</v>
      </c>
      <c r="P20" s="47">
        <f t="shared" si="2"/>
        <v>0.4306529209621993</v>
      </c>
      <c r="Q20" s="9"/>
    </row>
    <row r="21" spans="1:17" ht="15">
      <c r="A21" s="12"/>
      <c r="B21" s="25">
        <v>331.69</v>
      </c>
      <c r="C21" s="20" t="s">
        <v>72</v>
      </c>
      <c r="D21" s="46">
        <v>0</v>
      </c>
      <c r="E21" s="46">
        <v>49161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5" ref="O21:O28">SUM(D21:N21)</f>
        <v>49161</v>
      </c>
      <c r="P21" s="47">
        <f t="shared" si="2"/>
        <v>6.757525773195876</v>
      </c>
      <c r="Q21" s="9"/>
    </row>
    <row r="22" spans="1:17" ht="15">
      <c r="A22" s="12"/>
      <c r="B22" s="25">
        <v>332</v>
      </c>
      <c r="C22" s="20" t="s">
        <v>116</v>
      </c>
      <c r="D22" s="46">
        <v>270500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270500</v>
      </c>
      <c r="P22" s="47">
        <f t="shared" si="2"/>
        <v>37.18213058419244</v>
      </c>
      <c r="Q22" s="9"/>
    </row>
    <row r="23" spans="1:17" ht="15">
      <c r="A23" s="12"/>
      <c r="B23" s="25">
        <v>334.31</v>
      </c>
      <c r="C23" s="20" t="s">
        <v>103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796677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796677</v>
      </c>
      <c r="P23" s="47">
        <f t="shared" si="2"/>
        <v>109.50886597938144</v>
      </c>
      <c r="Q23" s="9"/>
    </row>
    <row r="24" spans="1:17" ht="15">
      <c r="A24" s="12"/>
      <c r="B24" s="25">
        <v>334.69</v>
      </c>
      <c r="C24" s="20" t="s">
        <v>22</v>
      </c>
      <c r="D24" s="46">
        <v>0</v>
      </c>
      <c r="E24" s="46">
        <v>281525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281525</v>
      </c>
      <c r="P24" s="47">
        <f t="shared" si="2"/>
        <v>38.697594501718214</v>
      </c>
      <c r="Q24" s="9"/>
    </row>
    <row r="25" spans="1:17" ht="15">
      <c r="A25" s="12"/>
      <c r="B25" s="25">
        <v>334.7</v>
      </c>
      <c r="C25" s="20" t="s">
        <v>23</v>
      </c>
      <c r="D25" s="46">
        <v>0</v>
      </c>
      <c r="E25" s="46">
        <v>2525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2525</v>
      </c>
      <c r="P25" s="47">
        <f t="shared" si="2"/>
        <v>0.3470790378006873</v>
      </c>
      <c r="Q25" s="9"/>
    </row>
    <row r="26" spans="1:17" ht="15">
      <c r="A26" s="12"/>
      <c r="B26" s="25">
        <v>335.14</v>
      </c>
      <c r="C26" s="20" t="s">
        <v>89</v>
      </c>
      <c r="D26" s="46">
        <v>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150</v>
      </c>
      <c r="P26" s="47">
        <f t="shared" si="2"/>
        <v>0.020618556701030927</v>
      </c>
      <c r="Q26" s="9"/>
    </row>
    <row r="27" spans="1:17" ht="15">
      <c r="A27" s="12"/>
      <c r="B27" s="25">
        <v>335.18</v>
      </c>
      <c r="C27" s="20" t="s">
        <v>128</v>
      </c>
      <c r="D27" s="46">
        <v>653811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653811</v>
      </c>
      <c r="P27" s="47">
        <f t="shared" si="2"/>
        <v>89.87092783505155</v>
      </c>
      <c r="Q27" s="9"/>
    </row>
    <row r="28" spans="1:17" ht="15">
      <c r="A28" s="12"/>
      <c r="B28" s="25">
        <v>335.19</v>
      </c>
      <c r="C28" s="20" t="s">
        <v>91</v>
      </c>
      <c r="D28" s="46">
        <v>116736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116736</v>
      </c>
      <c r="P28" s="47">
        <f t="shared" si="2"/>
        <v>16.04618556701031</v>
      </c>
      <c r="Q28" s="9"/>
    </row>
    <row r="29" spans="1:17" ht="15">
      <c r="A29" s="12"/>
      <c r="B29" s="25">
        <v>335.9</v>
      </c>
      <c r="C29" s="20" t="s">
        <v>129</v>
      </c>
      <c r="D29" s="46">
        <v>312580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6" ref="O29:O47">SUM(D29:N29)</f>
        <v>312580</v>
      </c>
      <c r="P29" s="47">
        <f t="shared" si="2"/>
        <v>42.96632302405498</v>
      </c>
      <c r="Q29" s="9"/>
    </row>
    <row r="30" spans="1:17" ht="15">
      <c r="A30" s="12"/>
      <c r="B30" s="25">
        <v>337.1</v>
      </c>
      <c r="C30" s="20" t="s">
        <v>69</v>
      </c>
      <c r="D30" s="46">
        <v>11365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11365</v>
      </c>
      <c r="P30" s="47">
        <f t="shared" si="2"/>
        <v>1.5621993127147766</v>
      </c>
      <c r="Q30" s="9"/>
    </row>
    <row r="31" spans="1:17" ht="15.75">
      <c r="A31" s="29" t="s">
        <v>32</v>
      </c>
      <c r="B31" s="30"/>
      <c r="C31" s="31"/>
      <c r="D31" s="32">
        <f aca="true" t="shared" si="7" ref="D31:N31">SUM(D32:D36)</f>
        <v>329944</v>
      </c>
      <c r="E31" s="32">
        <f t="shared" si="7"/>
        <v>85961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2379834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2795739</v>
      </c>
      <c r="P31" s="45">
        <f t="shared" si="2"/>
        <v>384.2940206185567</v>
      </c>
      <c r="Q31" s="10"/>
    </row>
    <row r="32" spans="1:17" ht="15">
      <c r="A32" s="12"/>
      <c r="B32" s="25">
        <v>341.9</v>
      </c>
      <c r="C32" s="20" t="s">
        <v>92</v>
      </c>
      <c r="D32" s="46">
        <v>329944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329944</v>
      </c>
      <c r="P32" s="47">
        <f t="shared" si="2"/>
        <v>45.35312714776632</v>
      </c>
      <c r="Q32" s="9"/>
    </row>
    <row r="33" spans="1:17" ht="15">
      <c r="A33" s="12"/>
      <c r="B33" s="25">
        <v>343.3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900909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900909</v>
      </c>
      <c r="P33" s="47">
        <f t="shared" si="2"/>
        <v>123.83628865979381</v>
      </c>
      <c r="Q33" s="9"/>
    </row>
    <row r="34" spans="1:17" ht="15">
      <c r="A34" s="12"/>
      <c r="B34" s="25">
        <v>343.4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648172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648172</v>
      </c>
      <c r="P34" s="47">
        <f t="shared" si="2"/>
        <v>89.09580756013746</v>
      </c>
      <c r="Q34" s="9"/>
    </row>
    <row r="35" spans="1:17" ht="15">
      <c r="A35" s="12"/>
      <c r="B35" s="25">
        <v>343.5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830753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830753</v>
      </c>
      <c r="P35" s="47">
        <f t="shared" si="2"/>
        <v>114.19285223367697</v>
      </c>
      <c r="Q35" s="9"/>
    </row>
    <row r="36" spans="1:17" ht="15">
      <c r="A36" s="12"/>
      <c r="B36" s="25">
        <v>347.2</v>
      </c>
      <c r="C36" s="20" t="s">
        <v>40</v>
      </c>
      <c r="D36" s="46">
        <v>0</v>
      </c>
      <c r="E36" s="46">
        <v>85961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85961</v>
      </c>
      <c r="P36" s="47">
        <f t="shared" si="2"/>
        <v>11.81594501718213</v>
      </c>
      <c r="Q36" s="9"/>
    </row>
    <row r="37" spans="1:17" ht="15.75">
      <c r="A37" s="29" t="s">
        <v>33</v>
      </c>
      <c r="B37" s="30"/>
      <c r="C37" s="31"/>
      <c r="D37" s="32">
        <f aca="true" t="shared" si="8" ref="D37:N37">SUM(D38:D39)</f>
        <v>650440</v>
      </c>
      <c r="E37" s="32">
        <f t="shared" si="8"/>
        <v>12359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300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6"/>
        <v>663099</v>
      </c>
      <c r="P37" s="45">
        <f t="shared" si="2"/>
        <v>91.14762886597939</v>
      </c>
      <c r="Q37" s="10"/>
    </row>
    <row r="38" spans="1:17" ht="15">
      <c r="A38" s="13"/>
      <c r="B38" s="39">
        <v>355</v>
      </c>
      <c r="C38" s="21" t="s">
        <v>62</v>
      </c>
      <c r="D38" s="46">
        <v>0</v>
      </c>
      <c r="E38" s="46">
        <v>12359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12359</v>
      </c>
      <c r="P38" s="47">
        <f t="shared" si="2"/>
        <v>1.698831615120275</v>
      </c>
      <c r="Q38" s="9"/>
    </row>
    <row r="39" spans="1:17" ht="15">
      <c r="A39" s="13"/>
      <c r="B39" s="39">
        <v>359</v>
      </c>
      <c r="C39" s="21" t="s">
        <v>43</v>
      </c>
      <c r="D39" s="46">
        <v>650440</v>
      </c>
      <c r="E39" s="46">
        <v>0</v>
      </c>
      <c r="F39" s="46">
        <v>0</v>
      </c>
      <c r="G39" s="46">
        <v>0</v>
      </c>
      <c r="H39" s="46">
        <v>0</v>
      </c>
      <c r="I39" s="46">
        <v>300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650740</v>
      </c>
      <c r="P39" s="47">
        <f t="shared" si="2"/>
        <v>89.4487972508591</v>
      </c>
      <c r="Q39" s="9"/>
    </row>
    <row r="40" spans="1:17" ht="15.75">
      <c r="A40" s="29" t="s">
        <v>3</v>
      </c>
      <c r="B40" s="30"/>
      <c r="C40" s="31"/>
      <c r="D40" s="32">
        <f aca="true" t="shared" si="9" ref="D40:N40">SUM(D41:D43)</f>
        <v>384103</v>
      </c>
      <c r="E40" s="32">
        <f t="shared" si="9"/>
        <v>173079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129675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6"/>
        <v>686857</v>
      </c>
      <c r="P40" s="45">
        <f t="shared" si="2"/>
        <v>94.41333333333333</v>
      </c>
      <c r="Q40" s="10"/>
    </row>
    <row r="41" spans="1:17" ht="15">
      <c r="A41" s="12"/>
      <c r="B41" s="25">
        <v>361.1</v>
      </c>
      <c r="C41" s="20" t="s">
        <v>44</v>
      </c>
      <c r="D41" s="46">
        <v>2306</v>
      </c>
      <c r="E41" s="46">
        <v>520</v>
      </c>
      <c r="F41" s="46">
        <v>0</v>
      </c>
      <c r="G41" s="46">
        <v>0</v>
      </c>
      <c r="H41" s="46">
        <v>0</v>
      </c>
      <c r="I41" s="46">
        <v>2921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5747</v>
      </c>
      <c r="P41" s="47">
        <f t="shared" si="2"/>
        <v>0.7899656357388316</v>
      </c>
      <c r="Q41" s="9"/>
    </row>
    <row r="42" spans="1:17" ht="15">
      <c r="A42" s="12"/>
      <c r="B42" s="25">
        <v>362</v>
      </c>
      <c r="C42" s="20" t="s">
        <v>45</v>
      </c>
      <c r="D42" s="46">
        <v>237576</v>
      </c>
      <c r="E42" s="46">
        <v>15100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252676</v>
      </c>
      <c r="P42" s="47">
        <f t="shared" si="2"/>
        <v>34.73209621993127</v>
      </c>
      <c r="Q42" s="9"/>
    </row>
    <row r="43" spans="1:17" ht="15">
      <c r="A43" s="12"/>
      <c r="B43" s="25">
        <v>369.9</v>
      </c>
      <c r="C43" s="20" t="s">
        <v>47</v>
      </c>
      <c r="D43" s="46">
        <v>144221</v>
      </c>
      <c r="E43" s="46">
        <v>157459</v>
      </c>
      <c r="F43" s="46">
        <v>0</v>
      </c>
      <c r="G43" s="46">
        <v>0</v>
      </c>
      <c r="H43" s="46">
        <v>0</v>
      </c>
      <c r="I43" s="46">
        <v>126754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428434</v>
      </c>
      <c r="P43" s="47">
        <f t="shared" si="2"/>
        <v>58.89127147766323</v>
      </c>
      <c r="Q43" s="9"/>
    </row>
    <row r="44" spans="1:17" ht="15.75">
      <c r="A44" s="29" t="s">
        <v>34</v>
      </c>
      <c r="B44" s="30"/>
      <c r="C44" s="31"/>
      <c r="D44" s="32">
        <f aca="true" t="shared" si="10" ref="D44:N44">SUM(D45:D46)</f>
        <v>188077</v>
      </c>
      <c r="E44" s="32">
        <f t="shared" si="10"/>
        <v>262656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442900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si="6"/>
        <v>893633</v>
      </c>
      <c r="P44" s="45">
        <f t="shared" si="2"/>
        <v>122.83615120274914</v>
      </c>
      <c r="Q44" s="9"/>
    </row>
    <row r="45" spans="1:17" ht="15">
      <c r="A45" s="12"/>
      <c r="B45" s="25">
        <v>381</v>
      </c>
      <c r="C45" s="20" t="s">
        <v>48</v>
      </c>
      <c r="D45" s="46">
        <v>0</v>
      </c>
      <c r="E45" s="46">
        <v>262656</v>
      </c>
      <c r="F45" s="46">
        <v>0</v>
      </c>
      <c r="G45" s="46">
        <v>0</v>
      </c>
      <c r="H45" s="46">
        <v>0</v>
      </c>
      <c r="I45" s="46">
        <v>442900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705556</v>
      </c>
      <c r="P45" s="47">
        <f t="shared" si="2"/>
        <v>96.98364261168385</v>
      </c>
      <c r="Q45" s="9"/>
    </row>
    <row r="46" spans="1:17" ht="15.75" thickBot="1">
      <c r="A46" s="12"/>
      <c r="B46" s="25">
        <v>383</v>
      </c>
      <c r="C46" s="20" t="s">
        <v>73</v>
      </c>
      <c r="D46" s="46">
        <v>188077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188077</v>
      </c>
      <c r="P46" s="47">
        <f t="shared" si="2"/>
        <v>25.85250859106529</v>
      </c>
      <c r="Q46" s="9"/>
    </row>
    <row r="47" spans="1:120" ht="16.5" thickBot="1">
      <c r="A47" s="14" t="s">
        <v>41</v>
      </c>
      <c r="B47" s="23"/>
      <c r="C47" s="22"/>
      <c r="D47" s="15">
        <f aca="true" t="shared" si="11" ref="D47:N47">SUM(D5,D12,D19,D31,D37,D40,D44)</f>
        <v>7653810</v>
      </c>
      <c r="E47" s="15">
        <f t="shared" si="11"/>
        <v>1843109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4030695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6"/>
        <v>13527614</v>
      </c>
      <c r="P47" s="38">
        <f t="shared" si="2"/>
        <v>1859.4658419243985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6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130</v>
      </c>
      <c r="N49" s="48"/>
      <c r="O49" s="48"/>
      <c r="P49" s="43">
        <v>7275</v>
      </c>
    </row>
    <row r="50" spans="1:16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sheetProtection/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2271143</v>
      </c>
      <c r="E5" s="27">
        <f t="shared" si="0"/>
        <v>483467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5">SUM(D5:M5)</f>
        <v>2754610</v>
      </c>
      <c r="O5" s="33">
        <f aca="true" t="shared" si="2" ref="O5:O45">(N5/O$47)</f>
        <v>457.27257636122175</v>
      </c>
      <c r="P5" s="6"/>
    </row>
    <row r="6" spans="1:16" ht="15">
      <c r="A6" s="12"/>
      <c r="B6" s="25">
        <v>311</v>
      </c>
      <c r="C6" s="20" t="s">
        <v>2</v>
      </c>
      <c r="D6" s="46">
        <v>1641464</v>
      </c>
      <c r="E6" s="46">
        <v>281049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1922513</v>
      </c>
      <c r="O6" s="47">
        <f t="shared" si="2"/>
        <v>319.14226427622845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202418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202418</v>
      </c>
      <c r="O7" s="47">
        <f t="shared" si="2"/>
        <v>33.60192563081009</v>
      </c>
      <c r="P7" s="9"/>
    </row>
    <row r="8" spans="1:16" ht="15">
      <c r="A8" s="12"/>
      <c r="B8" s="25">
        <v>314.1</v>
      </c>
      <c r="C8" s="20" t="s">
        <v>11</v>
      </c>
      <c r="D8" s="46">
        <v>316256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316256</v>
      </c>
      <c r="O8" s="47">
        <f t="shared" si="2"/>
        <v>52.49933598937583</v>
      </c>
      <c r="P8" s="9"/>
    </row>
    <row r="9" spans="1:16" ht="15">
      <c r="A9" s="12"/>
      <c r="B9" s="25">
        <v>314.9</v>
      </c>
      <c r="C9" s="20" t="s">
        <v>13</v>
      </c>
      <c r="D9" s="46">
        <v>3968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3968</v>
      </c>
      <c r="O9" s="47">
        <f t="shared" si="2"/>
        <v>0.6586985391766268</v>
      </c>
      <c r="P9" s="9"/>
    </row>
    <row r="10" spans="1:16" ht="15">
      <c r="A10" s="12"/>
      <c r="B10" s="25">
        <v>315</v>
      </c>
      <c r="C10" s="20" t="s">
        <v>67</v>
      </c>
      <c r="D10" s="46">
        <v>273270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273270</v>
      </c>
      <c r="O10" s="47">
        <f t="shared" si="2"/>
        <v>45.363545816733065</v>
      </c>
      <c r="P10" s="9"/>
    </row>
    <row r="11" spans="1:16" ht="15">
      <c r="A11" s="12"/>
      <c r="B11" s="25">
        <v>316</v>
      </c>
      <c r="C11" s="20" t="s">
        <v>14</v>
      </c>
      <c r="D11" s="46">
        <v>36185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36185</v>
      </c>
      <c r="O11" s="47">
        <f t="shared" si="2"/>
        <v>6.0068061088977425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323814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323814</v>
      </c>
      <c r="O12" s="45">
        <f t="shared" si="2"/>
        <v>53.75398406374502</v>
      </c>
      <c r="P12" s="10"/>
    </row>
    <row r="13" spans="1:16" ht="15">
      <c r="A13" s="12"/>
      <c r="B13" s="25">
        <v>322</v>
      </c>
      <c r="C13" s="20" t="s">
        <v>0</v>
      </c>
      <c r="D13" s="46">
        <v>5900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5900</v>
      </c>
      <c r="O13" s="47">
        <f t="shared" si="2"/>
        <v>0.9794156706507304</v>
      </c>
      <c r="P13" s="9"/>
    </row>
    <row r="14" spans="1:16" ht="15">
      <c r="A14" s="12"/>
      <c r="B14" s="25">
        <v>323.1</v>
      </c>
      <c r="C14" s="20" t="s">
        <v>16</v>
      </c>
      <c r="D14" s="46">
        <v>268655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268655</v>
      </c>
      <c r="O14" s="47">
        <f t="shared" si="2"/>
        <v>44.597443559096945</v>
      </c>
      <c r="P14" s="9"/>
    </row>
    <row r="15" spans="1:16" ht="15">
      <c r="A15" s="12"/>
      <c r="B15" s="25">
        <v>323.4</v>
      </c>
      <c r="C15" s="20" t="s">
        <v>17</v>
      </c>
      <c r="D15" s="46">
        <v>11720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11720</v>
      </c>
      <c r="O15" s="47">
        <f t="shared" si="2"/>
        <v>1.9455511288180611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0.9296148738379814</v>
      </c>
      <c r="P16" s="9"/>
    </row>
    <row r="17" spans="1:16" ht="15">
      <c r="A17" s="12"/>
      <c r="B17" s="25">
        <v>329</v>
      </c>
      <c r="C17" s="20" t="s">
        <v>19</v>
      </c>
      <c r="D17" s="46">
        <v>21469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21469</v>
      </c>
      <c r="O17" s="47">
        <f t="shared" si="2"/>
        <v>3.5639110225763613</v>
      </c>
      <c r="P17" s="9"/>
    </row>
    <row r="18" spans="1:16" ht="15">
      <c r="A18" s="12"/>
      <c r="B18" s="25">
        <v>367</v>
      </c>
      <c r="C18" s="20" t="s">
        <v>46</v>
      </c>
      <c r="D18" s="46">
        <v>10470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10470</v>
      </c>
      <c r="O18" s="47">
        <f t="shared" si="2"/>
        <v>1.7380478087649402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SUM(D20:D27)</f>
        <v>700066</v>
      </c>
      <c r="E19" s="32">
        <f t="shared" si="4"/>
        <v>336009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1036075</v>
      </c>
      <c r="O19" s="45">
        <f t="shared" si="2"/>
        <v>171.99120185922976</v>
      </c>
      <c r="P19" s="10"/>
    </row>
    <row r="20" spans="1:16" ht="15">
      <c r="A20" s="12"/>
      <c r="B20" s="25">
        <v>331.2</v>
      </c>
      <c r="C20" s="20" t="s">
        <v>68</v>
      </c>
      <c r="D20" s="46">
        <v>0</v>
      </c>
      <c r="E20" s="46">
        <v>4043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4043</v>
      </c>
      <c r="O20" s="47">
        <f t="shared" si="2"/>
        <v>0.671148738379814</v>
      </c>
      <c r="P20" s="9"/>
    </row>
    <row r="21" spans="1:16" ht="15">
      <c r="A21" s="12"/>
      <c r="B21" s="25">
        <v>331.69</v>
      </c>
      <c r="C21" s="20" t="s">
        <v>72</v>
      </c>
      <c r="D21" s="46">
        <v>0</v>
      </c>
      <c r="E21" s="46">
        <v>45996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45996</v>
      </c>
      <c r="O21" s="47">
        <f t="shared" si="2"/>
        <v>7.635458167330677</v>
      </c>
      <c r="P21" s="9"/>
    </row>
    <row r="22" spans="1:16" ht="15">
      <c r="A22" s="12"/>
      <c r="B22" s="25">
        <v>334.69</v>
      </c>
      <c r="C22" s="20" t="s">
        <v>22</v>
      </c>
      <c r="D22" s="46">
        <v>0</v>
      </c>
      <c r="E22" s="46">
        <v>281670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281670</v>
      </c>
      <c r="O22" s="47">
        <f t="shared" si="2"/>
        <v>46.75796812749004</v>
      </c>
      <c r="P22" s="9"/>
    </row>
    <row r="23" spans="1:16" ht="15">
      <c r="A23" s="12"/>
      <c r="B23" s="25">
        <v>335.12</v>
      </c>
      <c r="C23" s="20" t="s">
        <v>24</v>
      </c>
      <c r="D23" s="46">
        <v>202986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202986</v>
      </c>
      <c r="O23" s="47">
        <f t="shared" si="2"/>
        <v>33.69621513944223</v>
      </c>
      <c r="P23" s="9"/>
    </row>
    <row r="24" spans="1:16" ht="15">
      <c r="A24" s="12"/>
      <c r="B24" s="25">
        <v>335.14</v>
      </c>
      <c r="C24" s="20" t="s">
        <v>25</v>
      </c>
      <c r="D24" s="46">
        <v>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396</v>
      </c>
      <c r="O24" s="47">
        <f t="shared" si="2"/>
        <v>0.06573705179282868</v>
      </c>
      <c r="P24" s="9"/>
    </row>
    <row r="25" spans="1:16" ht="15">
      <c r="A25" s="12"/>
      <c r="B25" s="25">
        <v>335.18</v>
      </c>
      <c r="C25" s="20" t="s">
        <v>26</v>
      </c>
      <c r="D25" s="46">
        <v>386220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386220</v>
      </c>
      <c r="O25" s="47">
        <f t="shared" si="2"/>
        <v>64.11354581673307</v>
      </c>
      <c r="P25" s="9"/>
    </row>
    <row r="26" spans="1:16" ht="15">
      <c r="A26" s="12"/>
      <c r="B26" s="25">
        <v>335.19</v>
      </c>
      <c r="C26" s="20" t="s">
        <v>35</v>
      </c>
      <c r="D26" s="46">
        <v>110464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110464</v>
      </c>
      <c r="O26" s="47">
        <f t="shared" si="2"/>
        <v>18.337317397078355</v>
      </c>
      <c r="P26" s="9"/>
    </row>
    <row r="27" spans="1:16" ht="15">
      <c r="A27" s="12"/>
      <c r="B27" s="25">
        <v>337.7</v>
      </c>
      <c r="C27" s="20" t="s">
        <v>61</v>
      </c>
      <c r="D27" s="46">
        <v>0</v>
      </c>
      <c r="E27" s="46">
        <v>4300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4300</v>
      </c>
      <c r="O27" s="47">
        <f t="shared" si="2"/>
        <v>0.7138114209827358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SUM(D29:D33)</f>
        <v>93805</v>
      </c>
      <c r="E28" s="32">
        <f t="shared" si="5"/>
        <v>124200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2026589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2244594</v>
      </c>
      <c r="O28" s="45">
        <f t="shared" si="2"/>
        <v>372.6085657370518</v>
      </c>
      <c r="P28" s="10"/>
    </row>
    <row r="29" spans="1:16" ht="15">
      <c r="A29" s="12"/>
      <c r="B29" s="25">
        <v>341.9</v>
      </c>
      <c r="C29" s="20" t="s">
        <v>36</v>
      </c>
      <c r="D29" s="46">
        <v>93805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93805</v>
      </c>
      <c r="O29" s="47">
        <f t="shared" si="2"/>
        <v>15.571879150066401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668953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668953</v>
      </c>
      <c r="O30" s="47">
        <f t="shared" si="2"/>
        <v>111.04797476759629</v>
      </c>
      <c r="P30" s="9"/>
    </row>
    <row r="31" spans="1:16" ht="15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604911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604911</v>
      </c>
      <c r="O31" s="47">
        <f t="shared" si="2"/>
        <v>100.41683266932272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752725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752725</v>
      </c>
      <c r="O32" s="47">
        <f t="shared" si="2"/>
        <v>124.95434926958832</v>
      </c>
      <c r="P32" s="9"/>
    </row>
    <row r="33" spans="1:16" ht="15">
      <c r="A33" s="12"/>
      <c r="B33" s="25">
        <v>347.2</v>
      </c>
      <c r="C33" s="20" t="s">
        <v>40</v>
      </c>
      <c r="D33" s="46">
        <v>0</v>
      </c>
      <c r="E33" s="46">
        <v>124200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124200</v>
      </c>
      <c r="O33" s="47">
        <f t="shared" si="2"/>
        <v>20.617529880478088</v>
      </c>
      <c r="P33" s="9"/>
    </row>
    <row r="34" spans="1:16" ht="15.75">
      <c r="A34" s="29" t="s">
        <v>33</v>
      </c>
      <c r="B34" s="30"/>
      <c r="C34" s="31"/>
      <c r="D34" s="32">
        <f aca="true" t="shared" si="6" ref="D34:M34">SUM(D35:D36)</f>
        <v>676215</v>
      </c>
      <c r="E34" s="32">
        <f t="shared" si="6"/>
        <v>208004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884219</v>
      </c>
      <c r="O34" s="45">
        <f t="shared" si="2"/>
        <v>146.78270252324037</v>
      </c>
      <c r="P34" s="10"/>
    </row>
    <row r="35" spans="1:16" ht="15">
      <c r="A35" s="13"/>
      <c r="B35" s="39">
        <v>355</v>
      </c>
      <c r="C35" s="21" t="s">
        <v>62</v>
      </c>
      <c r="D35" s="46">
        <v>0</v>
      </c>
      <c r="E35" s="46">
        <v>208004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208004</v>
      </c>
      <c r="O35" s="47">
        <f t="shared" si="2"/>
        <v>34.52921646746348</v>
      </c>
      <c r="P35" s="9"/>
    </row>
    <row r="36" spans="1:16" ht="15">
      <c r="A36" s="13"/>
      <c r="B36" s="39">
        <v>359</v>
      </c>
      <c r="C36" s="21" t="s">
        <v>43</v>
      </c>
      <c r="D36" s="46">
        <v>676215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676215</v>
      </c>
      <c r="O36" s="47">
        <f t="shared" si="2"/>
        <v>112.25348605577689</v>
      </c>
      <c r="P36" s="9"/>
    </row>
    <row r="37" spans="1:16" ht="15.75">
      <c r="A37" s="29" t="s">
        <v>3</v>
      </c>
      <c r="B37" s="30"/>
      <c r="C37" s="31"/>
      <c r="D37" s="32">
        <f aca="true" t="shared" si="7" ref="D37:M37">SUM(D38:D40)</f>
        <v>346521</v>
      </c>
      <c r="E37" s="32">
        <f t="shared" si="7"/>
        <v>132399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148238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627158</v>
      </c>
      <c r="O37" s="45">
        <f t="shared" si="2"/>
        <v>104.10989375830013</v>
      </c>
      <c r="P37" s="10"/>
    </row>
    <row r="38" spans="1:16" ht="15">
      <c r="A38" s="12"/>
      <c r="B38" s="25">
        <v>361.1</v>
      </c>
      <c r="C38" s="20" t="s">
        <v>44</v>
      </c>
      <c r="D38" s="46">
        <v>310</v>
      </c>
      <c r="E38" s="46">
        <v>1032</v>
      </c>
      <c r="F38" s="46">
        <v>0</v>
      </c>
      <c r="G38" s="46">
        <v>0</v>
      </c>
      <c r="H38" s="46">
        <v>0</v>
      </c>
      <c r="I38" s="46">
        <v>5026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6368</v>
      </c>
      <c r="O38" s="47">
        <f t="shared" si="2"/>
        <v>1.0571049136786188</v>
      </c>
      <c r="P38" s="9"/>
    </row>
    <row r="39" spans="1:16" ht="15">
      <c r="A39" s="12"/>
      <c r="B39" s="25">
        <v>362</v>
      </c>
      <c r="C39" s="20" t="s">
        <v>45</v>
      </c>
      <c r="D39" s="46">
        <v>210193</v>
      </c>
      <c r="E39" s="46">
        <v>32200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242393</v>
      </c>
      <c r="O39" s="47">
        <f t="shared" si="2"/>
        <v>40.237881806108895</v>
      </c>
      <c r="P39" s="9"/>
    </row>
    <row r="40" spans="1:16" ht="15">
      <c r="A40" s="12"/>
      <c r="B40" s="25">
        <v>369.9</v>
      </c>
      <c r="C40" s="20" t="s">
        <v>47</v>
      </c>
      <c r="D40" s="46">
        <v>136018</v>
      </c>
      <c r="E40" s="46">
        <v>99167</v>
      </c>
      <c r="F40" s="46">
        <v>0</v>
      </c>
      <c r="G40" s="46">
        <v>0</v>
      </c>
      <c r="H40" s="46">
        <v>0</v>
      </c>
      <c r="I40" s="46">
        <v>143212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378397</v>
      </c>
      <c r="O40" s="47">
        <f t="shared" si="2"/>
        <v>62.814907038512615</v>
      </c>
      <c r="P40" s="9"/>
    </row>
    <row r="41" spans="1:16" ht="15.75">
      <c r="A41" s="29" t="s">
        <v>34</v>
      </c>
      <c r="B41" s="30"/>
      <c r="C41" s="31"/>
      <c r="D41" s="32">
        <f aca="true" t="shared" si="8" ref="D41:M41">SUM(D42:D44)</f>
        <v>270805</v>
      </c>
      <c r="E41" s="32">
        <f t="shared" si="8"/>
        <v>271264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784162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1326231</v>
      </c>
      <c r="O41" s="45">
        <f t="shared" si="2"/>
        <v>220.15786852589642</v>
      </c>
      <c r="P41" s="9"/>
    </row>
    <row r="42" spans="1:16" ht="15">
      <c r="A42" s="12"/>
      <c r="B42" s="25">
        <v>381</v>
      </c>
      <c r="C42" s="20" t="s">
        <v>48</v>
      </c>
      <c r="D42" s="46">
        <v>219085</v>
      </c>
      <c r="E42" s="46">
        <v>223115</v>
      </c>
      <c r="F42" s="46">
        <v>0</v>
      </c>
      <c r="G42" s="46">
        <v>0</v>
      </c>
      <c r="H42" s="46">
        <v>0</v>
      </c>
      <c r="I42" s="46">
        <v>662652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1104852</v>
      </c>
      <c r="O42" s="47">
        <f t="shared" si="2"/>
        <v>183.40836653386455</v>
      </c>
      <c r="P42" s="9"/>
    </row>
    <row r="43" spans="1:16" ht="15">
      <c r="A43" s="12"/>
      <c r="B43" s="25">
        <v>383</v>
      </c>
      <c r="C43" s="20" t="s">
        <v>73</v>
      </c>
      <c r="D43" s="46">
        <v>51720</v>
      </c>
      <c r="E43" s="46">
        <v>48149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99869</v>
      </c>
      <c r="O43" s="47">
        <f t="shared" si="2"/>
        <v>16.578519256308102</v>
      </c>
      <c r="P43" s="9"/>
    </row>
    <row r="44" spans="1:16" ht="15.75" thickBot="1">
      <c r="A44" s="12"/>
      <c r="B44" s="25">
        <v>389.7</v>
      </c>
      <c r="C44" s="20" t="s">
        <v>74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121510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121510</v>
      </c>
      <c r="O44" s="47">
        <f t="shared" si="2"/>
        <v>20.170982735723772</v>
      </c>
      <c r="P44" s="9"/>
    </row>
    <row r="45" spans="1:119" ht="16.5" thickBot="1">
      <c r="A45" s="14" t="s">
        <v>41</v>
      </c>
      <c r="B45" s="23"/>
      <c r="C45" s="22"/>
      <c r="D45" s="15">
        <f aca="true" t="shared" si="9" ref="D45:M45">SUM(D5,D12,D19,D28,D34,D37,D41)</f>
        <v>4682369</v>
      </c>
      <c r="E45" s="15">
        <f t="shared" si="9"/>
        <v>1555343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2958989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9196701</v>
      </c>
      <c r="O45" s="38">
        <f t="shared" si="2"/>
        <v>1526.6767928286852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75</v>
      </c>
      <c r="M47" s="48"/>
      <c r="N47" s="48"/>
      <c r="O47" s="43">
        <v>6024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2231189</v>
      </c>
      <c r="E5" s="27">
        <f t="shared" si="0"/>
        <v>470174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3">SUM(D5:M5)</f>
        <v>2701363</v>
      </c>
      <c r="O5" s="33">
        <f aca="true" t="shared" si="2" ref="O5:O43">(N5/O$45)</f>
        <v>451.1294255177021</v>
      </c>
      <c r="P5" s="6"/>
    </row>
    <row r="6" spans="1:16" ht="15">
      <c r="A6" s="12"/>
      <c r="B6" s="25">
        <v>311</v>
      </c>
      <c r="C6" s="20" t="s">
        <v>2</v>
      </c>
      <c r="D6" s="46">
        <v>1643793</v>
      </c>
      <c r="E6" s="46">
        <v>290081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1933874</v>
      </c>
      <c r="O6" s="47">
        <f t="shared" si="2"/>
        <v>322.95824983299934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180093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180093</v>
      </c>
      <c r="O7" s="47">
        <f t="shared" si="2"/>
        <v>30.07565130260521</v>
      </c>
      <c r="P7" s="9"/>
    </row>
    <row r="8" spans="1:16" ht="15">
      <c r="A8" s="12"/>
      <c r="B8" s="25">
        <v>314.1</v>
      </c>
      <c r="C8" s="20" t="s">
        <v>11</v>
      </c>
      <c r="D8" s="46">
        <v>307160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307160</v>
      </c>
      <c r="O8" s="47">
        <f t="shared" si="2"/>
        <v>51.29592518370073</v>
      </c>
      <c r="P8" s="9"/>
    </row>
    <row r="9" spans="1:16" ht="15">
      <c r="A9" s="12"/>
      <c r="B9" s="25">
        <v>314.9</v>
      </c>
      <c r="C9" s="20" t="s">
        <v>13</v>
      </c>
      <c r="D9" s="46">
        <v>3516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3516</v>
      </c>
      <c r="O9" s="47">
        <f t="shared" si="2"/>
        <v>0.5871743486973948</v>
      </c>
      <c r="P9" s="9"/>
    </row>
    <row r="10" spans="1:16" ht="15">
      <c r="A10" s="12"/>
      <c r="B10" s="25">
        <v>315</v>
      </c>
      <c r="C10" s="20" t="s">
        <v>67</v>
      </c>
      <c r="D10" s="46">
        <v>243067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243067</v>
      </c>
      <c r="O10" s="47">
        <f t="shared" si="2"/>
        <v>40.59235136940548</v>
      </c>
      <c r="P10" s="9"/>
    </row>
    <row r="11" spans="1:16" ht="15">
      <c r="A11" s="12"/>
      <c r="B11" s="25">
        <v>316</v>
      </c>
      <c r="C11" s="20" t="s">
        <v>14</v>
      </c>
      <c r="D11" s="46">
        <v>33653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33653</v>
      </c>
      <c r="O11" s="47">
        <f t="shared" si="2"/>
        <v>5.620073480293922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332005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332005</v>
      </c>
      <c r="O12" s="45">
        <f t="shared" si="2"/>
        <v>55.44505678022712</v>
      </c>
      <c r="P12" s="10"/>
    </row>
    <row r="13" spans="1:16" ht="15">
      <c r="A13" s="12"/>
      <c r="B13" s="25">
        <v>322</v>
      </c>
      <c r="C13" s="20" t="s">
        <v>0</v>
      </c>
      <c r="D13" s="46">
        <v>6322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6322</v>
      </c>
      <c r="O13" s="47">
        <f t="shared" si="2"/>
        <v>1.0557782231128925</v>
      </c>
      <c r="P13" s="9"/>
    </row>
    <row r="14" spans="1:16" ht="15">
      <c r="A14" s="12"/>
      <c r="B14" s="25">
        <v>323.1</v>
      </c>
      <c r="C14" s="20" t="s">
        <v>16</v>
      </c>
      <c r="D14" s="46">
        <v>270730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270730</v>
      </c>
      <c r="O14" s="47">
        <f t="shared" si="2"/>
        <v>45.212090848363395</v>
      </c>
      <c r="P14" s="9"/>
    </row>
    <row r="15" spans="1:16" ht="15">
      <c r="A15" s="12"/>
      <c r="B15" s="25">
        <v>323.4</v>
      </c>
      <c r="C15" s="20" t="s">
        <v>17</v>
      </c>
      <c r="D15" s="46">
        <v>13446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13446</v>
      </c>
      <c r="O15" s="47">
        <f t="shared" si="2"/>
        <v>2.2454909819639277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0.9352037408149633</v>
      </c>
      <c r="P16" s="9"/>
    </row>
    <row r="17" spans="1:16" ht="15">
      <c r="A17" s="12"/>
      <c r="B17" s="25">
        <v>329</v>
      </c>
      <c r="C17" s="20" t="s">
        <v>19</v>
      </c>
      <c r="D17" s="46">
        <v>25226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25226</v>
      </c>
      <c r="O17" s="47">
        <f t="shared" si="2"/>
        <v>4.212758851035404</v>
      </c>
      <c r="P17" s="9"/>
    </row>
    <row r="18" spans="1:16" ht="15">
      <c r="A18" s="12"/>
      <c r="B18" s="25">
        <v>367</v>
      </c>
      <c r="C18" s="20" t="s">
        <v>46</v>
      </c>
      <c r="D18" s="46">
        <v>10681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10681</v>
      </c>
      <c r="O18" s="47">
        <f t="shared" si="2"/>
        <v>1.7837341349365397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SUM(D20:D27)</f>
        <v>719482</v>
      </c>
      <c r="E19" s="32">
        <f t="shared" si="4"/>
        <v>383304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1102786</v>
      </c>
      <c r="O19" s="45">
        <f t="shared" si="2"/>
        <v>184.16599866399466</v>
      </c>
      <c r="P19" s="10"/>
    </row>
    <row r="20" spans="1:16" ht="15">
      <c r="A20" s="12"/>
      <c r="B20" s="25">
        <v>331.1</v>
      </c>
      <c r="C20" s="20" t="s">
        <v>59</v>
      </c>
      <c r="D20" s="46">
        <v>46376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46376</v>
      </c>
      <c r="O20" s="47">
        <f t="shared" si="2"/>
        <v>7.744822979291917</v>
      </c>
      <c r="P20" s="9"/>
    </row>
    <row r="21" spans="1:16" ht="15">
      <c r="A21" s="12"/>
      <c r="B21" s="25">
        <v>331.2</v>
      </c>
      <c r="C21" s="20" t="s">
        <v>68</v>
      </c>
      <c r="D21" s="46">
        <v>0</v>
      </c>
      <c r="E21" s="46">
        <v>4818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4818</v>
      </c>
      <c r="O21" s="47">
        <f t="shared" si="2"/>
        <v>0.8046092184368737</v>
      </c>
      <c r="P21" s="9"/>
    </row>
    <row r="22" spans="1:16" ht="15">
      <c r="A22" s="12"/>
      <c r="B22" s="25">
        <v>334.69</v>
      </c>
      <c r="C22" s="20" t="s">
        <v>22</v>
      </c>
      <c r="D22" s="46">
        <v>0</v>
      </c>
      <c r="E22" s="46">
        <v>378486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378486</v>
      </c>
      <c r="O22" s="47">
        <f t="shared" si="2"/>
        <v>63.20741482965932</v>
      </c>
      <c r="P22" s="9"/>
    </row>
    <row r="23" spans="1:16" ht="15">
      <c r="A23" s="12"/>
      <c r="B23" s="25">
        <v>335.12</v>
      </c>
      <c r="C23" s="20" t="s">
        <v>24</v>
      </c>
      <c r="D23" s="46">
        <v>200007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200007</v>
      </c>
      <c r="O23" s="47">
        <f t="shared" si="2"/>
        <v>33.40130260521042</v>
      </c>
      <c r="P23" s="9"/>
    </row>
    <row r="24" spans="1:16" ht="15">
      <c r="A24" s="12"/>
      <c r="B24" s="25">
        <v>335.14</v>
      </c>
      <c r="C24" s="20" t="s">
        <v>25</v>
      </c>
      <c r="D24" s="46">
        <v>214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214</v>
      </c>
      <c r="O24" s="47">
        <f t="shared" si="2"/>
        <v>0.035738142952571814</v>
      </c>
      <c r="P24" s="9"/>
    </row>
    <row r="25" spans="1:16" ht="15">
      <c r="A25" s="12"/>
      <c r="B25" s="25">
        <v>335.18</v>
      </c>
      <c r="C25" s="20" t="s">
        <v>26</v>
      </c>
      <c r="D25" s="46">
        <v>349190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349190</v>
      </c>
      <c r="O25" s="47">
        <f t="shared" si="2"/>
        <v>58.31496325985304</v>
      </c>
      <c r="P25" s="9"/>
    </row>
    <row r="26" spans="1:16" ht="15">
      <c r="A26" s="12"/>
      <c r="B26" s="25">
        <v>335.19</v>
      </c>
      <c r="C26" s="20" t="s">
        <v>35</v>
      </c>
      <c r="D26" s="46">
        <v>109112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109112</v>
      </c>
      <c r="O26" s="47">
        <f t="shared" si="2"/>
        <v>18.22177688710755</v>
      </c>
      <c r="P26" s="9"/>
    </row>
    <row r="27" spans="1:16" ht="15">
      <c r="A27" s="12"/>
      <c r="B27" s="25">
        <v>337.1</v>
      </c>
      <c r="C27" s="20" t="s">
        <v>69</v>
      </c>
      <c r="D27" s="46">
        <v>14583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14583</v>
      </c>
      <c r="O27" s="47">
        <f t="shared" si="2"/>
        <v>2.435370741482966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SUM(D29:D33)</f>
        <v>566484</v>
      </c>
      <c r="E28" s="32">
        <f t="shared" si="5"/>
        <v>106141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1462377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2135002</v>
      </c>
      <c r="O28" s="45">
        <f t="shared" si="2"/>
        <v>356.5467601870408</v>
      </c>
      <c r="P28" s="10"/>
    </row>
    <row r="29" spans="1:16" ht="15">
      <c r="A29" s="12"/>
      <c r="B29" s="25">
        <v>341.9</v>
      </c>
      <c r="C29" s="20" t="s">
        <v>36</v>
      </c>
      <c r="D29" s="46">
        <v>73380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73380</v>
      </c>
      <c r="O29" s="47">
        <f t="shared" si="2"/>
        <v>12.254509018036073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686204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686204</v>
      </c>
      <c r="O30" s="47">
        <f t="shared" si="2"/>
        <v>114.59652638610554</v>
      </c>
      <c r="P30" s="9"/>
    </row>
    <row r="31" spans="1:16" ht="15">
      <c r="A31" s="12"/>
      <c r="B31" s="25">
        <v>343.4</v>
      </c>
      <c r="C31" s="20" t="s">
        <v>38</v>
      </c>
      <c r="D31" s="46">
        <v>493104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493104</v>
      </c>
      <c r="O31" s="47">
        <f t="shared" si="2"/>
        <v>82.34869739478958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776173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776173</v>
      </c>
      <c r="O32" s="47">
        <f t="shared" si="2"/>
        <v>129.62140948563794</v>
      </c>
      <c r="P32" s="9"/>
    </row>
    <row r="33" spans="1:16" ht="15">
      <c r="A33" s="12"/>
      <c r="B33" s="25">
        <v>347.2</v>
      </c>
      <c r="C33" s="20" t="s">
        <v>40</v>
      </c>
      <c r="D33" s="46">
        <v>0</v>
      </c>
      <c r="E33" s="46">
        <v>106141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106141</v>
      </c>
      <c r="O33" s="47">
        <f t="shared" si="2"/>
        <v>17.72561790247161</v>
      </c>
      <c r="P33" s="9"/>
    </row>
    <row r="34" spans="1:16" ht="15.75">
      <c r="A34" s="29" t="s">
        <v>33</v>
      </c>
      <c r="B34" s="30"/>
      <c r="C34" s="31"/>
      <c r="D34" s="32">
        <f aca="true" t="shared" si="6" ref="D34:M34">SUM(D35:D36)</f>
        <v>238241</v>
      </c>
      <c r="E34" s="32">
        <f t="shared" si="6"/>
        <v>77049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315290</v>
      </c>
      <c r="O34" s="45">
        <f t="shared" si="2"/>
        <v>52.653640614562455</v>
      </c>
      <c r="P34" s="10"/>
    </row>
    <row r="35" spans="1:16" ht="15">
      <c r="A35" s="13"/>
      <c r="B35" s="39">
        <v>355</v>
      </c>
      <c r="C35" s="21" t="s">
        <v>62</v>
      </c>
      <c r="D35" s="46">
        <v>0</v>
      </c>
      <c r="E35" s="46">
        <v>77049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77049</v>
      </c>
      <c r="O35" s="47">
        <f t="shared" si="2"/>
        <v>12.867234468937875</v>
      </c>
      <c r="P35" s="9"/>
    </row>
    <row r="36" spans="1:16" ht="15">
      <c r="A36" s="13"/>
      <c r="B36" s="39">
        <v>359</v>
      </c>
      <c r="C36" s="21" t="s">
        <v>43</v>
      </c>
      <c r="D36" s="46">
        <v>238241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238241</v>
      </c>
      <c r="O36" s="47">
        <f t="shared" si="2"/>
        <v>39.78640614562458</v>
      </c>
      <c r="P36" s="9"/>
    </row>
    <row r="37" spans="1:16" ht="15.75">
      <c r="A37" s="29" t="s">
        <v>3</v>
      </c>
      <c r="B37" s="30"/>
      <c r="C37" s="31"/>
      <c r="D37" s="32">
        <f aca="true" t="shared" si="7" ref="D37:M37">SUM(D38:D40)</f>
        <v>417667</v>
      </c>
      <c r="E37" s="32">
        <f t="shared" si="7"/>
        <v>108099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10235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536001</v>
      </c>
      <c r="O37" s="45">
        <f t="shared" si="2"/>
        <v>89.5125250501002</v>
      </c>
      <c r="P37" s="10"/>
    </row>
    <row r="38" spans="1:16" ht="15">
      <c r="A38" s="12"/>
      <c r="B38" s="25">
        <v>361.1</v>
      </c>
      <c r="C38" s="20" t="s">
        <v>44</v>
      </c>
      <c r="D38" s="46">
        <v>316</v>
      </c>
      <c r="E38" s="46">
        <v>1957</v>
      </c>
      <c r="F38" s="46">
        <v>0</v>
      </c>
      <c r="G38" s="46">
        <v>0</v>
      </c>
      <c r="H38" s="46">
        <v>0</v>
      </c>
      <c r="I38" s="46">
        <v>7981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10254</v>
      </c>
      <c r="O38" s="47">
        <f t="shared" si="2"/>
        <v>1.7124248496993988</v>
      </c>
      <c r="P38" s="9"/>
    </row>
    <row r="39" spans="1:16" ht="15">
      <c r="A39" s="12"/>
      <c r="B39" s="25">
        <v>362</v>
      </c>
      <c r="C39" s="20" t="s">
        <v>45</v>
      </c>
      <c r="D39" s="46">
        <v>252641</v>
      </c>
      <c r="E39" s="46">
        <v>19180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271821</v>
      </c>
      <c r="O39" s="47">
        <f t="shared" si="2"/>
        <v>45.394288577154306</v>
      </c>
      <c r="P39" s="9"/>
    </row>
    <row r="40" spans="1:16" ht="15">
      <c r="A40" s="12"/>
      <c r="B40" s="25">
        <v>369.9</v>
      </c>
      <c r="C40" s="20" t="s">
        <v>47</v>
      </c>
      <c r="D40" s="46">
        <v>164710</v>
      </c>
      <c r="E40" s="46">
        <v>86962</v>
      </c>
      <c r="F40" s="46">
        <v>0</v>
      </c>
      <c r="G40" s="46">
        <v>0</v>
      </c>
      <c r="H40" s="46">
        <v>0</v>
      </c>
      <c r="I40" s="46">
        <v>2254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253926</v>
      </c>
      <c r="O40" s="47">
        <f t="shared" si="2"/>
        <v>42.40581162324649</v>
      </c>
      <c r="P40" s="9"/>
    </row>
    <row r="41" spans="1:16" ht="15.75">
      <c r="A41" s="29" t="s">
        <v>34</v>
      </c>
      <c r="B41" s="30"/>
      <c r="C41" s="31"/>
      <c r="D41" s="32">
        <f aca="true" t="shared" si="8" ref="D41:M41">SUM(D42:D42)</f>
        <v>50000</v>
      </c>
      <c r="E41" s="32">
        <f t="shared" si="8"/>
        <v>28934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85895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164829</v>
      </c>
      <c r="O41" s="45">
        <f t="shared" si="2"/>
        <v>27.526553106212425</v>
      </c>
      <c r="P41" s="9"/>
    </row>
    <row r="42" spans="1:16" ht="15.75" thickBot="1">
      <c r="A42" s="12"/>
      <c r="B42" s="25">
        <v>381</v>
      </c>
      <c r="C42" s="20" t="s">
        <v>48</v>
      </c>
      <c r="D42" s="46">
        <v>50000</v>
      </c>
      <c r="E42" s="46">
        <v>28934</v>
      </c>
      <c r="F42" s="46">
        <v>0</v>
      </c>
      <c r="G42" s="46">
        <v>0</v>
      </c>
      <c r="H42" s="46">
        <v>0</v>
      </c>
      <c r="I42" s="46">
        <v>85895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164829</v>
      </c>
      <c r="O42" s="47">
        <f t="shared" si="2"/>
        <v>27.526553106212425</v>
      </c>
      <c r="P42" s="9"/>
    </row>
    <row r="43" spans="1:119" ht="16.5" thickBot="1">
      <c r="A43" s="14" t="s">
        <v>41</v>
      </c>
      <c r="B43" s="23"/>
      <c r="C43" s="22"/>
      <c r="D43" s="15">
        <f aca="true" t="shared" si="9" ref="D43:M43">SUM(D5,D12,D19,D28,D34,D37,D41)</f>
        <v>4555068</v>
      </c>
      <c r="E43" s="15">
        <f t="shared" si="9"/>
        <v>1173701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1558507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7287276</v>
      </c>
      <c r="O43" s="38">
        <f t="shared" si="2"/>
        <v>1216.9799599198398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70</v>
      </c>
      <c r="M45" s="48"/>
      <c r="N45" s="48"/>
      <c r="O45" s="43">
        <v>5988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2528378</v>
      </c>
      <c r="E5" s="27">
        <f t="shared" si="0"/>
        <v>494859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4">SUM(D5:M5)</f>
        <v>3023237</v>
      </c>
      <c r="O5" s="33">
        <f aca="true" t="shared" si="2" ref="O5:O44">(N5/O$46)</f>
        <v>506.8293378038558</v>
      </c>
      <c r="P5" s="6"/>
    </row>
    <row r="6" spans="1:16" ht="15">
      <c r="A6" s="12"/>
      <c r="B6" s="25">
        <v>311</v>
      </c>
      <c r="C6" s="20" t="s">
        <v>2</v>
      </c>
      <c r="D6" s="46">
        <v>1934023</v>
      </c>
      <c r="E6" s="46">
        <v>327530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2261553</v>
      </c>
      <c r="O6" s="47">
        <f t="shared" si="2"/>
        <v>379.1371332774518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167329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167329</v>
      </c>
      <c r="O7" s="47">
        <f t="shared" si="2"/>
        <v>28.051802179379717</v>
      </c>
      <c r="P7" s="9"/>
    </row>
    <row r="8" spans="1:16" ht="15">
      <c r="A8" s="12"/>
      <c r="B8" s="25">
        <v>314.1</v>
      </c>
      <c r="C8" s="20" t="s">
        <v>11</v>
      </c>
      <c r="D8" s="46">
        <v>303300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303300</v>
      </c>
      <c r="O8" s="47">
        <f t="shared" si="2"/>
        <v>50.846605196982395</v>
      </c>
      <c r="P8" s="9"/>
    </row>
    <row r="9" spans="1:16" ht="15">
      <c r="A9" s="12"/>
      <c r="B9" s="25">
        <v>314.2</v>
      </c>
      <c r="C9" s="20" t="s">
        <v>12</v>
      </c>
      <c r="D9" s="46">
        <v>266861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266861</v>
      </c>
      <c r="O9" s="47">
        <f t="shared" si="2"/>
        <v>44.737803855825646</v>
      </c>
      <c r="P9" s="9"/>
    </row>
    <row r="10" spans="1:16" ht="15">
      <c r="A10" s="12"/>
      <c r="B10" s="25">
        <v>314.9</v>
      </c>
      <c r="C10" s="20" t="s">
        <v>13</v>
      </c>
      <c r="D10" s="46">
        <v>3285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3285</v>
      </c>
      <c r="O10" s="47">
        <f t="shared" si="2"/>
        <v>0.5507124895222129</v>
      </c>
      <c r="P10" s="9"/>
    </row>
    <row r="11" spans="1:16" ht="15">
      <c r="A11" s="12"/>
      <c r="B11" s="25">
        <v>316</v>
      </c>
      <c r="C11" s="20" t="s">
        <v>14</v>
      </c>
      <c r="D11" s="46">
        <v>20909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20909</v>
      </c>
      <c r="O11" s="47">
        <f t="shared" si="2"/>
        <v>3.5052808046940487</v>
      </c>
      <c r="P11" s="9"/>
    </row>
    <row r="12" spans="1:16" ht="15.75">
      <c r="A12" s="29" t="s">
        <v>15</v>
      </c>
      <c r="B12" s="30"/>
      <c r="C12" s="31"/>
      <c r="D12" s="32">
        <f>SUM(D13:D18)</f>
        <v>321563</v>
      </c>
      <c r="E12" s="32">
        <f aca="true" t="shared" si="3" ref="E12:M12">SUM(E13:E18)</f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321563</v>
      </c>
      <c r="O12" s="45">
        <f t="shared" si="2"/>
        <v>53.908298407376364</v>
      </c>
      <c r="P12" s="10"/>
    </row>
    <row r="13" spans="1:16" ht="15">
      <c r="A13" s="12"/>
      <c r="B13" s="25">
        <v>322</v>
      </c>
      <c r="C13" s="20" t="s">
        <v>0</v>
      </c>
      <c r="D13" s="46">
        <v>2737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2737</v>
      </c>
      <c r="O13" s="47">
        <f t="shared" si="2"/>
        <v>0.45884325230511314</v>
      </c>
      <c r="P13" s="9"/>
    </row>
    <row r="14" spans="1:16" ht="15">
      <c r="A14" s="12"/>
      <c r="B14" s="25">
        <v>323.1</v>
      </c>
      <c r="C14" s="20" t="s">
        <v>16</v>
      </c>
      <c r="D14" s="46">
        <v>278762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278762</v>
      </c>
      <c r="O14" s="47">
        <f t="shared" si="2"/>
        <v>46.73294216261525</v>
      </c>
      <c r="P14" s="9"/>
    </row>
    <row r="15" spans="1:16" ht="15">
      <c r="A15" s="12"/>
      <c r="B15" s="25">
        <v>323.4</v>
      </c>
      <c r="C15" s="20" t="s">
        <v>17</v>
      </c>
      <c r="D15" s="46">
        <v>16217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16217</v>
      </c>
      <c r="O15" s="47">
        <f t="shared" si="2"/>
        <v>2.7186923721709975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0.9388097233864208</v>
      </c>
      <c r="P16" s="9"/>
    </row>
    <row r="17" spans="1:16" ht="15">
      <c r="A17" s="12"/>
      <c r="B17" s="25">
        <v>329</v>
      </c>
      <c r="C17" s="20" t="s">
        <v>19</v>
      </c>
      <c r="D17" s="46">
        <v>11442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11442</v>
      </c>
      <c r="O17" s="47">
        <f t="shared" si="2"/>
        <v>1.918189438390612</v>
      </c>
      <c r="P17" s="9"/>
    </row>
    <row r="18" spans="1:16" ht="15">
      <c r="A18" s="12"/>
      <c r="B18" s="25">
        <v>367</v>
      </c>
      <c r="C18" s="20" t="s">
        <v>46</v>
      </c>
      <c r="D18" s="46">
        <v>6805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6805</v>
      </c>
      <c r="O18" s="47">
        <f t="shared" si="2"/>
        <v>1.140821458507963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SUM(D20:D27)</f>
        <v>758409</v>
      </c>
      <c r="E19" s="32">
        <f t="shared" si="4"/>
        <v>1312470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2070879</v>
      </c>
      <c r="O19" s="45">
        <f t="shared" si="2"/>
        <v>347.17166806370494</v>
      </c>
      <c r="P19" s="10"/>
    </row>
    <row r="20" spans="1:16" ht="15">
      <c r="A20" s="12"/>
      <c r="B20" s="25">
        <v>331.1</v>
      </c>
      <c r="C20" s="20" t="s">
        <v>59</v>
      </c>
      <c r="D20" s="46">
        <v>145669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145669</v>
      </c>
      <c r="O20" s="47">
        <f t="shared" si="2"/>
        <v>24.42062028499581</v>
      </c>
      <c r="P20" s="9"/>
    </row>
    <row r="21" spans="1:16" ht="15">
      <c r="A21" s="12"/>
      <c r="B21" s="25">
        <v>334.2</v>
      </c>
      <c r="C21" s="20" t="s">
        <v>60</v>
      </c>
      <c r="D21" s="46">
        <v>0</v>
      </c>
      <c r="E21" s="46">
        <v>8363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8363</v>
      </c>
      <c r="O21" s="47">
        <f t="shared" si="2"/>
        <v>1.4020117351215424</v>
      </c>
      <c r="P21" s="9"/>
    </row>
    <row r="22" spans="1:16" ht="15">
      <c r="A22" s="12"/>
      <c r="B22" s="25">
        <v>334.69</v>
      </c>
      <c r="C22" s="20" t="s">
        <v>22</v>
      </c>
      <c r="D22" s="46">
        <v>0</v>
      </c>
      <c r="E22" s="46">
        <v>293243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293243</v>
      </c>
      <c r="O22" s="47">
        <f t="shared" si="2"/>
        <v>49.16060352053646</v>
      </c>
      <c r="P22" s="9"/>
    </row>
    <row r="23" spans="1:16" ht="15">
      <c r="A23" s="12"/>
      <c r="B23" s="25">
        <v>335.12</v>
      </c>
      <c r="C23" s="20" t="s">
        <v>24</v>
      </c>
      <c r="D23" s="46">
        <v>199224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199224</v>
      </c>
      <c r="O23" s="47">
        <f t="shared" si="2"/>
        <v>33.39882648784577</v>
      </c>
      <c r="P23" s="9"/>
    </row>
    <row r="24" spans="1:16" ht="15">
      <c r="A24" s="12"/>
      <c r="B24" s="25">
        <v>335.14</v>
      </c>
      <c r="C24" s="20" t="s">
        <v>25</v>
      </c>
      <c r="D24" s="46">
        <v>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250</v>
      </c>
      <c r="O24" s="47">
        <f t="shared" si="2"/>
        <v>0.041911148365465216</v>
      </c>
      <c r="P24" s="9"/>
    </row>
    <row r="25" spans="1:16" ht="15">
      <c r="A25" s="12"/>
      <c r="B25" s="25">
        <v>335.18</v>
      </c>
      <c r="C25" s="20" t="s">
        <v>26</v>
      </c>
      <c r="D25" s="46">
        <v>312448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312448</v>
      </c>
      <c r="O25" s="47">
        <f t="shared" si="2"/>
        <v>52.3802179379715</v>
      </c>
      <c r="P25" s="9"/>
    </row>
    <row r="26" spans="1:16" ht="15">
      <c r="A26" s="12"/>
      <c r="B26" s="25">
        <v>335.19</v>
      </c>
      <c r="C26" s="20" t="s">
        <v>35</v>
      </c>
      <c r="D26" s="46">
        <v>100818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100818</v>
      </c>
      <c r="O26" s="47">
        <f t="shared" si="2"/>
        <v>16.90159262363789</v>
      </c>
      <c r="P26" s="9"/>
    </row>
    <row r="27" spans="1:16" ht="15">
      <c r="A27" s="12"/>
      <c r="B27" s="25">
        <v>337.7</v>
      </c>
      <c r="C27" s="20" t="s">
        <v>61</v>
      </c>
      <c r="D27" s="46">
        <v>0</v>
      </c>
      <c r="E27" s="46">
        <v>1010864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1010864</v>
      </c>
      <c r="O27" s="47">
        <f t="shared" si="2"/>
        <v>169.46588432523052</v>
      </c>
      <c r="P27" s="9"/>
    </row>
    <row r="28" spans="1:16" ht="15.75">
      <c r="A28" s="29" t="s">
        <v>32</v>
      </c>
      <c r="B28" s="30"/>
      <c r="C28" s="31"/>
      <c r="D28" s="32">
        <f aca="true" t="shared" si="5" ref="D28:M28">SUM(D29:D33)</f>
        <v>437241</v>
      </c>
      <c r="E28" s="32">
        <f t="shared" si="5"/>
        <v>84813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1286757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1808811</v>
      </c>
      <c r="O28" s="45">
        <f t="shared" si="2"/>
        <v>303.237384744342</v>
      </c>
      <c r="P28" s="10"/>
    </row>
    <row r="29" spans="1:16" ht="15">
      <c r="A29" s="12"/>
      <c r="B29" s="25">
        <v>341.9</v>
      </c>
      <c r="C29" s="20" t="s">
        <v>36</v>
      </c>
      <c r="D29" s="46">
        <v>50184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50184</v>
      </c>
      <c r="O29" s="47">
        <f t="shared" si="2"/>
        <v>8.413076278290026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510921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510921</v>
      </c>
      <c r="O30" s="47">
        <f t="shared" si="2"/>
        <v>85.65314333612741</v>
      </c>
      <c r="P30" s="9"/>
    </row>
    <row r="31" spans="1:16" ht="15">
      <c r="A31" s="12"/>
      <c r="B31" s="25">
        <v>343.4</v>
      </c>
      <c r="C31" s="20" t="s">
        <v>38</v>
      </c>
      <c r="D31" s="46">
        <v>387057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387057</v>
      </c>
      <c r="O31" s="47">
        <f t="shared" si="2"/>
        <v>64.88801341156747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775836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775836</v>
      </c>
      <c r="O32" s="47">
        <f t="shared" si="2"/>
        <v>130.0647108130763</v>
      </c>
      <c r="P32" s="9"/>
    </row>
    <row r="33" spans="1:16" ht="15">
      <c r="A33" s="12"/>
      <c r="B33" s="25">
        <v>347.2</v>
      </c>
      <c r="C33" s="20" t="s">
        <v>40</v>
      </c>
      <c r="D33" s="46">
        <v>0</v>
      </c>
      <c r="E33" s="46">
        <v>84813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84813</v>
      </c>
      <c r="O33" s="47">
        <f t="shared" si="2"/>
        <v>14.218440905280804</v>
      </c>
      <c r="P33" s="9"/>
    </row>
    <row r="34" spans="1:16" ht="15.75">
      <c r="A34" s="29" t="s">
        <v>33</v>
      </c>
      <c r="B34" s="30"/>
      <c r="C34" s="31"/>
      <c r="D34" s="32">
        <f aca="true" t="shared" si="6" ref="D34:M34">SUM(D35:D36)</f>
        <v>367355</v>
      </c>
      <c r="E34" s="32">
        <f t="shared" si="6"/>
        <v>247239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614594</v>
      </c>
      <c r="O34" s="45">
        <f t="shared" si="2"/>
        <v>103.03336127409891</v>
      </c>
      <c r="P34" s="10"/>
    </row>
    <row r="35" spans="1:16" ht="15">
      <c r="A35" s="13"/>
      <c r="B35" s="39">
        <v>355</v>
      </c>
      <c r="C35" s="21" t="s">
        <v>62</v>
      </c>
      <c r="D35" s="46">
        <v>0</v>
      </c>
      <c r="E35" s="46">
        <v>223808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223808</v>
      </c>
      <c r="O35" s="47">
        <f t="shared" si="2"/>
        <v>37.520201173512156</v>
      </c>
      <c r="P35" s="9"/>
    </row>
    <row r="36" spans="1:16" ht="15">
      <c r="A36" s="13"/>
      <c r="B36" s="39">
        <v>359</v>
      </c>
      <c r="C36" s="21" t="s">
        <v>43</v>
      </c>
      <c r="D36" s="46">
        <v>367355</v>
      </c>
      <c r="E36" s="46">
        <v>23431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390786</v>
      </c>
      <c r="O36" s="47">
        <f t="shared" si="2"/>
        <v>65.51316010058676</v>
      </c>
      <c r="P36" s="9"/>
    </row>
    <row r="37" spans="1:16" ht="15.75">
      <c r="A37" s="29" t="s">
        <v>3</v>
      </c>
      <c r="B37" s="30"/>
      <c r="C37" s="31"/>
      <c r="D37" s="32">
        <f aca="true" t="shared" si="7" ref="D37:M37">SUM(D38:D40)</f>
        <v>265248</v>
      </c>
      <c r="E37" s="32">
        <f t="shared" si="7"/>
        <v>58734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14860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338842</v>
      </c>
      <c r="O37" s="45">
        <f t="shared" si="2"/>
        <v>56.80502933780386</v>
      </c>
      <c r="P37" s="10"/>
    </row>
    <row r="38" spans="1:16" ht="15">
      <c r="A38" s="12"/>
      <c r="B38" s="25">
        <v>361.1</v>
      </c>
      <c r="C38" s="20" t="s">
        <v>44</v>
      </c>
      <c r="D38" s="46">
        <v>5033</v>
      </c>
      <c r="E38" s="46">
        <v>692</v>
      </c>
      <c r="F38" s="46">
        <v>0</v>
      </c>
      <c r="G38" s="46">
        <v>0</v>
      </c>
      <c r="H38" s="46">
        <v>0</v>
      </c>
      <c r="I38" s="46">
        <v>8115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13840</v>
      </c>
      <c r="O38" s="47">
        <f t="shared" si="2"/>
        <v>2.3202011735121544</v>
      </c>
      <c r="P38" s="9"/>
    </row>
    <row r="39" spans="1:16" ht="15">
      <c r="A39" s="12"/>
      <c r="B39" s="25">
        <v>362</v>
      </c>
      <c r="C39" s="20" t="s">
        <v>45</v>
      </c>
      <c r="D39" s="46">
        <v>138155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138155</v>
      </c>
      <c r="O39" s="47">
        <f t="shared" si="2"/>
        <v>23.160938809723387</v>
      </c>
      <c r="P39" s="9"/>
    </row>
    <row r="40" spans="1:16" ht="15">
      <c r="A40" s="12"/>
      <c r="B40" s="25">
        <v>369.9</v>
      </c>
      <c r="C40" s="20" t="s">
        <v>47</v>
      </c>
      <c r="D40" s="46">
        <v>122060</v>
      </c>
      <c r="E40" s="46">
        <v>58042</v>
      </c>
      <c r="F40" s="46">
        <v>0</v>
      </c>
      <c r="G40" s="46">
        <v>0</v>
      </c>
      <c r="H40" s="46">
        <v>0</v>
      </c>
      <c r="I40" s="46">
        <v>6745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186847</v>
      </c>
      <c r="O40" s="47">
        <f t="shared" si="2"/>
        <v>31.323889354568315</v>
      </c>
      <c r="P40" s="9"/>
    </row>
    <row r="41" spans="1:16" ht="15.75">
      <c r="A41" s="29" t="s">
        <v>34</v>
      </c>
      <c r="B41" s="30"/>
      <c r="C41" s="31"/>
      <c r="D41" s="32">
        <f aca="true" t="shared" si="8" ref="D41:M41">SUM(D42:D43)</f>
        <v>112933</v>
      </c>
      <c r="E41" s="32">
        <f t="shared" si="8"/>
        <v>58979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171912</v>
      </c>
      <c r="O41" s="45">
        <f t="shared" si="2"/>
        <v>28.820117351215423</v>
      </c>
      <c r="P41" s="9"/>
    </row>
    <row r="42" spans="1:16" ht="15">
      <c r="A42" s="12"/>
      <c r="B42" s="25">
        <v>381</v>
      </c>
      <c r="C42" s="20" t="s">
        <v>48</v>
      </c>
      <c r="D42" s="46">
        <v>105000</v>
      </c>
      <c r="E42" s="46">
        <v>58979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163979</v>
      </c>
      <c r="O42" s="47">
        <f t="shared" si="2"/>
        <v>27.49019279128248</v>
      </c>
      <c r="P42" s="9"/>
    </row>
    <row r="43" spans="1:16" ht="15.75" thickBot="1">
      <c r="A43" s="12"/>
      <c r="B43" s="25">
        <v>388.2</v>
      </c>
      <c r="C43" s="20" t="s">
        <v>63</v>
      </c>
      <c r="D43" s="46">
        <v>7933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7933</v>
      </c>
      <c r="O43" s="47">
        <f t="shared" si="2"/>
        <v>1.3299245599329421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9" ref="D44:M44">SUM(D5,D12,D19,D28,D34,D37,D41)</f>
        <v>4791127</v>
      </c>
      <c r="E44" s="15">
        <f t="shared" si="9"/>
        <v>2257094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1301617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1"/>
        <v>8349838</v>
      </c>
      <c r="O44" s="38">
        <f t="shared" si="2"/>
        <v>1399.8051969823973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64</v>
      </c>
      <c r="M46" s="48"/>
      <c r="N46" s="48"/>
      <c r="O46" s="43">
        <v>5965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2779083</v>
      </c>
      <c r="E5" s="27">
        <f t="shared" si="0"/>
        <v>541938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3321021</v>
      </c>
      <c r="O5" s="33">
        <f aca="true" t="shared" si="2" ref="O5:O43">(N5/O$45)</f>
        <v>579.2815279958137</v>
      </c>
      <c r="P5" s="6"/>
    </row>
    <row r="6" spans="1:16" ht="15">
      <c r="A6" s="12"/>
      <c r="B6" s="25">
        <v>311</v>
      </c>
      <c r="C6" s="20" t="s">
        <v>2</v>
      </c>
      <c r="D6" s="46">
        <v>2152042</v>
      </c>
      <c r="E6" s="46">
        <v>374815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2526857</v>
      </c>
      <c r="O6" s="47">
        <f t="shared" si="2"/>
        <v>440.7564974707832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167123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167123</v>
      </c>
      <c r="O7" s="47">
        <f t="shared" si="2"/>
        <v>29.151055293912435</v>
      </c>
      <c r="P7" s="9"/>
    </row>
    <row r="8" spans="1:16" ht="15">
      <c r="A8" s="12"/>
      <c r="B8" s="25">
        <v>314.1</v>
      </c>
      <c r="C8" s="20" t="s">
        <v>11</v>
      </c>
      <c r="D8" s="46">
        <v>278661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278661</v>
      </c>
      <c r="O8" s="47">
        <f t="shared" si="2"/>
        <v>48.60648874934589</v>
      </c>
      <c r="P8" s="9"/>
    </row>
    <row r="9" spans="1:16" ht="15">
      <c r="A9" s="12"/>
      <c r="B9" s="25">
        <v>314.2</v>
      </c>
      <c r="C9" s="20" t="s">
        <v>12</v>
      </c>
      <c r="D9" s="46">
        <v>299229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299229</v>
      </c>
      <c r="O9" s="47">
        <f t="shared" si="2"/>
        <v>52.1941391941392</v>
      </c>
      <c r="P9" s="9"/>
    </row>
    <row r="10" spans="1:16" ht="15">
      <c r="A10" s="12"/>
      <c r="B10" s="25">
        <v>314.9</v>
      </c>
      <c r="C10" s="20" t="s">
        <v>13</v>
      </c>
      <c r="D10" s="46">
        <v>2746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2746</v>
      </c>
      <c r="O10" s="47">
        <f t="shared" si="2"/>
        <v>0.47898133612419325</v>
      </c>
      <c r="P10" s="9"/>
    </row>
    <row r="11" spans="1:16" ht="15">
      <c r="A11" s="12"/>
      <c r="B11" s="25">
        <v>316</v>
      </c>
      <c r="C11" s="20" t="s">
        <v>14</v>
      </c>
      <c r="D11" s="46">
        <v>46405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46405</v>
      </c>
      <c r="O11" s="47">
        <f t="shared" si="2"/>
        <v>8.09436595150881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339207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339207</v>
      </c>
      <c r="O12" s="45">
        <f t="shared" si="2"/>
        <v>59.16745159602303</v>
      </c>
      <c r="P12" s="10"/>
    </row>
    <row r="13" spans="1:16" ht="15">
      <c r="A13" s="12"/>
      <c r="B13" s="25">
        <v>322</v>
      </c>
      <c r="C13" s="20" t="s">
        <v>0</v>
      </c>
      <c r="D13" s="46">
        <v>3443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3443</v>
      </c>
      <c r="O13" s="47">
        <f t="shared" si="2"/>
        <v>0.6005581719867434</v>
      </c>
      <c r="P13" s="9"/>
    </row>
    <row r="14" spans="1:16" ht="15">
      <c r="A14" s="12"/>
      <c r="B14" s="25">
        <v>323.1</v>
      </c>
      <c r="C14" s="20" t="s">
        <v>16</v>
      </c>
      <c r="D14" s="46">
        <v>297570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297570</v>
      </c>
      <c r="O14" s="47">
        <f t="shared" si="2"/>
        <v>51.904761904761905</v>
      </c>
      <c r="P14" s="9"/>
    </row>
    <row r="15" spans="1:16" ht="15">
      <c r="A15" s="12"/>
      <c r="B15" s="25">
        <v>323.4</v>
      </c>
      <c r="C15" s="20" t="s">
        <v>17</v>
      </c>
      <c r="D15" s="46">
        <v>16815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16815</v>
      </c>
      <c r="O15" s="47">
        <f t="shared" si="2"/>
        <v>2.93301936159079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0.9768009768009768</v>
      </c>
      <c r="P16" s="9"/>
    </row>
    <row r="17" spans="1:16" ht="15">
      <c r="A17" s="12"/>
      <c r="B17" s="25">
        <v>329</v>
      </c>
      <c r="C17" s="20" t="s">
        <v>19</v>
      </c>
      <c r="D17" s="46">
        <v>15779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15779</v>
      </c>
      <c r="O17" s="47">
        <f t="shared" si="2"/>
        <v>2.7523111808826095</v>
      </c>
      <c r="P17" s="9"/>
    </row>
    <row r="18" spans="1:16" ht="15.75">
      <c r="A18" s="29" t="s">
        <v>20</v>
      </c>
      <c r="B18" s="30"/>
      <c r="C18" s="31"/>
      <c r="D18" s="32">
        <f aca="true" t="shared" si="4" ref="D18:M18">SUM(D19:D26)</f>
        <v>632816</v>
      </c>
      <c r="E18" s="32">
        <f t="shared" si="4"/>
        <v>623881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447618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1704315</v>
      </c>
      <c r="O18" s="45">
        <f t="shared" si="2"/>
        <v>297.2815279958137</v>
      </c>
      <c r="P18" s="10"/>
    </row>
    <row r="19" spans="1:16" ht="15">
      <c r="A19" s="12"/>
      <c r="B19" s="25">
        <v>334.39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447618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447618</v>
      </c>
      <c r="O19" s="47">
        <f t="shared" si="2"/>
        <v>78.07744636316065</v>
      </c>
      <c r="P19" s="9"/>
    </row>
    <row r="20" spans="1:16" ht="15">
      <c r="A20" s="12"/>
      <c r="B20" s="25">
        <v>334.69</v>
      </c>
      <c r="C20" s="20" t="s">
        <v>22</v>
      </c>
      <c r="D20" s="46">
        <v>0</v>
      </c>
      <c r="E20" s="46">
        <v>291383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291383</v>
      </c>
      <c r="O20" s="47">
        <f t="shared" si="2"/>
        <v>50.82557125414268</v>
      </c>
      <c r="P20" s="9"/>
    </row>
    <row r="21" spans="1:16" ht="15">
      <c r="A21" s="12"/>
      <c r="B21" s="25">
        <v>334.7</v>
      </c>
      <c r="C21" s="20" t="s">
        <v>23</v>
      </c>
      <c r="D21" s="46">
        <v>0</v>
      </c>
      <c r="E21" s="46">
        <v>112162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112162</v>
      </c>
      <c r="O21" s="47">
        <f t="shared" si="2"/>
        <v>19.56427699284842</v>
      </c>
      <c r="P21" s="9"/>
    </row>
    <row r="22" spans="1:16" ht="15">
      <c r="A22" s="12"/>
      <c r="B22" s="25">
        <v>335.12</v>
      </c>
      <c r="C22" s="20" t="s">
        <v>24</v>
      </c>
      <c r="D22" s="46">
        <v>199355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199355</v>
      </c>
      <c r="O22" s="47">
        <f t="shared" si="2"/>
        <v>34.77324263038549</v>
      </c>
      <c r="P22" s="9"/>
    </row>
    <row r="23" spans="1:16" ht="15">
      <c r="A23" s="12"/>
      <c r="B23" s="25">
        <v>335.14</v>
      </c>
      <c r="C23" s="20" t="s">
        <v>25</v>
      </c>
      <c r="D23" s="46">
        <v>214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214</v>
      </c>
      <c r="O23" s="47">
        <f t="shared" si="2"/>
        <v>0.0373277516134659</v>
      </c>
      <c r="P23" s="9"/>
    </row>
    <row r="24" spans="1:16" ht="15">
      <c r="A24" s="12"/>
      <c r="B24" s="25">
        <v>335.18</v>
      </c>
      <c r="C24" s="20" t="s">
        <v>26</v>
      </c>
      <c r="D24" s="46">
        <v>327434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327434</v>
      </c>
      <c r="O24" s="47">
        <f t="shared" si="2"/>
        <v>57.113901971044825</v>
      </c>
      <c r="P24" s="9"/>
    </row>
    <row r="25" spans="1:16" ht="15">
      <c r="A25" s="12"/>
      <c r="B25" s="25">
        <v>335.19</v>
      </c>
      <c r="C25" s="20" t="s">
        <v>35</v>
      </c>
      <c r="D25" s="46">
        <v>105813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105813</v>
      </c>
      <c r="O25" s="47">
        <f t="shared" si="2"/>
        <v>18.456828885400313</v>
      </c>
      <c r="P25" s="9"/>
    </row>
    <row r="26" spans="1:16" ht="15">
      <c r="A26" s="12"/>
      <c r="B26" s="25">
        <v>337.3</v>
      </c>
      <c r="C26" s="20" t="s">
        <v>27</v>
      </c>
      <c r="D26" s="46">
        <v>0</v>
      </c>
      <c r="E26" s="46">
        <v>220336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43">SUM(D26:M26)</f>
        <v>220336</v>
      </c>
      <c r="O26" s="47">
        <f t="shared" si="2"/>
        <v>38.43293214721786</v>
      </c>
      <c r="P26" s="9"/>
    </row>
    <row r="27" spans="1:16" ht="15.75">
      <c r="A27" s="29" t="s">
        <v>32</v>
      </c>
      <c r="B27" s="30"/>
      <c r="C27" s="31"/>
      <c r="D27" s="32">
        <f aca="true" t="shared" si="7" ref="D27:M27">SUM(D28:D32)</f>
        <v>258052</v>
      </c>
      <c r="E27" s="32">
        <f t="shared" si="7"/>
        <v>97690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1248325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1604067</v>
      </c>
      <c r="O27" s="45">
        <f t="shared" si="2"/>
        <v>279.79539508110935</v>
      </c>
      <c r="P27" s="10"/>
    </row>
    <row r="28" spans="1:16" ht="15">
      <c r="A28" s="12"/>
      <c r="B28" s="25">
        <v>341.9</v>
      </c>
      <c r="C28" s="20" t="s">
        <v>36</v>
      </c>
      <c r="D28" s="46">
        <v>68035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68035</v>
      </c>
      <c r="O28" s="47">
        <f t="shared" si="2"/>
        <v>11.867259724402581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439152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439152</v>
      </c>
      <c r="O29" s="47">
        <f t="shared" si="2"/>
        <v>76.6007326007326</v>
      </c>
      <c r="P29" s="9"/>
    </row>
    <row r="30" spans="1:16" ht="15">
      <c r="A30" s="12"/>
      <c r="B30" s="25">
        <v>343.4</v>
      </c>
      <c r="C30" s="20" t="s">
        <v>38</v>
      </c>
      <c r="D30" s="46">
        <v>190017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190017</v>
      </c>
      <c r="O30" s="47">
        <f t="shared" si="2"/>
        <v>33.14442700156986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809173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809173</v>
      </c>
      <c r="O31" s="47">
        <f t="shared" si="2"/>
        <v>141.143031571603</v>
      </c>
      <c r="P31" s="9"/>
    </row>
    <row r="32" spans="1:16" ht="15">
      <c r="A32" s="12"/>
      <c r="B32" s="25">
        <v>347.2</v>
      </c>
      <c r="C32" s="20" t="s">
        <v>40</v>
      </c>
      <c r="D32" s="46">
        <v>0</v>
      </c>
      <c r="E32" s="46">
        <v>97690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97690</v>
      </c>
      <c r="O32" s="47">
        <f t="shared" si="2"/>
        <v>17.039944182801325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115630</v>
      </c>
      <c r="E33" s="32">
        <f t="shared" si="8"/>
        <v>31635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147265</v>
      </c>
      <c r="O33" s="45">
        <f t="shared" si="2"/>
        <v>25.68724925867783</v>
      </c>
      <c r="P33" s="10"/>
    </row>
    <row r="34" spans="1:16" ht="15">
      <c r="A34" s="13"/>
      <c r="B34" s="39">
        <v>359</v>
      </c>
      <c r="C34" s="21" t="s">
        <v>43</v>
      </c>
      <c r="D34" s="46">
        <v>115630</v>
      </c>
      <c r="E34" s="46">
        <v>31635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147265</v>
      </c>
      <c r="O34" s="47">
        <f t="shared" si="2"/>
        <v>25.68724925867783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SUM(D36:D39)</f>
        <v>314038</v>
      </c>
      <c r="E35" s="32">
        <f t="shared" si="9"/>
        <v>93583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29948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437569</v>
      </c>
      <c r="O35" s="45">
        <f t="shared" si="2"/>
        <v>76.32461189604047</v>
      </c>
      <c r="P35" s="10"/>
    </row>
    <row r="36" spans="1:16" ht="15">
      <c r="A36" s="12"/>
      <c r="B36" s="25">
        <v>361.1</v>
      </c>
      <c r="C36" s="20" t="s">
        <v>44</v>
      </c>
      <c r="D36" s="46">
        <v>6242</v>
      </c>
      <c r="E36" s="46">
        <v>1125</v>
      </c>
      <c r="F36" s="46">
        <v>0</v>
      </c>
      <c r="G36" s="46">
        <v>0</v>
      </c>
      <c r="H36" s="46">
        <v>0</v>
      </c>
      <c r="I36" s="46">
        <v>26680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34047</v>
      </c>
      <c r="O36" s="47">
        <f t="shared" si="2"/>
        <v>5.938775510204081</v>
      </c>
      <c r="P36" s="9"/>
    </row>
    <row r="37" spans="1:16" ht="15">
      <c r="A37" s="12"/>
      <c r="B37" s="25">
        <v>362</v>
      </c>
      <c r="C37" s="20" t="s">
        <v>45</v>
      </c>
      <c r="D37" s="46">
        <v>186836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186836</v>
      </c>
      <c r="O37" s="47">
        <f t="shared" si="2"/>
        <v>32.58956916099773</v>
      </c>
      <c r="P37" s="9"/>
    </row>
    <row r="38" spans="1:16" ht="15">
      <c r="A38" s="12"/>
      <c r="B38" s="25">
        <v>367</v>
      </c>
      <c r="C38" s="20" t="s">
        <v>46</v>
      </c>
      <c r="D38" s="46">
        <v>10235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10235</v>
      </c>
      <c r="O38" s="47">
        <f t="shared" si="2"/>
        <v>1.7852782138496424</v>
      </c>
      <c r="P38" s="9"/>
    </row>
    <row r="39" spans="1:16" ht="15">
      <c r="A39" s="12"/>
      <c r="B39" s="25">
        <v>369.9</v>
      </c>
      <c r="C39" s="20" t="s">
        <v>47</v>
      </c>
      <c r="D39" s="46">
        <v>110725</v>
      </c>
      <c r="E39" s="46">
        <v>92458</v>
      </c>
      <c r="F39" s="46">
        <v>0</v>
      </c>
      <c r="G39" s="46">
        <v>0</v>
      </c>
      <c r="H39" s="46">
        <v>0</v>
      </c>
      <c r="I39" s="46">
        <v>3268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206451</v>
      </c>
      <c r="O39" s="47">
        <f t="shared" si="2"/>
        <v>36.010989010989015</v>
      </c>
      <c r="P39" s="9"/>
    </row>
    <row r="40" spans="1:16" ht="15.75">
      <c r="A40" s="29" t="s">
        <v>34</v>
      </c>
      <c r="B40" s="30"/>
      <c r="C40" s="31"/>
      <c r="D40" s="32">
        <f aca="true" t="shared" si="10" ref="D40:M40">SUM(D41:D42)</f>
        <v>597077</v>
      </c>
      <c r="E40" s="32">
        <f t="shared" si="10"/>
        <v>91150</v>
      </c>
      <c r="F40" s="32">
        <f t="shared" si="10"/>
        <v>429045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1117272</v>
      </c>
      <c r="O40" s="45">
        <f t="shared" si="2"/>
        <v>194.8843537414966</v>
      </c>
      <c r="P40" s="9"/>
    </row>
    <row r="41" spans="1:16" ht="15">
      <c r="A41" s="12"/>
      <c r="B41" s="25">
        <v>381</v>
      </c>
      <c r="C41" s="20" t="s">
        <v>48</v>
      </c>
      <c r="D41" s="46">
        <v>102077</v>
      </c>
      <c r="E41" s="46">
        <v>91150</v>
      </c>
      <c r="F41" s="46">
        <v>429045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622272</v>
      </c>
      <c r="O41" s="47">
        <f t="shared" si="2"/>
        <v>108.54212454212454</v>
      </c>
      <c r="P41" s="9"/>
    </row>
    <row r="42" spans="1:16" ht="15.75" thickBot="1">
      <c r="A42" s="12"/>
      <c r="B42" s="25">
        <v>384</v>
      </c>
      <c r="C42" s="20" t="s">
        <v>49</v>
      </c>
      <c r="D42" s="46">
        <v>495000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495000</v>
      </c>
      <c r="O42" s="47">
        <f t="shared" si="2"/>
        <v>86.34222919937206</v>
      </c>
      <c r="P42" s="9"/>
    </row>
    <row r="43" spans="1:119" ht="16.5" thickBot="1">
      <c r="A43" s="14" t="s">
        <v>41</v>
      </c>
      <c r="B43" s="23"/>
      <c r="C43" s="22"/>
      <c r="D43" s="15">
        <f aca="true" t="shared" si="11" ref="D43:M43">SUM(D5,D12,D18,D27,D33,D35,D40)</f>
        <v>5035903</v>
      </c>
      <c r="E43" s="15">
        <f t="shared" si="11"/>
        <v>1479877</v>
      </c>
      <c r="F43" s="15">
        <f t="shared" si="11"/>
        <v>429045</v>
      </c>
      <c r="G43" s="15">
        <f t="shared" si="11"/>
        <v>0</v>
      </c>
      <c r="H43" s="15">
        <f t="shared" si="11"/>
        <v>0</v>
      </c>
      <c r="I43" s="15">
        <f t="shared" si="11"/>
        <v>1725891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8670716</v>
      </c>
      <c r="O43" s="38">
        <f t="shared" si="2"/>
        <v>1512.4221175649748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5733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2840884</v>
      </c>
      <c r="E5" s="27">
        <f t="shared" si="0"/>
        <v>575186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3416070</v>
      </c>
      <c r="O5" s="33">
        <f aca="true" t="shared" si="2" ref="O5:O46">(N5/O$48)</f>
        <v>600.3637961335677</v>
      </c>
      <c r="P5" s="6"/>
    </row>
    <row r="6" spans="1:16" ht="15">
      <c r="A6" s="12"/>
      <c r="B6" s="25">
        <v>311</v>
      </c>
      <c r="C6" s="20" t="s">
        <v>2</v>
      </c>
      <c r="D6" s="46">
        <v>2266594</v>
      </c>
      <c r="E6" s="46">
        <v>390625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2657219</v>
      </c>
      <c r="O6" s="47">
        <f t="shared" si="2"/>
        <v>466.9980667838313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184561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184561</v>
      </c>
      <c r="O7" s="47">
        <f t="shared" si="2"/>
        <v>32.43602811950791</v>
      </c>
      <c r="P7" s="9"/>
    </row>
    <row r="8" spans="1:16" ht="15">
      <c r="A8" s="12"/>
      <c r="B8" s="25">
        <v>314.1</v>
      </c>
      <c r="C8" s="20" t="s">
        <v>11</v>
      </c>
      <c r="D8" s="46">
        <v>272024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272024</v>
      </c>
      <c r="O8" s="47">
        <f t="shared" si="2"/>
        <v>47.80738137082601</v>
      </c>
      <c r="P8" s="9"/>
    </row>
    <row r="9" spans="1:16" ht="15">
      <c r="A9" s="12"/>
      <c r="B9" s="25">
        <v>314.2</v>
      </c>
      <c r="C9" s="20" t="s">
        <v>12</v>
      </c>
      <c r="D9" s="46">
        <v>269435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269435</v>
      </c>
      <c r="O9" s="47">
        <f t="shared" si="2"/>
        <v>47.35237258347979</v>
      </c>
      <c r="P9" s="9"/>
    </row>
    <row r="10" spans="1:16" ht="15">
      <c r="A10" s="12"/>
      <c r="B10" s="25">
        <v>314.9</v>
      </c>
      <c r="C10" s="20" t="s">
        <v>13</v>
      </c>
      <c r="D10" s="46">
        <v>3481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3481</v>
      </c>
      <c r="O10" s="47">
        <f t="shared" si="2"/>
        <v>0.6117750439367311</v>
      </c>
      <c r="P10" s="9"/>
    </row>
    <row r="11" spans="1:16" ht="15">
      <c r="A11" s="12"/>
      <c r="B11" s="25">
        <v>316</v>
      </c>
      <c r="C11" s="20" t="s">
        <v>14</v>
      </c>
      <c r="D11" s="46">
        <v>29350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29350</v>
      </c>
      <c r="O11" s="47">
        <f t="shared" si="2"/>
        <v>5.15817223198594</v>
      </c>
      <c r="P11" s="9"/>
    </row>
    <row r="12" spans="1:16" ht="15.75">
      <c r="A12" s="29" t="s">
        <v>77</v>
      </c>
      <c r="B12" s="30"/>
      <c r="C12" s="31"/>
      <c r="D12" s="32">
        <f aca="true" t="shared" si="3" ref="D12:M12">SUM(D13:D17)</f>
        <v>330037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330037</v>
      </c>
      <c r="O12" s="45">
        <f t="shared" si="2"/>
        <v>58.00298769771529</v>
      </c>
      <c r="P12" s="10"/>
    </row>
    <row r="13" spans="1:16" ht="15">
      <c r="A13" s="12"/>
      <c r="B13" s="25">
        <v>322</v>
      </c>
      <c r="C13" s="20" t="s">
        <v>0</v>
      </c>
      <c r="D13" s="46">
        <v>4193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4193</v>
      </c>
      <c r="O13" s="47">
        <f t="shared" si="2"/>
        <v>0.7369068541300527</v>
      </c>
      <c r="P13" s="9"/>
    </row>
    <row r="14" spans="1:16" ht="15">
      <c r="A14" s="12"/>
      <c r="B14" s="25">
        <v>323.1</v>
      </c>
      <c r="C14" s="20" t="s">
        <v>16</v>
      </c>
      <c r="D14" s="46">
        <v>287745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287745</v>
      </c>
      <c r="O14" s="47">
        <f t="shared" si="2"/>
        <v>50.570298769771526</v>
      </c>
      <c r="P14" s="9"/>
    </row>
    <row r="15" spans="1:16" ht="15">
      <c r="A15" s="12"/>
      <c r="B15" s="25">
        <v>323.4</v>
      </c>
      <c r="C15" s="20" t="s">
        <v>17</v>
      </c>
      <c r="D15" s="46">
        <v>17230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17230</v>
      </c>
      <c r="O15" s="47">
        <f t="shared" si="2"/>
        <v>3.0281195079086114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0.984182776801406</v>
      </c>
      <c r="P16" s="9"/>
    </row>
    <row r="17" spans="1:16" ht="15">
      <c r="A17" s="12"/>
      <c r="B17" s="25">
        <v>329</v>
      </c>
      <c r="C17" s="20" t="s">
        <v>78</v>
      </c>
      <c r="D17" s="46">
        <v>15269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15269</v>
      </c>
      <c r="O17" s="47">
        <f t="shared" si="2"/>
        <v>2.6834797891036906</v>
      </c>
      <c r="P17" s="9"/>
    </row>
    <row r="18" spans="1:16" ht="15.75">
      <c r="A18" s="29" t="s">
        <v>20</v>
      </c>
      <c r="B18" s="30"/>
      <c r="C18" s="31"/>
      <c r="D18" s="32">
        <f aca="true" t="shared" si="4" ref="D18:M18">SUM(D19:D29)</f>
        <v>737932</v>
      </c>
      <c r="E18" s="32">
        <f t="shared" si="4"/>
        <v>741802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2380519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3860253</v>
      </c>
      <c r="O18" s="45">
        <f t="shared" si="2"/>
        <v>678.4275922671353</v>
      </c>
      <c r="P18" s="10"/>
    </row>
    <row r="19" spans="1:16" ht="15">
      <c r="A19" s="12"/>
      <c r="B19" s="25">
        <v>331.1</v>
      </c>
      <c r="C19" s="20" t="s">
        <v>59</v>
      </c>
      <c r="D19" s="46">
        <v>58294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58294</v>
      </c>
      <c r="O19" s="47">
        <f t="shared" si="2"/>
        <v>10.244991212653778</v>
      </c>
      <c r="P19" s="9"/>
    </row>
    <row r="20" spans="1:16" ht="15">
      <c r="A20" s="12"/>
      <c r="B20" s="25">
        <v>331.2</v>
      </c>
      <c r="C20" s="20" t="s">
        <v>68</v>
      </c>
      <c r="D20" s="46">
        <v>0</v>
      </c>
      <c r="E20" s="46">
        <v>7288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7288</v>
      </c>
      <c r="O20" s="47">
        <f t="shared" si="2"/>
        <v>1.2808435852372584</v>
      </c>
      <c r="P20" s="9"/>
    </row>
    <row r="21" spans="1:16" ht="15">
      <c r="A21" s="12"/>
      <c r="B21" s="25">
        <v>331.39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2148751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2148751</v>
      </c>
      <c r="O21" s="47">
        <f t="shared" si="2"/>
        <v>377.6363796133568</v>
      </c>
      <c r="P21" s="9"/>
    </row>
    <row r="22" spans="1:16" ht="15">
      <c r="A22" s="12"/>
      <c r="B22" s="25">
        <v>334.39</v>
      </c>
      <c r="C22" s="20" t="s">
        <v>21</v>
      </c>
      <c r="D22" s="46">
        <v>0</v>
      </c>
      <c r="E22" s="46">
        <v>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50000</v>
      </c>
      <c r="O22" s="47">
        <f t="shared" si="2"/>
        <v>8.787346221441124</v>
      </c>
      <c r="P22" s="9"/>
    </row>
    <row r="23" spans="1:16" ht="15">
      <c r="A23" s="12"/>
      <c r="B23" s="25">
        <v>334.69</v>
      </c>
      <c r="C23" s="20" t="s">
        <v>22</v>
      </c>
      <c r="D23" s="46">
        <v>0</v>
      </c>
      <c r="E23" s="46">
        <v>645353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645353</v>
      </c>
      <c r="O23" s="47">
        <f t="shared" si="2"/>
        <v>113.41880492091389</v>
      </c>
      <c r="P23" s="9"/>
    </row>
    <row r="24" spans="1:16" ht="15">
      <c r="A24" s="12"/>
      <c r="B24" s="25">
        <v>335.12</v>
      </c>
      <c r="C24" s="20" t="s">
        <v>24</v>
      </c>
      <c r="D24" s="46">
        <v>202534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202534</v>
      </c>
      <c r="O24" s="47">
        <f t="shared" si="2"/>
        <v>35.594727592267134</v>
      </c>
      <c r="P24" s="9"/>
    </row>
    <row r="25" spans="1:16" ht="15">
      <c r="A25" s="12"/>
      <c r="B25" s="25">
        <v>335.14</v>
      </c>
      <c r="C25" s="20" t="s">
        <v>25</v>
      </c>
      <c r="D25" s="46">
        <v>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277</v>
      </c>
      <c r="O25" s="47">
        <f t="shared" si="2"/>
        <v>0.04868189806678383</v>
      </c>
      <c r="P25" s="9"/>
    </row>
    <row r="26" spans="1:16" ht="15">
      <c r="A26" s="12"/>
      <c r="B26" s="25">
        <v>335.18</v>
      </c>
      <c r="C26" s="20" t="s">
        <v>26</v>
      </c>
      <c r="D26" s="46">
        <v>365282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365282</v>
      </c>
      <c r="O26" s="47">
        <f t="shared" si="2"/>
        <v>64.19718804920915</v>
      </c>
      <c r="P26" s="9"/>
    </row>
    <row r="27" spans="1:16" ht="15">
      <c r="A27" s="12"/>
      <c r="B27" s="25">
        <v>337.3</v>
      </c>
      <c r="C27" s="20" t="s">
        <v>27</v>
      </c>
      <c r="D27" s="46">
        <v>0</v>
      </c>
      <c r="E27" s="46">
        <v>35485</v>
      </c>
      <c r="F27" s="46">
        <v>0</v>
      </c>
      <c r="G27" s="46">
        <v>0</v>
      </c>
      <c r="H27" s="46">
        <v>0</v>
      </c>
      <c r="I27" s="46">
        <v>231768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267253</v>
      </c>
      <c r="O27" s="47">
        <f t="shared" si="2"/>
        <v>46.968892794376096</v>
      </c>
      <c r="P27" s="9"/>
    </row>
    <row r="28" spans="1:16" ht="15">
      <c r="A28" s="12"/>
      <c r="B28" s="25">
        <v>337.9</v>
      </c>
      <c r="C28" s="20" t="s">
        <v>80</v>
      </c>
      <c r="D28" s="46">
        <v>0</v>
      </c>
      <c r="E28" s="46">
        <v>3676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3676</v>
      </c>
      <c r="O28" s="47">
        <f t="shared" si="2"/>
        <v>0.6460456942003515</v>
      </c>
      <c r="P28" s="9"/>
    </row>
    <row r="29" spans="1:16" ht="15">
      <c r="A29" s="12"/>
      <c r="B29" s="25">
        <v>338</v>
      </c>
      <c r="C29" s="20" t="s">
        <v>81</v>
      </c>
      <c r="D29" s="46">
        <v>111545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111545</v>
      </c>
      <c r="O29" s="47">
        <f t="shared" si="2"/>
        <v>19.603690685413007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SUM(D31:D35)</f>
        <v>238270</v>
      </c>
      <c r="E30" s="32">
        <f t="shared" si="6"/>
        <v>18443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1232189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1488902</v>
      </c>
      <c r="O30" s="45">
        <f t="shared" si="2"/>
        <v>261.66994727592265</v>
      </c>
      <c r="P30" s="10"/>
    </row>
    <row r="31" spans="1:16" ht="15">
      <c r="A31" s="12"/>
      <c r="B31" s="25">
        <v>341.9</v>
      </c>
      <c r="C31" s="20" t="s">
        <v>36</v>
      </c>
      <c r="D31" s="46">
        <v>44074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44074</v>
      </c>
      <c r="O31" s="47">
        <f t="shared" si="2"/>
        <v>7.7458699472759225</v>
      </c>
      <c r="P31" s="9"/>
    </row>
    <row r="32" spans="1:16" ht="15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496656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496656</v>
      </c>
      <c r="O32" s="47">
        <f t="shared" si="2"/>
        <v>87.28576449912127</v>
      </c>
      <c r="P32" s="9"/>
    </row>
    <row r="33" spans="1:16" ht="15">
      <c r="A33" s="12"/>
      <c r="B33" s="25">
        <v>343.4</v>
      </c>
      <c r="C33" s="20" t="s">
        <v>38</v>
      </c>
      <c r="D33" s="46">
        <v>194196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194196</v>
      </c>
      <c r="O33" s="47">
        <f t="shared" si="2"/>
        <v>34.129349736379616</v>
      </c>
      <c r="P33" s="9"/>
    </row>
    <row r="34" spans="1:16" ht="15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735533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735533</v>
      </c>
      <c r="O34" s="47">
        <f t="shared" si="2"/>
        <v>129.26766256590508</v>
      </c>
      <c r="P34" s="9"/>
    </row>
    <row r="35" spans="1:16" ht="15">
      <c r="A35" s="12"/>
      <c r="B35" s="25">
        <v>347.2</v>
      </c>
      <c r="C35" s="20" t="s">
        <v>40</v>
      </c>
      <c r="D35" s="46">
        <v>0</v>
      </c>
      <c r="E35" s="46">
        <v>18443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18443</v>
      </c>
      <c r="O35" s="47">
        <f t="shared" si="2"/>
        <v>3.241300527240773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SUM(D37:D37)</f>
        <v>109221</v>
      </c>
      <c r="E36" s="32">
        <f t="shared" si="8"/>
        <v>115493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224714</v>
      </c>
      <c r="O36" s="45">
        <f t="shared" si="2"/>
        <v>39.492794376098416</v>
      </c>
      <c r="P36" s="10"/>
    </row>
    <row r="37" spans="1:16" ht="15">
      <c r="A37" s="13"/>
      <c r="B37" s="39">
        <v>351.9</v>
      </c>
      <c r="C37" s="21" t="s">
        <v>82</v>
      </c>
      <c r="D37" s="46">
        <v>109221</v>
      </c>
      <c r="E37" s="46">
        <v>115493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224714</v>
      </c>
      <c r="O37" s="47">
        <f t="shared" si="2"/>
        <v>39.492794376098416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SUM(D39:D41)</f>
        <v>297410</v>
      </c>
      <c r="E38" s="32">
        <f t="shared" si="9"/>
        <v>164967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59842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6">SUM(D38:M38)</f>
        <v>522219</v>
      </c>
      <c r="O38" s="45">
        <f t="shared" si="2"/>
        <v>91.77838312829526</v>
      </c>
      <c r="P38" s="10"/>
    </row>
    <row r="39" spans="1:16" ht="15">
      <c r="A39" s="12"/>
      <c r="B39" s="25">
        <v>361.1</v>
      </c>
      <c r="C39" s="20" t="s">
        <v>44</v>
      </c>
      <c r="D39" s="46">
        <v>23016</v>
      </c>
      <c r="E39" s="46">
        <v>3362</v>
      </c>
      <c r="F39" s="46">
        <v>0</v>
      </c>
      <c r="G39" s="46">
        <v>0</v>
      </c>
      <c r="H39" s="46">
        <v>0</v>
      </c>
      <c r="I39" s="46">
        <v>57086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83464</v>
      </c>
      <c r="O39" s="47">
        <f t="shared" si="2"/>
        <v>14.668541300527242</v>
      </c>
      <c r="P39" s="9"/>
    </row>
    <row r="40" spans="1:16" ht="15">
      <c r="A40" s="12"/>
      <c r="B40" s="25">
        <v>362</v>
      </c>
      <c r="C40" s="20" t="s">
        <v>45</v>
      </c>
      <c r="D40" s="46">
        <v>176206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176206</v>
      </c>
      <c r="O40" s="47">
        <f t="shared" si="2"/>
        <v>30.967662565905098</v>
      </c>
      <c r="P40" s="9"/>
    </row>
    <row r="41" spans="1:16" ht="15">
      <c r="A41" s="12"/>
      <c r="B41" s="25">
        <v>369.9</v>
      </c>
      <c r="C41" s="20" t="s">
        <v>47</v>
      </c>
      <c r="D41" s="46">
        <v>98188</v>
      </c>
      <c r="E41" s="46">
        <v>161605</v>
      </c>
      <c r="F41" s="46">
        <v>0</v>
      </c>
      <c r="G41" s="46">
        <v>0</v>
      </c>
      <c r="H41" s="46">
        <v>0</v>
      </c>
      <c r="I41" s="46">
        <v>2756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262549</v>
      </c>
      <c r="O41" s="47">
        <f t="shared" si="2"/>
        <v>46.142179261862914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SUM(D43:D45)</f>
        <v>1646042</v>
      </c>
      <c r="E42" s="32">
        <f t="shared" si="11"/>
        <v>28511</v>
      </c>
      <c r="F42" s="32">
        <f t="shared" si="11"/>
        <v>95957</v>
      </c>
      <c r="G42" s="32">
        <f t="shared" si="11"/>
        <v>0</v>
      </c>
      <c r="H42" s="32">
        <f t="shared" si="11"/>
        <v>0</v>
      </c>
      <c r="I42" s="32">
        <f t="shared" si="11"/>
        <v>2703999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4474509</v>
      </c>
      <c r="O42" s="45">
        <f t="shared" si="2"/>
        <v>786.3811950790861</v>
      </c>
      <c r="P42" s="9"/>
    </row>
    <row r="43" spans="1:16" ht="15">
      <c r="A43" s="12"/>
      <c r="B43" s="25">
        <v>381</v>
      </c>
      <c r="C43" s="20" t="s">
        <v>48</v>
      </c>
      <c r="D43" s="46">
        <v>1278178</v>
      </c>
      <c r="E43" s="46">
        <v>28511</v>
      </c>
      <c r="F43" s="46">
        <v>95957</v>
      </c>
      <c r="G43" s="46">
        <v>0</v>
      </c>
      <c r="H43" s="46">
        <v>0</v>
      </c>
      <c r="I43" s="46">
        <v>2703999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4106645</v>
      </c>
      <c r="O43" s="47">
        <f t="shared" si="2"/>
        <v>721.7302284710017</v>
      </c>
      <c r="P43" s="9"/>
    </row>
    <row r="44" spans="1:16" ht="15">
      <c r="A44" s="12"/>
      <c r="B44" s="25">
        <v>383</v>
      </c>
      <c r="C44" s="20" t="s">
        <v>73</v>
      </c>
      <c r="D44" s="46">
        <v>83114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83114</v>
      </c>
      <c r="O44" s="47">
        <f t="shared" si="2"/>
        <v>14.607029876977153</v>
      </c>
      <c r="P44" s="9"/>
    </row>
    <row r="45" spans="1:16" ht="15.75" thickBot="1">
      <c r="A45" s="12"/>
      <c r="B45" s="25">
        <v>388.1</v>
      </c>
      <c r="C45" s="20" t="s">
        <v>83</v>
      </c>
      <c r="D45" s="46">
        <v>284750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284750</v>
      </c>
      <c r="O45" s="47">
        <f t="shared" si="2"/>
        <v>50.04393673110721</v>
      </c>
      <c r="P45" s="9"/>
    </row>
    <row r="46" spans="1:119" ht="16.5" thickBot="1">
      <c r="A46" s="14" t="s">
        <v>41</v>
      </c>
      <c r="B46" s="23"/>
      <c r="C46" s="22"/>
      <c r="D46" s="15">
        <f aca="true" t="shared" si="12" ref="D46:M46">SUM(D5,D12,D18,D30,D36,D38,D42)</f>
        <v>6199796</v>
      </c>
      <c r="E46" s="15">
        <f t="shared" si="12"/>
        <v>1644402</v>
      </c>
      <c r="F46" s="15">
        <f t="shared" si="12"/>
        <v>95957</v>
      </c>
      <c r="G46" s="15">
        <f t="shared" si="12"/>
        <v>0</v>
      </c>
      <c r="H46" s="15">
        <f t="shared" si="12"/>
        <v>0</v>
      </c>
      <c r="I46" s="15">
        <f t="shared" si="12"/>
        <v>6376549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14316704</v>
      </c>
      <c r="O46" s="38">
        <f t="shared" si="2"/>
        <v>2516.116695957821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84</v>
      </c>
      <c r="M48" s="48"/>
      <c r="N48" s="48"/>
      <c r="O48" s="43">
        <v>5690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3855736</v>
      </c>
      <c r="E5" s="27">
        <f t="shared" si="0"/>
        <v>862298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4">SUM(D5:M5)</f>
        <v>4718034</v>
      </c>
      <c r="O5" s="33">
        <f>(N5/O$46)</f>
        <v>529.2242288278183</v>
      </c>
      <c r="P5" s="6"/>
    </row>
    <row r="6" spans="1:16" ht="15">
      <c r="A6" s="12"/>
      <c r="B6" s="25">
        <v>311</v>
      </c>
      <c r="C6" s="20" t="s">
        <v>2</v>
      </c>
      <c r="D6" s="46">
        <v>3149561</v>
      </c>
      <c r="E6" s="46">
        <v>541343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3690904</v>
      </c>
      <c r="O6" s="47">
        <f>(N6/O$46)</f>
        <v>414.0105440269209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320955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320955</v>
      </c>
      <c r="O7" s="47">
        <f>(N7/O$46)</f>
        <v>36.00168255748738</v>
      </c>
      <c r="P7" s="9"/>
    </row>
    <row r="8" spans="1:16" ht="15">
      <c r="A8" s="12"/>
      <c r="B8" s="25">
        <v>314.1</v>
      </c>
      <c r="C8" s="20" t="s">
        <v>11</v>
      </c>
      <c r="D8" s="46">
        <v>485652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485652</v>
      </c>
      <c r="O8" s="47">
        <f>(N8/O$46)</f>
        <v>54.4758272574313</v>
      </c>
      <c r="P8" s="9"/>
    </row>
    <row r="9" spans="1:16" ht="15">
      <c r="A9" s="12"/>
      <c r="B9" s="25">
        <v>314.9</v>
      </c>
      <c r="C9" s="20" t="s">
        <v>13</v>
      </c>
      <c r="D9" s="46">
        <v>2612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2612</v>
      </c>
      <c r="O9" s="47">
        <f>(N9/O$46)</f>
        <v>0.2929893438025799</v>
      </c>
      <c r="P9" s="9"/>
    </row>
    <row r="10" spans="1:16" ht="15">
      <c r="A10" s="12"/>
      <c r="B10" s="25">
        <v>315</v>
      </c>
      <c r="C10" s="20" t="s">
        <v>86</v>
      </c>
      <c r="D10" s="46">
        <v>162517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162517</v>
      </c>
      <c r="O10" s="47">
        <f>(N10/O$46)</f>
        <v>18.229613011777904</v>
      </c>
      <c r="P10" s="9"/>
    </row>
    <row r="11" spans="1:16" ht="15">
      <c r="A11" s="12"/>
      <c r="B11" s="25">
        <v>316</v>
      </c>
      <c r="C11" s="20" t="s">
        <v>87</v>
      </c>
      <c r="D11" s="46">
        <v>55394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55394</v>
      </c>
      <c r="O11" s="47">
        <f>(N11/O$46)</f>
        <v>6.213572630398205</v>
      </c>
      <c r="P11" s="9"/>
    </row>
    <row r="12" spans="1:16" ht="15.75">
      <c r="A12" s="29" t="s">
        <v>15</v>
      </c>
      <c r="B12" s="30"/>
      <c r="C12" s="31"/>
      <c r="D12" s="32">
        <f aca="true" t="shared" si="2" ref="D12:M12">SUM(D13:D18)</f>
        <v>393625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 t="shared" si="2"/>
        <v>0</v>
      </c>
      <c r="I12" s="32">
        <f t="shared" si="2"/>
        <v>261844</v>
      </c>
      <c r="J12" s="32">
        <f t="shared" si="2"/>
        <v>0</v>
      </c>
      <c r="K12" s="32">
        <f t="shared" si="2"/>
        <v>0</v>
      </c>
      <c r="L12" s="32">
        <f t="shared" si="2"/>
        <v>0</v>
      </c>
      <c r="M12" s="32">
        <f t="shared" si="2"/>
        <v>0</v>
      </c>
      <c r="N12" s="44">
        <f t="shared" si="1"/>
        <v>655469</v>
      </c>
      <c r="O12" s="45">
        <f>(N12/O$46)</f>
        <v>73.52428491306786</v>
      </c>
      <c r="P12" s="10"/>
    </row>
    <row r="13" spans="1:16" ht="15">
      <c r="A13" s="12"/>
      <c r="B13" s="25">
        <v>322</v>
      </c>
      <c r="C13" s="20" t="s">
        <v>0</v>
      </c>
      <c r="D13" s="46">
        <v>22225</v>
      </c>
      <c r="E13" s="46">
        <v>0</v>
      </c>
      <c r="F13" s="46">
        <v>0</v>
      </c>
      <c r="G13" s="46">
        <v>0</v>
      </c>
      <c r="H13" s="46">
        <v>0</v>
      </c>
      <c r="I13" s="46">
        <v>158055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180280</v>
      </c>
      <c r="O13" s="47">
        <f>(N13/O$46)</f>
        <v>20.222097588334268</v>
      </c>
      <c r="P13" s="9"/>
    </row>
    <row r="14" spans="1:16" ht="15">
      <c r="A14" s="12"/>
      <c r="B14" s="25">
        <v>323.1</v>
      </c>
      <c r="C14" s="20" t="s">
        <v>16</v>
      </c>
      <c r="D14" s="46">
        <v>332061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332061</v>
      </c>
      <c r="O14" s="47">
        <f>(N14/O$46)</f>
        <v>37.24744812114414</v>
      </c>
      <c r="P14" s="9"/>
    </row>
    <row r="15" spans="1:16" ht="15">
      <c r="A15" s="12"/>
      <c r="B15" s="25">
        <v>323.4</v>
      </c>
      <c r="C15" s="20" t="s">
        <v>17</v>
      </c>
      <c r="D15" s="46">
        <v>10522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10522</v>
      </c>
      <c r="O15" s="47">
        <f>(N15/O$46)</f>
        <v>1.1802579921480651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>(N16/O$46)</f>
        <v>0.628154795288839</v>
      </c>
      <c r="P16" s="9"/>
    </row>
    <row r="17" spans="1:16" ht="15">
      <c r="A17" s="12"/>
      <c r="B17" s="25">
        <v>324.91</v>
      </c>
      <c r="C17" s="20" t="s">
        <v>98</v>
      </c>
      <c r="D17" s="46">
        <v>3172</v>
      </c>
      <c r="E17" s="46">
        <v>0</v>
      </c>
      <c r="F17" s="46">
        <v>0</v>
      </c>
      <c r="G17" s="46">
        <v>0</v>
      </c>
      <c r="H17" s="46">
        <v>0</v>
      </c>
      <c r="I17" s="46">
        <v>4105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7277</v>
      </c>
      <c r="O17" s="47">
        <f>(N17/O$46)</f>
        <v>0.8162647223780146</v>
      </c>
      <c r="P17" s="9"/>
    </row>
    <row r="18" spans="1:16" ht="15">
      <c r="A18" s="12"/>
      <c r="B18" s="25">
        <v>329</v>
      </c>
      <c r="C18" s="20" t="s">
        <v>19</v>
      </c>
      <c r="D18" s="46">
        <v>20045</v>
      </c>
      <c r="E18" s="46">
        <v>0</v>
      </c>
      <c r="F18" s="46">
        <v>0</v>
      </c>
      <c r="G18" s="46">
        <v>0</v>
      </c>
      <c r="H18" s="46">
        <v>0</v>
      </c>
      <c r="I18" s="46">
        <v>99684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119729</v>
      </c>
      <c r="O18" s="47">
        <f>(N18/O$46)</f>
        <v>13.430061693774537</v>
      </c>
      <c r="P18" s="9"/>
    </row>
    <row r="19" spans="1:16" ht="15.75">
      <c r="A19" s="29" t="s">
        <v>20</v>
      </c>
      <c r="B19" s="30"/>
      <c r="C19" s="31"/>
      <c r="D19" s="32">
        <f aca="true" t="shared" si="3" ref="D19:M19">SUM(D20:D28)</f>
        <v>1211839</v>
      </c>
      <c r="E19" s="32">
        <f t="shared" si="3"/>
        <v>452801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si="1"/>
        <v>1664640</v>
      </c>
      <c r="O19" s="45">
        <f>(N19/O$46)</f>
        <v>186.72349971957377</v>
      </c>
      <c r="P19" s="10"/>
    </row>
    <row r="20" spans="1:16" ht="15">
      <c r="A20" s="12"/>
      <c r="B20" s="25">
        <v>331.1</v>
      </c>
      <c r="C20" s="20" t="s">
        <v>59</v>
      </c>
      <c r="D20" s="46">
        <v>49984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49984</v>
      </c>
      <c r="O20" s="47">
        <f>(N20/O$46)</f>
        <v>5.606730229949523</v>
      </c>
      <c r="P20" s="9"/>
    </row>
    <row r="21" spans="1:16" ht="15">
      <c r="A21" s="12"/>
      <c r="B21" s="25">
        <v>331.39</v>
      </c>
      <c r="C21" s="20" t="s">
        <v>79</v>
      </c>
      <c r="D21" s="46">
        <v>0</v>
      </c>
      <c r="E21" s="46">
        <v>27059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27059</v>
      </c>
      <c r="O21" s="47">
        <f>(N21/O$46)</f>
        <v>3.0352215367358384</v>
      </c>
      <c r="P21" s="9"/>
    </row>
    <row r="22" spans="1:16" ht="15">
      <c r="A22" s="12"/>
      <c r="B22" s="25">
        <v>331.69</v>
      </c>
      <c r="C22" s="20" t="s">
        <v>72</v>
      </c>
      <c r="D22" s="46">
        <v>0</v>
      </c>
      <c r="E22" s="46">
        <v>58296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58296</v>
      </c>
      <c r="O22" s="47">
        <f>(N22/O$46)</f>
        <v>6.539091418956814</v>
      </c>
      <c r="P22" s="9"/>
    </row>
    <row r="23" spans="1:16" ht="15">
      <c r="A23" s="12"/>
      <c r="B23" s="25">
        <v>332</v>
      </c>
      <c r="C23" s="20" t="s">
        <v>116</v>
      </c>
      <c r="D23" s="46">
        <v>249891</v>
      </c>
      <c r="E23" s="46">
        <v>56371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306262</v>
      </c>
      <c r="O23" s="47">
        <f>(N23/O$46)</f>
        <v>34.35356141334829</v>
      </c>
      <c r="P23" s="9"/>
    </row>
    <row r="24" spans="1:16" ht="15">
      <c r="A24" s="12"/>
      <c r="B24" s="25">
        <v>334.69</v>
      </c>
      <c r="C24" s="20" t="s">
        <v>22</v>
      </c>
      <c r="D24" s="46">
        <v>0</v>
      </c>
      <c r="E24" s="46">
        <v>311075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311075</v>
      </c>
      <c r="O24" s="47">
        <f>(N24/O$46)</f>
        <v>34.89343802579921</v>
      </c>
      <c r="P24" s="9"/>
    </row>
    <row r="25" spans="1:16" ht="15">
      <c r="A25" s="12"/>
      <c r="B25" s="25">
        <v>335.12</v>
      </c>
      <c r="C25" s="20" t="s">
        <v>88</v>
      </c>
      <c r="D25" s="46">
        <v>265807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265807</v>
      </c>
      <c r="O25" s="47">
        <f>(N25/O$46)</f>
        <v>29.81570386988222</v>
      </c>
      <c r="P25" s="9"/>
    </row>
    <row r="26" spans="1:16" ht="15">
      <c r="A26" s="12"/>
      <c r="B26" s="25">
        <v>335.14</v>
      </c>
      <c r="C26" s="20" t="s">
        <v>89</v>
      </c>
      <c r="D26" s="46">
        <v>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263</v>
      </c>
      <c r="O26" s="47">
        <f>(N26/O$46)</f>
        <v>0.02950084127874369</v>
      </c>
      <c r="P26" s="9"/>
    </row>
    <row r="27" spans="1:16" ht="15">
      <c r="A27" s="12"/>
      <c r="B27" s="25">
        <v>335.18</v>
      </c>
      <c r="C27" s="20" t="s">
        <v>90</v>
      </c>
      <c r="D27" s="46">
        <v>532311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532311</v>
      </c>
      <c r="O27" s="47">
        <f>(N27/O$46)</f>
        <v>59.70959057767807</v>
      </c>
      <c r="P27" s="9"/>
    </row>
    <row r="28" spans="1:16" ht="15">
      <c r="A28" s="12"/>
      <c r="B28" s="25">
        <v>335.19</v>
      </c>
      <c r="C28" s="20" t="s">
        <v>91</v>
      </c>
      <c r="D28" s="46">
        <v>113583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113583</v>
      </c>
      <c r="O28" s="47">
        <f>(N28/O$46)</f>
        <v>12.740661805945036</v>
      </c>
      <c r="P28" s="9"/>
    </row>
    <row r="29" spans="1:16" ht="15.75">
      <c r="A29" s="29" t="s">
        <v>32</v>
      </c>
      <c r="B29" s="30"/>
      <c r="C29" s="31"/>
      <c r="D29" s="32">
        <f aca="true" t="shared" si="4" ref="D29:M29">SUM(D30:D33)</f>
        <v>173196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2235657</v>
      </c>
      <c r="J29" s="32">
        <f t="shared" si="4"/>
        <v>0</v>
      </c>
      <c r="K29" s="32">
        <f t="shared" si="4"/>
        <v>0</v>
      </c>
      <c r="L29" s="32">
        <f t="shared" si="4"/>
        <v>0</v>
      </c>
      <c r="M29" s="32">
        <f t="shared" si="4"/>
        <v>0</v>
      </c>
      <c r="N29" s="32">
        <f t="shared" si="1"/>
        <v>2408853</v>
      </c>
      <c r="O29" s="45">
        <f>(N29/O$46)</f>
        <v>270.20224340998317</v>
      </c>
      <c r="P29" s="10"/>
    </row>
    <row r="30" spans="1:16" ht="15">
      <c r="A30" s="12"/>
      <c r="B30" s="25">
        <v>341.9</v>
      </c>
      <c r="C30" s="20" t="s">
        <v>92</v>
      </c>
      <c r="D30" s="46">
        <v>173196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173196</v>
      </c>
      <c r="O30" s="47">
        <f>(N30/O$46)</f>
        <v>19.427481772293888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799263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799263</v>
      </c>
      <c r="O31" s="47">
        <f>(N31/O$46)</f>
        <v>89.65372966909703</v>
      </c>
      <c r="P31" s="9"/>
    </row>
    <row r="32" spans="1:16" ht="15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629405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629405</v>
      </c>
      <c r="O32" s="47">
        <f>(N32/O$46)</f>
        <v>70.60067302299495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806989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806989</v>
      </c>
      <c r="O33" s="47">
        <f>(N33/O$46)</f>
        <v>90.52035894559731</v>
      </c>
      <c r="P33" s="9"/>
    </row>
    <row r="34" spans="1:16" ht="15.75">
      <c r="A34" s="29" t="s">
        <v>33</v>
      </c>
      <c r="B34" s="30"/>
      <c r="C34" s="31"/>
      <c r="D34" s="32">
        <f aca="true" t="shared" si="5" ref="D34:M34">SUM(D35:D36)</f>
        <v>984148</v>
      </c>
      <c r="E34" s="32">
        <f t="shared" si="5"/>
        <v>16092</v>
      </c>
      <c r="F34" s="32">
        <f t="shared" si="5"/>
        <v>0</v>
      </c>
      <c r="G34" s="32">
        <f t="shared" si="5"/>
        <v>0</v>
      </c>
      <c r="H34" s="32">
        <f t="shared" si="5"/>
        <v>0</v>
      </c>
      <c r="I34" s="32">
        <f t="shared" si="5"/>
        <v>900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32">
        <f t="shared" si="1"/>
        <v>1001140</v>
      </c>
      <c r="O34" s="45">
        <f>(N34/O$46)</f>
        <v>112.2983735277622</v>
      </c>
      <c r="P34" s="10"/>
    </row>
    <row r="35" spans="1:16" ht="15">
      <c r="A35" s="13"/>
      <c r="B35" s="39">
        <v>355</v>
      </c>
      <c r="C35" s="21" t="s">
        <v>62</v>
      </c>
      <c r="D35" s="46">
        <v>0</v>
      </c>
      <c r="E35" s="46">
        <v>16092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16092</v>
      </c>
      <c r="O35" s="47">
        <f>(N35/O$46)</f>
        <v>1.8050476724621425</v>
      </c>
      <c r="P35" s="9"/>
    </row>
    <row r="36" spans="1:16" ht="15">
      <c r="A36" s="13"/>
      <c r="B36" s="39">
        <v>359</v>
      </c>
      <c r="C36" s="21" t="s">
        <v>43</v>
      </c>
      <c r="D36" s="46">
        <v>984148</v>
      </c>
      <c r="E36" s="46">
        <v>0</v>
      </c>
      <c r="F36" s="46">
        <v>0</v>
      </c>
      <c r="G36" s="46">
        <v>0</v>
      </c>
      <c r="H36" s="46">
        <v>0</v>
      </c>
      <c r="I36" s="46">
        <v>900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985048</v>
      </c>
      <c r="O36" s="47">
        <f>(N36/O$46)</f>
        <v>110.49332585530006</v>
      </c>
      <c r="P36" s="9"/>
    </row>
    <row r="37" spans="1:16" ht="15.75">
      <c r="A37" s="29" t="s">
        <v>3</v>
      </c>
      <c r="B37" s="30"/>
      <c r="C37" s="31"/>
      <c r="D37" s="32">
        <f aca="true" t="shared" si="6" ref="D37:M37">SUM(D38:D41)</f>
        <v>405102</v>
      </c>
      <c r="E37" s="32">
        <f t="shared" si="6"/>
        <v>334188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48608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1"/>
        <v>787898</v>
      </c>
      <c r="O37" s="45">
        <f>(N37/O$46)</f>
        <v>88.37891194615815</v>
      </c>
      <c r="P37" s="10"/>
    </row>
    <row r="38" spans="1:16" ht="15">
      <c r="A38" s="12"/>
      <c r="B38" s="25">
        <v>361.1</v>
      </c>
      <c r="C38" s="20" t="s">
        <v>44</v>
      </c>
      <c r="D38" s="46">
        <v>20099</v>
      </c>
      <c r="E38" s="46">
        <v>613</v>
      </c>
      <c r="F38" s="46">
        <v>0</v>
      </c>
      <c r="G38" s="46">
        <v>0</v>
      </c>
      <c r="H38" s="46">
        <v>0</v>
      </c>
      <c r="I38" s="46">
        <v>16367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37079</v>
      </c>
      <c r="O38" s="47">
        <f>(N38/O$46)</f>
        <v>4.159169938306225</v>
      </c>
      <c r="P38" s="9"/>
    </row>
    <row r="39" spans="1:16" ht="15">
      <c r="A39" s="12"/>
      <c r="B39" s="25">
        <v>362</v>
      </c>
      <c r="C39" s="20" t="s">
        <v>45</v>
      </c>
      <c r="D39" s="46">
        <v>227521</v>
      </c>
      <c r="E39" s="46">
        <v>12249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239770</v>
      </c>
      <c r="O39" s="47">
        <f>(N39/O$46)</f>
        <v>26.895120583286594</v>
      </c>
      <c r="P39" s="9"/>
    </row>
    <row r="40" spans="1:16" ht="15">
      <c r="A40" s="12"/>
      <c r="B40" s="25">
        <v>367</v>
      </c>
      <c r="C40" s="20" t="s">
        <v>46</v>
      </c>
      <c r="D40" s="46">
        <v>2560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2560</v>
      </c>
      <c r="O40" s="47">
        <f>(N40/O$46)</f>
        <v>0.2871564778463264</v>
      </c>
      <c r="P40" s="9"/>
    </row>
    <row r="41" spans="1:16" ht="15">
      <c r="A41" s="12"/>
      <c r="B41" s="25">
        <v>369.9</v>
      </c>
      <c r="C41" s="20" t="s">
        <v>47</v>
      </c>
      <c r="D41" s="46">
        <v>154922</v>
      </c>
      <c r="E41" s="46">
        <v>321326</v>
      </c>
      <c r="F41" s="46">
        <v>0</v>
      </c>
      <c r="G41" s="46">
        <v>0</v>
      </c>
      <c r="H41" s="46">
        <v>0</v>
      </c>
      <c r="I41" s="46">
        <v>32241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508489</v>
      </c>
      <c r="O41" s="47">
        <f>(N41/O$46)</f>
        <v>57.03746494671901</v>
      </c>
      <c r="P41" s="9"/>
    </row>
    <row r="42" spans="1:16" ht="15.75">
      <c r="A42" s="29" t="s">
        <v>34</v>
      </c>
      <c r="B42" s="30"/>
      <c r="C42" s="31"/>
      <c r="D42" s="32">
        <f aca="true" t="shared" si="7" ref="D42:M42">SUM(D43:D43)</f>
        <v>31</v>
      </c>
      <c r="E42" s="32">
        <f t="shared" si="7"/>
        <v>316118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750000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1"/>
        <v>1066149</v>
      </c>
      <c r="O42" s="45">
        <f>(N42/O$46)</f>
        <v>119.59046550757151</v>
      </c>
      <c r="P42" s="9"/>
    </row>
    <row r="43" spans="1:16" ht="15.75" thickBot="1">
      <c r="A43" s="12"/>
      <c r="B43" s="25">
        <v>381</v>
      </c>
      <c r="C43" s="20" t="s">
        <v>48</v>
      </c>
      <c r="D43" s="46">
        <v>31</v>
      </c>
      <c r="E43" s="46">
        <v>316118</v>
      </c>
      <c r="F43" s="46">
        <v>0</v>
      </c>
      <c r="G43" s="46">
        <v>0</v>
      </c>
      <c r="H43" s="46">
        <v>0</v>
      </c>
      <c r="I43" s="46">
        <v>750000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1066149</v>
      </c>
      <c r="O43" s="47">
        <f>(N43/O$46)</f>
        <v>119.59046550757151</v>
      </c>
      <c r="P43" s="9"/>
    </row>
    <row r="44" spans="1:119" ht="16.5" thickBot="1">
      <c r="A44" s="14" t="s">
        <v>41</v>
      </c>
      <c r="B44" s="23"/>
      <c r="C44" s="22"/>
      <c r="D44" s="15">
        <f aca="true" t="shared" si="8" ref="D44:M44">SUM(D5,D12,D19,D29,D34,D37,D42)</f>
        <v>7023677</v>
      </c>
      <c r="E44" s="15">
        <f t="shared" si="8"/>
        <v>1981497</v>
      </c>
      <c r="F44" s="15">
        <f t="shared" si="8"/>
        <v>0</v>
      </c>
      <c r="G44" s="15">
        <f t="shared" si="8"/>
        <v>0</v>
      </c>
      <c r="H44" s="15">
        <f t="shared" si="8"/>
        <v>0</v>
      </c>
      <c r="I44" s="15">
        <f t="shared" si="8"/>
        <v>3297009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8"/>
        <v>0</v>
      </c>
      <c r="N44" s="15">
        <f t="shared" si="1"/>
        <v>12302183</v>
      </c>
      <c r="O44" s="38">
        <f>(N44/O$46)</f>
        <v>1379.942007851935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117</v>
      </c>
      <c r="M46" s="48"/>
      <c r="N46" s="48"/>
      <c r="O46" s="43">
        <v>8915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3767607</v>
      </c>
      <c r="E5" s="27">
        <f t="shared" si="0"/>
        <v>800973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4568580</v>
      </c>
      <c r="O5" s="33">
        <f aca="true" t="shared" si="2" ref="O5:O49">(N5/O$51)</f>
        <v>583.6203372508942</v>
      </c>
      <c r="P5" s="6"/>
    </row>
    <row r="6" spans="1:16" ht="15">
      <c r="A6" s="12"/>
      <c r="B6" s="25">
        <v>311</v>
      </c>
      <c r="C6" s="20" t="s">
        <v>2</v>
      </c>
      <c r="D6" s="46">
        <v>3103688</v>
      </c>
      <c r="E6" s="46">
        <v>522566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3626254</v>
      </c>
      <c r="O6" s="47">
        <f t="shared" si="2"/>
        <v>463.2414409810935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278407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278407</v>
      </c>
      <c r="O7" s="47">
        <f t="shared" si="2"/>
        <v>35.56553398058252</v>
      </c>
      <c r="P7" s="9"/>
    </row>
    <row r="8" spans="1:16" ht="15">
      <c r="A8" s="12"/>
      <c r="B8" s="25">
        <v>314.1</v>
      </c>
      <c r="C8" s="20" t="s">
        <v>11</v>
      </c>
      <c r="D8" s="46">
        <v>451953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451953</v>
      </c>
      <c r="O8" s="47">
        <f t="shared" si="2"/>
        <v>57.73543689320388</v>
      </c>
      <c r="P8" s="9"/>
    </row>
    <row r="9" spans="1:16" ht="15">
      <c r="A9" s="12"/>
      <c r="B9" s="25">
        <v>314.9</v>
      </c>
      <c r="C9" s="20" t="s">
        <v>13</v>
      </c>
      <c r="D9" s="46">
        <v>5494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5494</v>
      </c>
      <c r="O9" s="47">
        <f t="shared" si="2"/>
        <v>0.7018395503321411</v>
      </c>
      <c r="P9" s="9"/>
    </row>
    <row r="10" spans="1:16" ht="15">
      <c r="A10" s="12"/>
      <c r="B10" s="25">
        <v>315</v>
      </c>
      <c r="C10" s="20" t="s">
        <v>86</v>
      </c>
      <c r="D10" s="46">
        <v>174496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174496</v>
      </c>
      <c r="O10" s="47">
        <f t="shared" si="2"/>
        <v>22.29126213592233</v>
      </c>
      <c r="P10" s="9"/>
    </row>
    <row r="11" spans="1:16" ht="15">
      <c r="A11" s="12"/>
      <c r="B11" s="25">
        <v>316</v>
      </c>
      <c r="C11" s="20" t="s">
        <v>87</v>
      </c>
      <c r="D11" s="46">
        <v>31976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31976</v>
      </c>
      <c r="O11" s="47">
        <f t="shared" si="2"/>
        <v>4.084823709759837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SUM(D13:D20)</f>
        <v>1427512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699641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2127153</v>
      </c>
      <c r="O12" s="45">
        <f t="shared" si="2"/>
        <v>271.73645886561064</v>
      </c>
      <c r="P12" s="10"/>
    </row>
    <row r="13" spans="1:16" ht="15">
      <c r="A13" s="12"/>
      <c r="B13" s="25">
        <v>322</v>
      </c>
      <c r="C13" s="20" t="s">
        <v>0</v>
      </c>
      <c r="D13" s="46">
        <v>15445</v>
      </c>
      <c r="E13" s="46">
        <v>0</v>
      </c>
      <c r="F13" s="46">
        <v>0</v>
      </c>
      <c r="G13" s="46">
        <v>0</v>
      </c>
      <c r="H13" s="46">
        <v>0</v>
      </c>
      <c r="I13" s="46">
        <v>405401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420846</v>
      </c>
      <c r="O13" s="47">
        <f t="shared" si="2"/>
        <v>53.76162493612672</v>
      </c>
      <c r="P13" s="9"/>
    </row>
    <row r="14" spans="1:16" ht="15">
      <c r="A14" s="12"/>
      <c r="B14" s="25">
        <v>323.1</v>
      </c>
      <c r="C14" s="20" t="s">
        <v>16</v>
      </c>
      <c r="D14" s="46">
        <v>322470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322470</v>
      </c>
      <c r="O14" s="47">
        <f t="shared" si="2"/>
        <v>41.19443025038324</v>
      </c>
      <c r="P14" s="9"/>
    </row>
    <row r="15" spans="1:16" ht="15">
      <c r="A15" s="12"/>
      <c r="B15" s="25">
        <v>323.4</v>
      </c>
      <c r="C15" s="20" t="s">
        <v>17</v>
      </c>
      <c r="D15" s="46">
        <v>11950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11950</v>
      </c>
      <c r="O15" s="47">
        <f t="shared" si="2"/>
        <v>1.5265712825753706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0.7153806847215125</v>
      </c>
      <c r="P16" s="9"/>
    </row>
    <row r="17" spans="1:16" ht="15">
      <c r="A17" s="12"/>
      <c r="B17" s="25">
        <v>324.11</v>
      </c>
      <c r="C17" s="20" t="s">
        <v>96</v>
      </c>
      <c r="D17" s="46">
        <v>158321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158321</v>
      </c>
      <c r="O17" s="47">
        <f t="shared" si="2"/>
        <v>20.22496167603475</v>
      </c>
      <c r="P17" s="9"/>
    </row>
    <row r="18" spans="1:16" ht="15">
      <c r="A18" s="12"/>
      <c r="B18" s="25">
        <v>324.61</v>
      </c>
      <c r="C18" s="20" t="s">
        <v>97</v>
      </c>
      <c r="D18" s="46">
        <v>759800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759800</v>
      </c>
      <c r="O18" s="47">
        <f t="shared" si="2"/>
        <v>97.06182933060808</v>
      </c>
      <c r="P18" s="9"/>
    </row>
    <row r="19" spans="1:16" ht="15">
      <c r="A19" s="12"/>
      <c r="B19" s="25">
        <v>324.71</v>
      </c>
      <c r="C19" s="20" t="s">
        <v>98</v>
      </c>
      <c r="D19" s="46">
        <v>142821</v>
      </c>
      <c r="E19" s="46">
        <v>0</v>
      </c>
      <c r="F19" s="46">
        <v>0</v>
      </c>
      <c r="G19" s="46">
        <v>0</v>
      </c>
      <c r="H19" s="46">
        <v>0</v>
      </c>
      <c r="I19" s="46">
        <v>203983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346804</v>
      </c>
      <c r="O19" s="47">
        <f t="shared" si="2"/>
        <v>44.3030148185999</v>
      </c>
      <c r="P19" s="9"/>
    </row>
    <row r="20" spans="1:16" ht="15">
      <c r="A20" s="12"/>
      <c r="B20" s="25">
        <v>329</v>
      </c>
      <c r="C20" s="20" t="s">
        <v>19</v>
      </c>
      <c r="D20" s="46">
        <v>11105</v>
      </c>
      <c r="E20" s="46">
        <v>0</v>
      </c>
      <c r="F20" s="46">
        <v>0</v>
      </c>
      <c r="G20" s="46">
        <v>0</v>
      </c>
      <c r="H20" s="46">
        <v>0</v>
      </c>
      <c r="I20" s="46">
        <v>90257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101362</v>
      </c>
      <c r="O20" s="47">
        <f t="shared" si="2"/>
        <v>12.948645886561064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SUM(D22:D33)</f>
        <v>2419076</v>
      </c>
      <c r="E21" s="32">
        <f t="shared" si="6"/>
        <v>459207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2878283</v>
      </c>
      <c r="O21" s="45">
        <f t="shared" si="2"/>
        <v>367.69072560040877</v>
      </c>
      <c r="P21" s="10"/>
    </row>
    <row r="22" spans="1:16" ht="15">
      <c r="A22" s="12"/>
      <c r="B22" s="25">
        <v>331.1</v>
      </c>
      <c r="C22" s="20" t="s">
        <v>59</v>
      </c>
      <c r="D22" s="46">
        <v>1357812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1357812</v>
      </c>
      <c r="O22" s="47">
        <f t="shared" si="2"/>
        <v>173.45579969340827</v>
      </c>
      <c r="P22" s="9"/>
    </row>
    <row r="23" spans="1:16" ht="15">
      <c r="A23" s="12"/>
      <c r="B23" s="25">
        <v>331.39</v>
      </c>
      <c r="C23" s="20" t="s">
        <v>79</v>
      </c>
      <c r="D23" s="46">
        <v>0</v>
      </c>
      <c r="E23" s="46">
        <v>64059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64059</v>
      </c>
      <c r="O23" s="47">
        <f t="shared" si="2"/>
        <v>8.183316300459888</v>
      </c>
      <c r="P23" s="9"/>
    </row>
    <row r="24" spans="1:16" ht="15">
      <c r="A24" s="12"/>
      <c r="B24" s="25">
        <v>331.69</v>
      </c>
      <c r="C24" s="20" t="s">
        <v>72</v>
      </c>
      <c r="D24" s="46">
        <v>0</v>
      </c>
      <c r="E24" s="46">
        <v>42545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42545</v>
      </c>
      <c r="O24" s="47">
        <f t="shared" si="2"/>
        <v>5.434977005620849</v>
      </c>
      <c r="P24" s="9"/>
    </row>
    <row r="25" spans="1:16" ht="15">
      <c r="A25" s="12"/>
      <c r="B25" s="25">
        <v>334.1</v>
      </c>
      <c r="C25" s="20" t="s">
        <v>112</v>
      </c>
      <c r="D25" s="46">
        <v>68708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68708</v>
      </c>
      <c r="O25" s="47">
        <f t="shared" si="2"/>
        <v>8.777210015329587</v>
      </c>
      <c r="P25" s="9"/>
    </row>
    <row r="26" spans="1:16" ht="15">
      <c r="A26" s="12"/>
      <c r="B26" s="25">
        <v>334.69</v>
      </c>
      <c r="C26" s="20" t="s">
        <v>22</v>
      </c>
      <c r="D26" s="46">
        <v>0</v>
      </c>
      <c r="E26" s="46">
        <v>312603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312603</v>
      </c>
      <c r="O26" s="47">
        <f t="shared" si="2"/>
        <v>39.933955033214104</v>
      </c>
      <c r="P26" s="9"/>
    </row>
    <row r="27" spans="1:16" ht="15">
      <c r="A27" s="12"/>
      <c r="B27" s="25">
        <v>334.7</v>
      </c>
      <c r="C27" s="20" t="s">
        <v>23</v>
      </c>
      <c r="D27" s="46">
        <v>2952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2952</v>
      </c>
      <c r="O27" s="47">
        <f t="shared" si="2"/>
        <v>0.3771078180889116</v>
      </c>
      <c r="P27" s="9"/>
    </row>
    <row r="28" spans="1:16" ht="15">
      <c r="A28" s="12"/>
      <c r="B28" s="25">
        <v>335.12</v>
      </c>
      <c r="C28" s="20" t="s">
        <v>88</v>
      </c>
      <c r="D28" s="46">
        <v>272252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272252</v>
      </c>
      <c r="O28" s="47">
        <f t="shared" si="2"/>
        <v>34.77925396014307</v>
      </c>
      <c r="P28" s="9"/>
    </row>
    <row r="29" spans="1:16" ht="15">
      <c r="A29" s="12"/>
      <c r="B29" s="25">
        <v>335.14</v>
      </c>
      <c r="C29" s="20" t="s">
        <v>89</v>
      </c>
      <c r="D29" s="46">
        <v>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</v>
      </c>
      <c r="O29" s="47">
        <f t="shared" si="2"/>
        <v>0.013030148185998978</v>
      </c>
      <c r="P29" s="9"/>
    </row>
    <row r="30" spans="1:16" ht="15">
      <c r="A30" s="12"/>
      <c r="B30" s="25">
        <v>335.18</v>
      </c>
      <c r="C30" s="20" t="s">
        <v>90</v>
      </c>
      <c r="D30" s="46">
        <v>574190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574190</v>
      </c>
      <c r="O30" s="47">
        <f t="shared" si="2"/>
        <v>73.35079202861523</v>
      </c>
      <c r="P30" s="9"/>
    </row>
    <row r="31" spans="1:16" ht="15">
      <c r="A31" s="12"/>
      <c r="B31" s="25">
        <v>335.19</v>
      </c>
      <c r="C31" s="20" t="s">
        <v>91</v>
      </c>
      <c r="D31" s="46">
        <v>123118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123118</v>
      </c>
      <c r="O31" s="47">
        <f t="shared" si="2"/>
        <v>15.727899846704139</v>
      </c>
      <c r="P31" s="9"/>
    </row>
    <row r="32" spans="1:16" ht="15">
      <c r="A32" s="12"/>
      <c r="B32" s="25">
        <v>337.1</v>
      </c>
      <c r="C32" s="20" t="s">
        <v>69</v>
      </c>
      <c r="D32" s="46">
        <v>19942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9">SUM(D32:M32)</f>
        <v>19942</v>
      </c>
      <c r="O32" s="47">
        <f t="shared" si="2"/>
        <v>2.5475217169136433</v>
      </c>
      <c r="P32" s="9"/>
    </row>
    <row r="33" spans="1:16" ht="15">
      <c r="A33" s="12"/>
      <c r="B33" s="25">
        <v>337.4</v>
      </c>
      <c r="C33" s="20" t="s">
        <v>113</v>
      </c>
      <c r="D33" s="46">
        <v>0</v>
      </c>
      <c r="E33" s="46">
        <v>40000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40000</v>
      </c>
      <c r="O33" s="47">
        <f t="shared" si="2"/>
        <v>5.109862033725089</v>
      </c>
      <c r="P33" s="9"/>
    </row>
    <row r="34" spans="1:16" ht="15.75">
      <c r="A34" s="29" t="s">
        <v>32</v>
      </c>
      <c r="B34" s="30"/>
      <c r="C34" s="31"/>
      <c r="D34" s="32">
        <f aca="true" t="shared" si="9" ref="D34:M34">SUM(D35:D39)</f>
        <v>279346</v>
      </c>
      <c r="E34" s="32">
        <f t="shared" si="9"/>
        <v>142998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2166602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2588946</v>
      </c>
      <c r="O34" s="45">
        <f t="shared" si="2"/>
        <v>330.7289218191109</v>
      </c>
      <c r="P34" s="10"/>
    </row>
    <row r="35" spans="1:16" ht="15">
      <c r="A35" s="12"/>
      <c r="B35" s="25">
        <v>341.9</v>
      </c>
      <c r="C35" s="20" t="s">
        <v>92</v>
      </c>
      <c r="D35" s="46">
        <v>279346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279346</v>
      </c>
      <c r="O35" s="47">
        <f t="shared" si="2"/>
        <v>35.68548799182422</v>
      </c>
      <c r="P35" s="9"/>
    </row>
    <row r="36" spans="1:16" ht="15">
      <c r="A36" s="12"/>
      <c r="B36" s="25">
        <v>343.3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753285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753285</v>
      </c>
      <c r="O36" s="47">
        <f t="shared" si="2"/>
        <v>96.2295605518651</v>
      </c>
      <c r="P36" s="9"/>
    </row>
    <row r="37" spans="1:16" ht="15">
      <c r="A37" s="12"/>
      <c r="B37" s="25">
        <v>343.4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623529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623529</v>
      </c>
      <c r="O37" s="47">
        <f t="shared" si="2"/>
        <v>79.65367910066428</v>
      </c>
      <c r="P37" s="9"/>
    </row>
    <row r="38" spans="1:16" ht="15">
      <c r="A38" s="12"/>
      <c r="B38" s="25">
        <v>343.5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789788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789788</v>
      </c>
      <c r="O38" s="47">
        <f t="shared" si="2"/>
        <v>100.89269289729177</v>
      </c>
      <c r="P38" s="9"/>
    </row>
    <row r="39" spans="1:16" ht="15">
      <c r="A39" s="12"/>
      <c r="B39" s="25">
        <v>347.2</v>
      </c>
      <c r="C39" s="20" t="s">
        <v>40</v>
      </c>
      <c r="D39" s="46">
        <v>0</v>
      </c>
      <c r="E39" s="46">
        <v>142998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142998</v>
      </c>
      <c r="O39" s="47">
        <f t="shared" si="2"/>
        <v>18.26750127746551</v>
      </c>
      <c r="P39" s="9"/>
    </row>
    <row r="40" spans="1:16" ht="15.75">
      <c r="A40" s="29" t="s">
        <v>33</v>
      </c>
      <c r="B40" s="30"/>
      <c r="C40" s="31"/>
      <c r="D40" s="32">
        <f aca="true" t="shared" si="10" ref="D40:M40">SUM(D41:D42)</f>
        <v>842147</v>
      </c>
      <c r="E40" s="32">
        <f t="shared" si="10"/>
        <v>127483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3300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972930</v>
      </c>
      <c r="O40" s="45">
        <f t="shared" si="2"/>
        <v>124.28845171180379</v>
      </c>
      <c r="P40" s="10"/>
    </row>
    <row r="41" spans="1:16" ht="15">
      <c r="A41" s="13"/>
      <c r="B41" s="39">
        <v>355</v>
      </c>
      <c r="C41" s="21" t="s">
        <v>62</v>
      </c>
      <c r="D41" s="46">
        <v>0</v>
      </c>
      <c r="E41" s="46">
        <v>127483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127483</v>
      </c>
      <c r="O41" s="47">
        <f t="shared" si="2"/>
        <v>16.28551354113439</v>
      </c>
      <c r="P41" s="9"/>
    </row>
    <row r="42" spans="1:16" ht="15">
      <c r="A42" s="13"/>
      <c r="B42" s="39">
        <v>359</v>
      </c>
      <c r="C42" s="21" t="s">
        <v>43</v>
      </c>
      <c r="D42" s="46">
        <v>842147</v>
      </c>
      <c r="E42" s="46">
        <v>0</v>
      </c>
      <c r="F42" s="46">
        <v>0</v>
      </c>
      <c r="G42" s="46">
        <v>0</v>
      </c>
      <c r="H42" s="46">
        <v>0</v>
      </c>
      <c r="I42" s="46">
        <v>3300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845447</v>
      </c>
      <c r="O42" s="47">
        <f t="shared" si="2"/>
        <v>108.0029381706694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SUM(D44:D46)</f>
        <v>381404</v>
      </c>
      <c r="E43" s="32">
        <f t="shared" si="11"/>
        <v>206725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16370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8"/>
        <v>604499</v>
      </c>
      <c r="O43" s="45">
        <f t="shared" si="2"/>
        <v>77.22266223811957</v>
      </c>
      <c r="P43" s="10"/>
    </row>
    <row r="44" spans="1:16" ht="15">
      <c r="A44" s="12"/>
      <c r="B44" s="25">
        <v>361.1</v>
      </c>
      <c r="C44" s="20" t="s">
        <v>44</v>
      </c>
      <c r="D44" s="46">
        <v>25348</v>
      </c>
      <c r="E44" s="46">
        <v>179</v>
      </c>
      <c r="F44" s="46">
        <v>0</v>
      </c>
      <c r="G44" s="46">
        <v>0</v>
      </c>
      <c r="H44" s="46">
        <v>0</v>
      </c>
      <c r="I44" s="46">
        <v>8271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33798</v>
      </c>
      <c r="O44" s="47">
        <f t="shared" si="2"/>
        <v>4.317577925396014</v>
      </c>
      <c r="P44" s="9"/>
    </row>
    <row r="45" spans="1:16" ht="15">
      <c r="A45" s="12"/>
      <c r="B45" s="25">
        <v>362</v>
      </c>
      <c r="C45" s="20" t="s">
        <v>45</v>
      </c>
      <c r="D45" s="46">
        <v>225705</v>
      </c>
      <c r="E45" s="46">
        <v>40072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265777</v>
      </c>
      <c r="O45" s="47">
        <f t="shared" si="2"/>
        <v>33.95209504343383</v>
      </c>
      <c r="P45" s="9"/>
    </row>
    <row r="46" spans="1:16" ht="15">
      <c r="A46" s="12"/>
      <c r="B46" s="25">
        <v>369.9</v>
      </c>
      <c r="C46" s="20" t="s">
        <v>47</v>
      </c>
      <c r="D46" s="46">
        <v>130351</v>
      </c>
      <c r="E46" s="46">
        <v>166474</v>
      </c>
      <c r="F46" s="46">
        <v>0</v>
      </c>
      <c r="G46" s="46">
        <v>0</v>
      </c>
      <c r="H46" s="46">
        <v>0</v>
      </c>
      <c r="I46" s="46">
        <v>8099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304924</v>
      </c>
      <c r="O46" s="47">
        <f t="shared" si="2"/>
        <v>38.95298926928973</v>
      </c>
      <c r="P46" s="9"/>
    </row>
    <row r="47" spans="1:16" ht="15.75">
      <c r="A47" s="29" t="s">
        <v>34</v>
      </c>
      <c r="B47" s="30"/>
      <c r="C47" s="31"/>
      <c r="D47" s="32">
        <f aca="true" t="shared" si="12" ref="D47:M47">SUM(D48:D48)</f>
        <v>50000</v>
      </c>
      <c r="E47" s="32">
        <f t="shared" si="12"/>
        <v>303119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656623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8"/>
        <v>1009742</v>
      </c>
      <c r="O47" s="45">
        <f t="shared" si="2"/>
        <v>128.99105774144098</v>
      </c>
      <c r="P47" s="9"/>
    </row>
    <row r="48" spans="1:16" ht="15.75" thickBot="1">
      <c r="A48" s="12"/>
      <c r="B48" s="25">
        <v>381</v>
      </c>
      <c r="C48" s="20" t="s">
        <v>48</v>
      </c>
      <c r="D48" s="46">
        <v>50000</v>
      </c>
      <c r="E48" s="46">
        <v>303119</v>
      </c>
      <c r="F48" s="46">
        <v>0</v>
      </c>
      <c r="G48" s="46">
        <v>0</v>
      </c>
      <c r="H48" s="46">
        <v>0</v>
      </c>
      <c r="I48" s="46">
        <v>656623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1009742</v>
      </c>
      <c r="O48" s="47">
        <f t="shared" si="2"/>
        <v>128.99105774144098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3" ref="D49:M49">SUM(D5,D12,D21,D34,D40,D43,D47)</f>
        <v>9167092</v>
      </c>
      <c r="E49" s="15">
        <f t="shared" si="13"/>
        <v>2040505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3542536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8"/>
        <v>14750133</v>
      </c>
      <c r="O49" s="38">
        <f t="shared" si="2"/>
        <v>1884.2786152273889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114</v>
      </c>
      <c r="M51" s="48"/>
      <c r="N51" s="48"/>
      <c r="O51" s="43">
        <v>7828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3453878</v>
      </c>
      <c r="E5" s="27">
        <f t="shared" si="0"/>
        <v>730710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2">SUM(D5:M5)</f>
        <v>4184588</v>
      </c>
      <c r="O5" s="33">
        <f aca="true" t="shared" si="2" ref="O5:O42">(N5/O$44)</f>
        <v>536.0732769664361</v>
      </c>
      <c r="P5" s="6"/>
    </row>
    <row r="6" spans="1:16" ht="15">
      <c r="A6" s="12"/>
      <c r="B6" s="25">
        <v>311</v>
      </c>
      <c r="C6" s="20" t="s">
        <v>2</v>
      </c>
      <c r="D6" s="46">
        <v>2734991</v>
      </c>
      <c r="E6" s="46">
        <v>451543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3186534</v>
      </c>
      <c r="O6" s="47">
        <f t="shared" si="2"/>
        <v>408.21598770176786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279167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279167</v>
      </c>
      <c r="O7" s="47">
        <f t="shared" si="2"/>
        <v>35.76313092492954</v>
      </c>
      <c r="P7" s="9"/>
    </row>
    <row r="8" spans="1:16" ht="15">
      <c r="A8" s="12"/>
      <c r="B8" s="25">
        <v>314.1</v>
      </c>
      <c r="C8" s="20" t="s">
        <v>11</v>
      </c>
      <c r="D8" s="46">
        <v>476220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476220</v>
      </c>
      <c r="O8" s="47">
        <f t="shared" si="2"/>
        <v>61.00691775557264</v>
      </c>
      <c r="P8" s="9"/>
    </row>
    <row r="9" spans="1:16" ht="15">
      <c r="A9" s="12"/>
      <c r="B9" s="25">
        <v>314.9</v>
      </c>
      <c r="C9" s="20" t="s">
        <v>13</v>
      </c>
      <c r="D9" s="46">
        <v>6739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6739</v>
      </c>
      <c r="O9" s="47">
        <f t="shared" si="2"/>
        <v>0.8633102741480913</v>
      </c>
      <c r="P9" s="9"/>
    </row>
    <row r="10" spans="1:16" ht="15">
      <c r="A10" s="12"/>
      <c r="B10" s="25">
        <v>315</v>
      </c>
      <c r="C10" s="20" t="s">
        <v>86</v>
      </c>
      <c r="D10" s="46">
        <v>193390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193390</v>
      </c>
      <c r="O10" s="47">
        <f t="shared" si="2"/>
        <v>24.774532410965925</v>
      </c>
      <c r="P10" s="9"/>
    </row>
    <row r="11" spans="1:16" ht="15">
      <c r="A11" s="12"/>
      <c r="B11" s="25">
        <v>316</v>
      </c>
      <c r="C11" s="20" t="s">
        <v>87</v>
      </c>
      <c r="D11" s="46">
        <v>42538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42538</v>
      </c>
      <c r="O11" s="47">
        <f t="shared" si="2"/>
        <v>5.449397899052011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1402539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733347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2135886</v>
      </c>
      <c r="O12" s="45">
        <f t="shared" si="2"/>
        <v>273.6210607225211</v>
      </c>
      <c r="P12" s="10"/>
    </row>
    <row r="13" spans="1:16" ht="15">
      <c r="A13" s="12"/>
      <c r="B13" s="25">
        <v>322</v>
      </c>
      <c r="C13" s="20" t="s">
        <v>0</v>
      </c>
      <c r="D13" s="46">
        <v>15580</v>
      </c>
      <c r="E13" s="46">
        <v>0</v>
      </c>
      <c r="F13" s="46">
        <v>0</v>
      </c>
      <c r="G13" s="46">
        <v>0</v>
      </c>
      <c r="H13" s="46">
        <v>0</v>
      </c>
      <c r="I13" s="46">
        <v>568478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584058</v>
      </c>
      <c r="O13" s="47">
        <f t="shared" si="2"/>
        <v>74.8216756341276</v>
      </c>
      <c r="P13" s="9"/>
    </row>
    <row r="14" spans="1:16" ht="15">
      <c r="A14" s="12"/>
      <c r="B14" s="25">
        <v>323.1</v>
      </c>
      <c r="C14" s="20" t="s">
        <v>16</v>
      </c>
      <c r="D14" s="46">
        <v>317102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317102</v>
      </c>
      <c r="O14" s="47">
        <f t="shared" si="2"/>
        <v>40.622854214706635</v>
      </c>
      <c r="P14" s="9"/>
    </row>
    <row r="15" spans="1:16" ht="15">
      <c r="A15" s="12"/>
      <c r="B15" s="25">
        <v>323.4</v>
      </c>
      <c r="C15" s="20" t="s">
        <v>17</v>
      </c>
      <c r="D15" s="46">
        <v>10270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10270</v>
      </c>
      <c r="O15" s="47">
        <f t="shared" si="2"/>
        <v>1.315654624647707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0.7173968741993338</v>
      </c>
      <c r="P16" s="9"/>
    </row>
    <row r="17" spans="1:16" ht="15">
      <c r="A17" s="12"/>
      <c r="B17" s="25">
        <v>324.71</v>
      </c>
      <c r="C17" s="20" t="s">
        <v>98</v>
      </c>
      <c r="D17" s="46">
        <v>1041336</v>
      </c>
      <c r="E17" s="46">
        <v>0</v>
      </c>
      <c r="F17" s="46">
        <v>0</v>
      </c>
      <c r="G17" s="46">
        <v>0</v>
      </c>
      <c r="H17" s="46">
        <v>0</v>
      </c>
      <c r="I17" s="46">
        <v>66637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1107973</v>
      </c>
      <c r="O17" s="47">
        <f t="shared" si="2"/>
        <v>141.938636945939</v>
      </c>
      <c r="P17" s="9"/>
    </row>
    <row r="18" spans="1:16" ht="15">
      <c r="A18" s="12"/>
      <c r="B18" s="25">
        <v>329</v>
      </c>
      <c r="C18" s="20" t="s">
        <v>19</v>
      </c>
      <c r="D18" s="46">
        <v>12651</v>
      </c>
      <c r="E18" s="46">
        <v>0</v>
      </c>
      <c r="F18" s="46">
        <v>0</v>
      </c>
      <c r="G18" s="46">
        <v>0</v>
      </c>
      <c r="H18" s="46">
        <v>0</v>
      </c>
      <c r="I18" s="46">
        <v>98232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110883</v>
      </c>
      <c r="O18" s="47">
        <f t="shared" si="2"/>
        <v>14.204842428900845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SUM(D20:D26)</f>
        <v>1025048</v>
      </c>
      <c r="E19" s="32">
        <f t="shared" si="4"/>
        <v>352242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1377290</v>
      </c>
      <c r="O19" s="45">
        <f t="shared" si="2"/>
        <v>176.4399180117858</v>
      </c>
      <c r="P19" s="10"/>
    </row>
    <row r="20" spans="1:16" ht="15">
      <c r="A20" s="12"/>
      <c r="B20" s="25">
        <v>331.1</v>
      </c>
      <c r="C20" s="20" t="s">
        <v>59</v>
      </c>
      <c r="D20" s="46">
        <v>135075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135075</v>
      </c>
      <c r="O20" s="47">
        <f t="shared" si="2"/>
        <v>17.303996925441968</v>
      </c>
      <c r="P20" s="9"/>
    </row>
    <row r="21" spans="1:16" ht="15">
      <c r="A21" s="12"/>
      <c r="B21" s="25">
        <v>331.69</v>
      </c>
      <c r="C21" s="20" t="s">
        <v>72</v>
      </c>
      <c r="D21" s="46">
        <v>0</v>
      </c>
      <c r="E21" s="46">
        <v>48996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48996</v>
      </c>
      <c r="O21" s="47">
        <f t="shared" si="2"/>
        <v>6.276710222905457</v>
      </c>
      <c r="P21" s="9"/>
    </row>
    <row r="22" spans="1:16" ht="15">
      <c r="A22" s="12"/>
      <c r="B22" s="25">
        <v>334.69</v>
      </c>
      <c r="C22" s="20" t="s">
        <v>22</v>
      </c>
      <c r="D22" s="46">
        <v>0</v>
      </c>
      <c r="E22" s="46">
        <v>303246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303246</v>
      </c>
      <c r="O22" s="47">
        <f t="shared" si="2"/>
        <v>38.847809377402</v>
      </c>
      <c r="P22" s="9"/>
    </row>
    <row r="23" spans="1:16" ht="15">
      <c r="A23" s="12"/>
      <c r="B23" s="25">
        <v>335.12</v>
      </c>
      <c r="C23" s="20" t="s">
        <v>88</v>
      </c>
      <c r="D23" s="46">
        <v>253191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253191</v>
      </c>
      <c r="O23" s="47">
        <f t="shared" si="2"/>
        <v>32.43543428132206</v>
      </c>
      <c r="P23" s="9"/>
    </row>
    <row r="24" spans="1:16" ht="15">
      <c r="A24" s="12"/>
      <c r="B24" s="25">
        <v>335.14</v>
      </c>
      <c r="C24" s="20" t="s">
        <v>89</v>
      </c>
      <c r="D24" s="46">
        <v>247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247</v>
      </c>
      <c r="O24" s="47">
        <f t="shared" si="2"/>
        <v>0.03164232641557776</v>
      </c>
      <c r="P24" s="9"/>
    </row>
    <row r="25" spans="1:16" ht="15">
      <c r="A25" s="12"/>
      <c r="B25" s="25">
        <v>335.18</v>
      </c>
      <c r="C25" s="20" t="s">
        <v>90</v>
      </c>
      <c r="D25" s="46">
        <v>523891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523891</v>
      </c>
      <c r="O25" s="47">
        <f t="shared" si="2"/>
        <v>67.11388675377914</v>
      </c>
      <c r="P25" s="9"/>
    </row>
    <row r="26" spans="1:16" ht="15">
      <c r="A26" s="12"/>
      <c r="B26" s="25">
        <v>335.19</v>
      </c>
      <c r="C26" s="20" t="s">
        <v>91</v>
      </c>
      <c r="D26" s="46">
        <v>112644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112644</v>
      </c>
      <c r="O26" s="47">
        <f t="shared" si="2"/>
        <v>14.4304381245196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SUM(D28:D32)</f>
        <v>266727</v>
      </c>
      <c r="E27" s="32">
        <f t="shared" si="5"/>
        <v>155564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2079767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2502058</v>
      </c>
      <c r="O27" s="45">
        <f t="shared" si="2"/>
        <v>320.53010504739945</v>
      </c>
      <c r="P27" s="10"/>
    </row>
    <row r="28" spans="1:16" ht="15">
      <c r="A28" s="12"/>
      <c r="B28" s="25">
        <v>341.9</v>
      </c>
      <c r="C28" s="20" t="s">
        <v>92</v>
      </c>
      <c r="D28" s="46">
        <v>266727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266727</v>
      </c>
      <c r="O28" s="47">
        <f t="shared" si="2"/>
        <v>34.169485011529595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739205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739205</v>
      </c>
      <c r="O29" s="47">
        <f t="shared" si="2"/>
        <v>94.69702792723545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611646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611646</v>
      </c>
      <c r="O30" s="47">
        <f t="shared" si="2"/>
        <v>78.35588009223675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728916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728916</v>
      </c>
      <c r="O31" s="47">
        <f t="shared" si="2"/>
        <v>93.37893927747886</v>
      </c>
      <c r="P31" s="9"/>
    </row>
    <row r="32" spans="1:16" ht="15">
      <c r="A32" s="12"/>
      <c r="B32" s="25">
        <v>347.2</v>
      </c>
      <c r="C32" s="20" t="s">
        <v>40</v>
      </c>
      <c r="D32" s="46">
        <v>0</v>
      </c>
      <c r="E32" s="46">
        <v>155564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155564</v>
      </c>
      <c r="O32" s="47">
        <f t="shared" si="2"/>
        <v>19.92877273891878</v>
      </c>
      <c r="P32" s="9"/>
    </row>
    <row r="33" spans="1:16" ht="15.75">
      <c r="A33" s="29" t="s">
        <v>33</v>
      </c>
      <c r="B33" s="30"/>
      <c r="C33" s="31"/>
      <c r="D33" s="32">
        <f aca="true" t="shared" si="6" ref="D33:M33">SUM(D34:D35)</f>
        <v>647314</v>
      </c>
      <c r="E33" s="32">
        <f t="shared" si="6"/>
        <v>214507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861821</v>
      </c>
      <c r="O33" s="45">
        <f t="shared" si="2"/>
        <v>110.40494491416858</v>
      </c>
      <c r="P33" s="10"/>
    </row>
    <row r="34" spans="1:16" ht="15">
      <c r="A34" s="13"/>
      <c r="B34" s="39">
        <v>355</v>
      </c>
      <c r="C34" s="21" t="s">
        <v>62</v>
      </c>
      <c r="D34" s="46">
        <v>0</v>
      </c>
      <c r="E34" s="46">
        <v>214507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214507</v>
      </c>
      <c r="O34" s="47">
        <f t="shared" si="2"/>
        <v>27.479759159620805</v>
      </c>
      <c r="P34" s="9"/>
    </row>
    <row r="35" spans="1:16" ht="15">
      <c r="A35" s="13"/>
      <c r="B35" s="39">
        <v>359</v>
      </c>
      <c r="C35" s="21" t="s">
        <v>43</v>
      </c>
      <c r="D35" s="46">
        <v>647314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647314</v>
      </c>
      <c r="O35" s="47">
        <f t="shared" si="2"/>
        <v>82.92518575454778</v>
      </c>
      <c r="P35" s="9"/>
    </row>
    <row r="36" spans="1:16" ht="15.75">
      <c r="A36" s="29" t="s">
        <v>3</v>
      </c>
      <c r="B36" s="30"/>
      <c r="C36" s="31"/>
      <c r="D36" s="32">
        <f aca="true" t="shared" si="7" ref="D36:M36">SUM(D37:D39)</f>
        <v>389784</v>
      </c>
      <c r="E36" s="32">
        <f t="shared" si="7"/>
        <v>155251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16628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561663</v>
      </c>
      <c r="O36" s="45">
        <f t="shared" si="2"/>
        <v>71.95272867025365</v>
      </c>
      <c r="P36" s="10"/>
    </row>
    <row r="37" spans="1:16" ht="15">
      <c r="A37" s="12"/>
      <c r="B37" s="25">
        <v>361.1</v>
      </c>
      <c r="C37" s="20" t="s">
        <v>44</v>
      </c>
      <c r="D37" s="46">
        <v>2993</v>
      </c>
      <c r="E37" s="46">
        <v>676</v>
      </c>
      <c r="F37" s="46">
        <v>0</v>
      </c>
      <c r="G37" s="46">
        <v>0</v>
      </c>
      <c r="H37" s="46">
        <v>0</v>
      </c>
      <c r="I37" s="46">
        <v>6207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9876</v>
      </c>
      <c r="O37" s="47">
        <f t="shared" si="2"/>
        <v>1.2651806302843966</v>
      </c>
      <c r="P37" s="9"/>
    </row>
    <row r="38" spans="1:16" ht="15">
      <c r="A38" s="12"/>
      <c r="B38" s="25">
        <v>362</v>
      </c>
      <c r="C38" s="20" t="s">
        <v>45</v>
      </c>
      <c r="D38" s="46">
        <v>256321</v>
      </c>
      <c r="E38" s="46">
        <v>37908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294229</v>
      </c>
      <c r="O38" s="47">
        <f t="shared" si="2"/>
        <v>37.692672303356396</v>
      </c>
      <c r="P38" s="9"/>
    </row>
    <row r="39" spans="1:16" ht="15">
      <c r="A39" s="12"/>
      <c r="B39" s="25">
        <v>369.9</v>
      </c>
      <c r="C39" s="20" t="s">
        <v>47</v>
      </c>
      <c r="D39" s="46">
        <v>130470</v>
      </c>
      <c r="E39" s="46">
        <v>116667</v>
      </c>
      <c r="F39" s="46">
        <v>0</v>
      </c>
      <c r="G39" s="46">
        <v>0</v>
      </c>
      <c r="H39" s="46">
        <v>0</v>
      </c>
      <c r="I39" s="46">
        <v>10421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257558</v>
      </c>
      <c r="O39" s="47">
        <f t="shared" si="2"/>
        <v>32.99487573661286</v>
      </c>
      <c r="P39" s="9"/>
    </row>
    <row r="40" spans="1:16" ht="15.75">
      <c r="A40" s="29" t="s">
        <v>34</v>
      </c>
      <c r="B40" s="30"/>
      <c r="C40" s="31"/>
      <c r="D40" s="32">
        <f aca="true" t="shared" si="8" ref="D40:M40">SUM(D41:D41)</f>
        <v>50000</v>
      </c>
      <c r="E40" s="32">
        <f t="shared" si="8"/>
        <v>268507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1050000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1368507</v>
      </c>
      <c r="O40" s="45">
        <f t="shared" si="2"/>
        <v>175.31475787855496</v>
      </c>
      <c r="P40" s="9"/>
    </row>
    <row r="41" spans="1:16" ht="15.75" thickBot="1">
      <c r="A41" s="12"/>
      <c r="B41" s="25">
        <v>381</v>
      </c>
      <c r="C41" s="20" t="s">
        <v>48</v>
      </c>
      <c r="D41" s="46">
        <v>50000</v>
      </c>
      <c r="E41" s="46">
        <v>268507</v>
      </c>
      <c r="F41" s="46">
        <v>0</v>
      </c>
      <c r="G41" s="46">
        <v>0</v>
      </c>
      <c r="H41" s="46">
        <v>0</v>
      </c>
      <c r="I41" s="46">
        <v>1050000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1368507</v>
      </c>
      <c r="O41" s="47">
        <f t="shared" si="2"/>
        <v>175.31475787855496</v>
      </c>
      <c r="P41" s="9"/>
    </row>
    <row r="42" spans="1:119" ht="16.5" thickBot="1">
      <c r="A42" s="14" t="s">
        <v>41</v>
      </c>
      <c r="B42" s="23"/>
      <c r="C42" s="22"/>
      <c r="D42" s="15">
        <f aca="true" t="shared" si="9" ref="D42:M42">SUM(D5,D12,D19,D27,D33,D36,D40)</f>
        <v>7235290</v>
      </c>
      <c r="E42" s="15">
        <f t="shared" si="9"/>
        <v>1876781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3879742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12991813</v>
      </c>
      <c r="O42" s="38">
        <f t="shared" si="2"/>
        <v>1664.3367922111197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110</v>
      </c>
      <c r="M44" s="48"/>
      <c r="N44" s="48"/>
      <c r="O44" s="43">
        <v>7806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2688966</v>
      </c>
      <c r="E5" s="27">
        <f t="shared" si="0"/>
        <v>591115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3">SUM(D5:M5)</f>
        <v>3280081</v>
      </c>
      <c r="O5" s="33">
        <f aca="true" t="shared" si="2" ref="O5:O43">(N5/O$45)</f>
        <v>456.70857699805066</v>
      </c>
      <c r="P5" s="6"/>
    </row>
    <row r="6" spans="1:16" ht="15">
      <c r="A6" s="12"/>
      <c r="B6" s="25">
        <v>311</v>
      </c>
      <c r="C6" s="20" t="s">
        <v>2</v>
      </c>
      <c r="D6" s="46">
        <v>2039093</v>
      </c>
      <c r="E6" s="46">
        <v>349742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2388835</v>
      </c>
      <c r="O6" s="47">
        <f t="shared" si="2"/>
        <v>332.6141743247006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241373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241373</v>
      </c>
      <c r="O7" s="47">
        <f t="shared" si="2"/>
        <v>33.60804789752158</v>
      </c>
      <c r="P7" s="9"/>
    </row>
    <row r="8" spans="1:16" ht="15">
      <c r="A8" s="12"/>
      <c r="B8" s="25">
        <v>314.1</v>
      </c>
      <c r="C8" s="20" t="s">
        <v>11</v>
      </c>
      <c r="D8" s="46">
        <v>415430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415430</v>
      </c>
      <c r="O8" s="47">
        <f t="shared" si="2"/>
        <v>57.84321915900863</v>
      </c>
      <c r="P8" s="9"/>
    </row>
    <row r="9" spans="1:16" ht="15">
      <c r="A9" s="12"/>
      <c r="B9" s="25">
        <v>314.9</v>
      </c>
      <c r="C9" s="20" t="s">
        <v>13</v>
      </c>
      <c r="D9" s="46">
        <v>4948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4948</v>
      </c>
      <c r="O9" s="47">
        <f t="shared" si="2"/>
        <v>0.6889445836814257</v>
      </c>
      <c r="P9" s="9"/>
    </row>
    <row r="10" spans="1:16" ht="15">
      <c r="A10" s="12"/>
      <c r="B10" s="25">
        <v>315</v>
      </c>
      <c r="C10" s="20" t="s">
        <v>86</v>
      </c>
      <c r="D10" s="46">
        <v>203277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203277</v>
      </c>
      <c r="O10" s="47">
        <f t="shared" si="2"/>
        <v>28.303675856307436</v>
      </c>
      <c r="P10" s="9"/>
    </row>
    <row r="11" spans="1:16" ht="15">
      <c r="A11" s="12"/>
      <c r="B11" s="25">
        <v>316</v>
      </c>
      <c r="C11" s="20" t="s">
        <v>87</v>
      </c>
      <c r="D11" s="46">
        <v>26218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26218</v>
      </c>
      <c r="O11" s="47">
        <f t="shared" si="2"/>
        <v>3.6505151768309663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351893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257211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609104</v>
      </c>
      <c r="O12" s="45">
        <f t="shared" si="2"/>
        <v>84.80980228348649</v>
      </c>
      <c r="P12" s="10"/>
    </row>
    <row r="13" spans="1:16" ht="15">
      <c r="A13" s="12"/>
      <c r="B13" s="25">
        <v>322</v>
      </c>
      <c r="C13" s="20" t="s">
        <v>0</v>
      </c>
      <c r="D13" s="46">
        <v>13679</v>
      </c>
      <c r="E13" s="46">
        <v>0</v>
      </c>
      <c r="F13" s="46">
        <v>0</v>
      </c>
      <c r="G13" s="46">
        <v>0</v>
      </c>
      <c r="H13" s="46">
        <v>0</v>
      </c>
      <c r="I13" s="46">
        <v>154965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168644</v>
      </c>
      <c r="O13" s="47">
        <f t="shared" si="2"/>
        <v>23.48148148148148</v>
      </c>
      <c r="P13" s="9"/>
    </row>
    <row r="14" spans="1:16" ht="15">
      <c r="A14" s="12"/>
      <c r="B14" s="25">
        <v>323.1</v>
      </c>
      <c r="C14" s="20" t="s">
        <v>16</v>
      </c>
      <c r="D14" s="46">
        <v>313659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313659</v>
      </c>
      <c r="O14" s="47">
        <f t="shared" si="2"/>
        <v>43.67293233082707</v>
      </c>
      <c r="P14" s="9"/>
    </row>
    <row r="15" spans="1:16" ht="15">
      <c r="A15" s="12"/>
      <c r="B15" s="25">
        <v>323.4</v>
      </c>
      <c r="C15" s="20" t="s">
        <v>17</v>
      </c>
      <c r="D15" s="46">
        <v>9895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9895</v>
      </c>
      <c r="O15" s="47">
        <f t="shared" si="2"/>
        <v>1.3777499303815093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0.7797270955165692</v>
      </c>
      <c r="P16" s="9"/>
    </row>
    <row r="17" spans="1:16" ht="15">
      <c r="A17" s="12"/>
      <c r="B17" s="25">
        <v>329</v>
      </c>
      <c r="C17" s="20" t="s">
        <v>19</v>
      </c>
      <c r="D17" s="46">
        <v>9060</v>
      </c>
      <c r="E17" s="46">
        <v>0</v>
      </c>
      <c r="F17" s="46">
        <v>0</v>
      </c>
      <c r="G17" s="46">
        <v>0</v>
      </c>
      <c r="H17" s="46">
        <v>0</v>
      </c>
      <c r="I17" s="46">
        <v>102246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111306</v>
      </c>
      <c r="O17" s="47">
        <f t="shared" si="2"/>
        <v>15.497911445279867</v>
      </c>
      <c r="P17" s="9"/>
    </row>
    <row r="18" spans="1:16" ht="15.75">
      <c r="A18" s="29" t="s">
        <v>20</v>
      </c>
      <c r="B18" s="30"/>
      <c r="C18" s="31"/>
      <c r="D18" s="32">
        <f aca="true" t="shared" si="4" ref="D18:M18">SUM(D19:D26)</f>
        <v>937774</v>
      </c>
      <c r="E18" s="32">
        <f t="shared" si="4"/>
        <v>343939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1281713</v>
      </c>
      <c r="O18" s="45">
        <f t="shared" si="2"/>
        <v>178.4618490671122</v>
      </c>
      <c r="P18" s="10"/>
    </row>
    <row r="19" spans="1:16" ht="15">
      <c r="A19" s="12"/>
      <c r="B19" s="25">
        <v>331.1</v>
      </c>
      <c r="C19" s="20" t="s">
        <v>59</v>
      </c>
      <c r="D19" s="46">
        <v>124883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124883</v>
      </c>
      <c r="O19" s="47">
        <f t="shared" si="2"/>
        <v>17.38833194096352</v>
      </c>
      <c r="P19" s="9"/>
    </row>
    <row r="20" spans="1:16" ht="15">
      <c r="A20" s="12"/>
      <c r="B20" s="25">
        <v>331.2</v>
      </c>
      <c r="C20" s="20" t="s">
        <v>68</v>
      </c>
      <c r="D20" s="46">
        <v>0</v>
      </c>
      <c r="E20" s="46">
        <v>4367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4367</v>
      </c>
      <c r="O20" s="47">
        <f t="shared" si="2"/>
        <v>0.6080478975215817</v>
      </c>
      <c r="P20" s="9"/>
    </row>
    <row r="21" spans="1:16" ht="15">
      <c r="A21" s="12"/>
      <c r="B21" s="25">
        <v>331.69</v>
      </c>
      <c r="C21" s="20" t="s">
        <v>72</v>
      </c>
      <c r="D21" s="46">
        <v>0</v>
      </c>
      <c r="E21" s="46">
        <v>44980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44980</v>
      </c>
      <c r="O21" s="47">
        <f t="shared" si="2"/>
        <v>6.262879420774158</v>
      </c>
      <c r="P21" s="9"/>
    </row>
    <row r="22" spans="1:16" ht="15">
      <c r="A22" s="12"/>
      <c r="B22" s="25">
        <v>334.69</v>
      </c>
      <c r="C22" s="20" t="s">
        <v>22</v>
      </c>
      <c r="D22" s="46">
        <v>0</v>
      </c>
      <c r="E22" s="46">
        <v>294592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294592</v>
      </c>
      <c r="O22" s="47">
        <f t="shared" si="2"/>
        <v>41.01810080757449</v>
      </c>
      <c r="P22" s="9"/>
    </row>
    <row r="23" spans="1:16" ht="15">
      <c r="A23" s="12"/>
      <c r="B23" s="25">
        <v>335.12</v>
      </c>
      <c r="C23" s="20" t="s">
        <v>88</v>
      </c>
      <c r="D23" s="46">
        <v>236065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236065</v>
      </c>
      <c r="O23" s="47">
        <f t="shared" si="2"/>
        <v>32.86897800055695</v>
      </c>
      <c r="P23" s="9"/>
    </row>
    <row r="24" spans="1:16" ht="15">
      <c r="A24" s="12"/>
      <c r="B24" s="25">
        <v>335.14</v>
      </c>
      <c r="C24" s="20" t="s">
        <v>89</v>
      </c>
      <c r="D24" s="46">
        <v>217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</v>
      </c>
      <c r="O24" s="47">
        <f t="shared" si="2"/>
        <v>0.030214424951267055</v>
      </c>
      <c r="P24" s="9"/>
    </row>
    <row r="25" spans="1:16" ht="15">
      <c r="A25" s="12"/>
      <c r="B25" s="25">
        <v>335.18</v>
      </c>
      <c r="C25" s="20" t="s">
        <v>90</v>
      </c>
      <c r="D25" s="46">
        <v>463907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463907</v>
      </c>
      <c r="O25" s="47">
        <f t="shared" si="2"/>
        <v>64.59301030353662</v>
      </c>
      <c r="P25" s="9"/>
    </row>
    <row r="26" spans="1:16" ht="15">
      <c r="A26" s="12"/>
      <c r="B26" s="25">
        <v>335.19</v>
      </c>
      <c r="C26" s="20" t="s">
        <v>91</v>
      </c>
      <c r="D26" s="46">
        <v>112702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112702</v>
      </c>
      <c r="O26" s="47">
        <f t="shared" si="2"/>
        <v>15.69228627123364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SUM(D28:D32)</f>
        <v>214593</v>
      </c>
      <c r="E27" s="32">
        <f t="shared" si="5"/>
        <v>137865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2165721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2518179</v>
      </c>
      <c r="O27" s="45">
        <f t="shared" si="2"/>
        <v>350.62364243943193</v>
      </c>
      <c r="P27" s="10"/>
    </row>
    <row r="28" spans="1:16" ht="15">
      <c r="A28" s="12"/>
      <c r="B28" s="25">
        <v>341.9</v>
      </c>
      <c r="C28" s="20" t="s">
        <v>92</v>
      </c>
      <c r="D28" s="46">
        <v>213994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213994</v>
      </c>
      <c r="O28" s="47">
        <f t="shared" si="2"/>
        <v>29.79587858535227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750339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750339</v>
      </c>
      <c r="O29" s="47">
        <f t="shared" si="2"/>
        <v>104.47493734335839</v>
      </c>
      <c r="P29" s="9"/>
    </row>
    <row r="30" spans="1:16" ht="15">
      <c r="A30" s="12"/>
      <c r="B30" s="25">
        <v>343.4</v>
      </c>
      <c r="C30" s="20" t="s">
        <v>38</v>
      </c>
      <c r="D30" s="46">
        <v>599</v>
      </c>
      <c r="E30" s="46">
        <v>0</v>
      </c>
      <c r="F30" s="46">
        <v>0</v>
      </c>
      <c r="G30" s="46">
        <v>0</v>
      </c>
      <c r="H30" s="46">
        <v>0</v>
      </c>
      <c r="I30" s="46">
        <v>623541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624140</v>
      </c>
      <c r="O30" s="47">
        <f t="shared" si="2"/>
        <v>86.90336953494848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791841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791841</v>
      </c>
      <c r="O31" s="47">
        <f t="shared" si="2"/>
        <v>110.25355054302423</v>
      </c>
      <c r="P31" s="9"/>
    </row>
    <row r="32" spans="1:16" ht="15">
      <c r="A32" s="12"/>
      <c r="B32" s="25">
        <v>347.2</v>
      </c>
      <c r="C32" s="20" t="s">
        <v>40</v>
      </c>
      <c r="D32" s="46">
        <v>0</v>
      </c>
      <c r="E32" s="46">
        <v>137865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137865</v>
      </c>
      <c r="O32" s="47">
        <f t="shared" si="2"/>
        <v>19.195906432748536</v>
      </c>
      <c r="P32" s="9"/>
    </row>
    <row r="33" spans="1:16" ht="15.75">
      <c r="A33" s="29" t="s">
        <v>33</v>
      </c>
      <c r="B33" s="30"/>
      <c r="C33" s="31"/>
      <c r="D33" s="32">
        <f aca="true" t="shared" si="6" ref="D33:M33">SUM(D34:D35)</f>
        <v>749411</v>
      </c>
      <c r="E33" s="32">
        <f t="shared" si="6"/>
        <v>42951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5700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798062</v>
      </c>
      <c r="O33" s="45">
        <f t="shared" si="2"/>
        <v>111.11974380395434</v>
      </c>
      <c r="P33" s="10"/>
    </row>
    <row r="34" spans="1:16" ht="15">
      <c r="A34" s="13"/>
      <c r="B34" s="39">
        <v>355</v>
      </c>
      <c r="C34" s="21" t="s">
        <v>62</v>
      </c>
      <c r="D34" s="46">
        <v>0</v>
      </c>
      <c r="E34" s="46">
        <v>42951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42951</v>
      </c>
      <c r="O34" s="47">
        <f t="shared" si="2"/>
        <v>5.980367585630743</v>
      </c>
      <c r="P34" s="9"/>
    </row>
    <row r="35" spans="1:16" ht="15">
      <c r="A35" s="13"/>
      <c r="B35" s="39">
        <v>359</v>
      </c>
      <c r="C35" s="21" t="s">
        <v>43</v>
      </c>
      <c r="D35" s="46">
        <v>749411</v>
      </c>
      <c r="E35" s="46">
        <v>0</v>
      </c>
      <c r="F35" s="46">
        <v>0</v>
      </c>
      <c r="G35" s="46">
        <v>0</v>
      </c>
      <c r="H35" s="46">
        <v>0</v>
      </c>
      <c r="I35" s="46">
        <v>5700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755111</v>
      </c>
      <c r="O35" s="47">
        <f t="shared" si="2"/>
        <v>105.13937621832359</v>
      </c>
      <c r="P35" s="9"/>
    </row>
    <row r="36" spans="1:16" ht="15.75">
      <c r="A36" s="29" t="s">
        <v>3</v>
      </c>
      <c r="B36" s="30"/>
      <c r="C36" s="31"/>
      <c r="D36" s="32">
        <f aca="true" t="shared" si="7" ref="D36:M36">SUM(D37:D39)</f>
        <v>467587</v>
      </c>
      <c r="E36" s="32">
        <f t="shared" si="7"/>
        <v>205705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19381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692673</v>
      </c>
      <c r="O36" s="45">
        <f t="shared" si="2"/>
        <v>96.44569757727652</v>
      </c>
      <c r="P36" s="10"/>
    </row>
    <row r="37" spans="1:16" ht="15">
      <c r="A37" s="12"/>
      <c r="B37" s="25">
        <v>361.1</v>
      </c>
      <c r="C37" s="20" t="s">
        <v>44</v>
      </c>
      <c r="D37" s="46">
        <v>2033</v>
      </c>
      <c r="E37" s="46">
        <v>282</v>
      </c>
      <c r="F37" s="46">
        <v>0</v>
      </c>
      <c r="G37" s="46">
        <v>0</v>
      </c>
      <c r="H37" s="46">
        <v>0</v>
      </c>
      <c r="I37" s="46">
        <v>3564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5879</v>
      </c>
      <c r="O37" s="47">
        <f t="shared" si="2"/>
        <v>0.8185742133110554</v>
      </c>
      <c r="P37" s="9"/>
    </row>
    <row r="38" spans="1:16" ht="15">
      <c r="A38" s="12"/>
      <c r="B38" s="25">
        <v>362</v>
      </c>
      <c r="C38" s="20" t="s">
        <v>45</v>
      </c>
      <c r="D38" s="46">
        <v>208303</v>
      </c>
      <c r="E38" s="46">
        <v>43765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252068</v>
      </c>
      <c r="O38" s="47">
        <f t="shared" si="2"/>
        <v>35.097187412976886</v>
      </c>
      <c r="P38" s="9"/>
    </row>
    <row r="39" spans="1:16" ht="15">
      <c r="A39" s="12"/>
      <c r="B39" s="25">
        <v>369.9</v>
      </c>
      <c r="C39" s="20" t="s">
        <v>47</v>
      </c>
      <c r="D39" s="46">
        <v>257251</v>
      </c>
      <c r="E39" s="46">
        <v>161658</v>
      </c>
      <c r="F39" s="46">
        <v>0</v>
      </c>
      <c r="G39" s="46">
        <v>0</v>
      </c>
      <c r="H39" s="46">
        <v>0</v>
      </c>
      <c r="I39" s="46">
        <v>15817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434726</v>
      </c>
      <c r="O39" s="47">
        <f t="shared" si="2"/>
        <v>60.52993595098858</v>
      </c>
      <c r="P39" s="9"/>
    </row>
    <row r="40" spans="1:16" ht="15.75">
      <c r="A40" s="29" t="s">
        <v>34</v>
      </c>
      <c r="B40" s="30"/>
      <c r="C40" s="31"/>
      <c r="D40" s="32">
        <f aca="true" t="shared" si="8" ref="D40:M40">SUM(D41:D42)</f>
        <v>1550000</v>
      </c>
      <c r="E40" s="32">
        <f t="shared" si="8"/>
        <v>348170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75000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1973170</v>
      </c>
      <c r="O40" s="45">
        <f t="shared" si="2"/>
        <v>274.7382344750766</v>
      </c>
      <c r="P40" s="9"/>
    </row>
    <row r="41" spans="1:16" ht="15">
      <c r="A41" s="12"/>
      <c r="B41" s="25">
        <v>381</v>
      </c>
      <c r="C41" s="20" t="s">
        <v>48</v>
      </c>
      <c r="D41" s="46">
        <v>50000</v>
      </c>
      <c r="E41" s="46">
        <v>348170</v>
      </c>
      <c r="F41" s="46">
        <v>0</v>
      </c>
      <c r="G41" s="46">
        <v>0</v>
      </c>
      <c r="H41" s="46">
        <v>0</v>
      </c>
      <c r="I41" s="46">
        <v>75000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473170</v>
      </c>
      <c r="O41" s="47">
        <f t="shared" si="2"/>
        <v>65.88276246170983</v>
      </c>
      <c r="P41" s="9"/>
    </row>
    <row r="42" spans="1:16" ht="15.75" thickBot="1">
      <c r="A42" s="12"/>
      <c r="B42" s="25">
        <v>384</v>
      </c>
      <c r="C42" s="20" t="s">
        <v>49</v>
      </c>
      <c r="D42" s="46">
        <v>1500000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1500000</v>
      </c>
      <c r="O42" s="47">
        <f t="shared" si="2"/>
        <v>208.85547201336675</v>
      </c>
      <c r="P42" s="9"/>
    </row>
    <row r="43" spans="1:119" ht="16.5" thickBot="1">
      <c r="A43" s="14" t="s">
        <v>41</v>
      </c>
      <c r="B43" s="23"/>
      <c r="C43" s="22"/>
      <c r="D43" s="15">
        <f aca="true" t="shared" si="9" ref="D43:M43">SUM(D5,D12,D18,D27,D33,D36,D40)</f>
        <v>6960224</v>
      </c>
      <c r="E43" s="15">
        <f t="shared" si="9"/>
        <v>1669745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2523013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11152982</v>
      </c>
      <c r="O43" s="38">
        <f t="shared" si="2"/>
        <v>1552.9075466443887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108</v>
      </c>
      <c r="M45" s="48"/>
      <c r="N45" s="48"/>
      <c r="O45" s="43">
        <v>7182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2425149</v>
      </c>
      <c r="E5" s="27">
        <f t="shared" si="0"/>
        <v>545050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2970199</v>
      </c>
      <c r="O5" s="33">
        <f aca="true" t="shared" si="2" ref="O5:O49">(N5/O$51)</f>
        <v>450.0301515151515</v>
      </c>
      <c r="P5" s="6"/>
    </row>
    <row r="6" spans="1:16" ht="15">
      <c r="A6" s="12"/>
      <c r="B6" s="25">
        <v>311</v>
      </c>
      <c r="C6" s="20" t="s">
        <v>2</v>
      </c>
      <c r="D6" s="46">
        <v>1777795</v>
      </c>
      <c r="E6" s="46">
        <v>303997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2081792</v>
      </c>
      <c r="O6" s="47">
        <f t="shared" si="2"/>
        <v>315.4230303030303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241053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241053</v>
      </c>
      <c r="O7" s="47">
        <f t="shared" si="2"/>
        <v>36.52318181818182</v>
      </c>
      <c r="P7" s="9"/>
    </row>
    <row r="8" spans="1:16" ht="15">
      <c r="A8" s="12"/>
      <c r="B8" s="25">
        <v>314.1</v>
      </c>
      <c r="C8" s="20" t="s">
        <v>11</v>
      </c>
      <c r="D8" s="46">
        <v>385701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385701</v>
      </c>
      <c r="O8" s="47">
        <f t="shared" si="2"/>
        <v>58.43954545454545</v>
      </c>
      <c r="P8" s="9"/>
    </row>
    <row r="9" spans="1:16" ht="15">
      <c r="A9" s="12"/>
      <c r="B9" s="25">
        <v>314.9</v>
      </c>
      <c r="C9" s="20" t="s">
        <v>13</v>
      </c>
      <c r="D9" s="46">
        <v>5049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5049</v>
      </c>
      <c r="O9" s="47">
        <f t="shared" si="2"/>
        <v>0.765</v>
      </c>
      <c r="P9" s="9"/>
    </row>
    <row r="10" spans="1:16" ht="15">
      <c r="A10" s="12"/>
      <c r="B10" s="25">
        <v>315</v>
      </c>
      <c r="C10" s="20" t="s">
        <v>86</v>
      </c>
      <c r="D10" s="46">
        <v>222955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222955</v>
      </c>
      <c r="O10" s="47">
        <f t="shared" si="2"/>
        <v>33.781060606060606</v>
      </c>
      <c r="P10" s="9"/>
    </row>
    <row r="11" spans="1:16" ht="15">
      <c r="A11" s="12"/>
      <c r="B11" s="25">
        <v>316</v>
      </c>
      <c r="C11" s="20" t="s">
        <v>87</v>
      </c>
      <c r="D11" s="46">
        <v>33649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33649</v>
      </c>
      <c r="O11" s="47">
        <f t="shared" si="2"/>
        <v>5.098333333333334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SUM(D13:D20)</f>
        <v>995413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493152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1488565</v>
      </c>
      <c r="O12" s="45">
        <f t="shared" si="2"/>
        <v>225.5401515151515</v>
      </c>
      <c r="P12" s="10"/>
    </row>
    <row r="13" spans="1:16" ht="15">
      <c r="A13" s="12"/>
      <c r="B13" s="25">
        <v>322</v>
      </c>
      <c r="C13" s="20" t="s">
        <v>0</v>
      </c>
      <c r="D13" s="46">
        <v>8339</v>
      </c>
      <c r="E13" s="46">
        <v>0</v>
      </c>
      <c r="F13" s="46">
        <v>0</v>
      </c>
      <c r="G13" s="46">
        <v>0</v>
      </c>
      <c r="H13" s="46">
        <v>0</v>
      </c>
      <c r="I13" s="46">
        <v>344017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352356</v>
      </c>
      <c r="O13" s="47">
        <f t="shared" si="2"/>
        <v>53.38727272727273</v>
      </c>
      <c r="P13" s="9"/>
    </row>
    <row r="14" spans="1:16" ht="15">
      <c r="A14" s="12"/>
      <c r="B14" s="25">
        <v>323.1</v>
      </c>
      <c r="C14" s="20" t="s">
        <v>16</v>
      </c>
      <c r="D14" s="46">
        <v>298317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298317</v>
      </c>
      <c r="O14" s="47">
        <f t="shared" si="2"/>
        <v>45.19954545454546</v>
      </c>
      <c r="P14" s="9"/>
    </row>
    <row r="15" spans="1:16" ht="15">
      <c r="A15" s="12"/>
      <c r="B15" s="25">
        <v>323.4</v>
      </c>
      <c r="C15" s="20" t="s">
        <v>17</v>
      </c>
      <c r="D15" s="46">
        <v>8948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8948</v>
      </c>
      <c r="O15" s="47">
        <f t="shared" si="2"/>
        <v>1.3557575757575757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0.8484848484848485</v>
      </c>
      <c r="P16" s="9"/>
    </row>
    <row r="17" spans="1:16" ht="15">
      <c r="A17" s="12"/>
      <c r="B17" s="25">
        <v>324.11</v>
      </c>
      <c r="C17" s="20" t="s">
        <v>96</v>
      </c>
      <c r="D17" s="46">
        <v>93232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93232</v>
      </c>
      <c r="O17" s="47">
        <f t="shared" si="2"/>
        <v>14.126060606060607</v>
      </c>
      <c r="P17" s="9"/>
    </row>
    <row r="18" spans="1:16" ht="15">
      <c r="A18" s="12"/>
      <c r="B18" s="25">
        <v>324.61</v>
      </c>
      <c r="C18" s="20" t="s">
        <v>97</v>
      </c>
      <c r="D18" s="46">
        <v>424200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424200</v>
      </c>
      <c r="O18" s="47">
        <f t="shared" si="2"/>
        <v>64.27272727272727</v>
      </c>
      <c r="P18" s="9"/>
    </row>
    <row r="19" spans="1:16" ht="15">
      <c r="A19" s="12"/>
      <c r="B19" s="25">
        <v>324.71</v>
      </c>
      <c r="C19" s="20" t="s">
        <v>98</v>
      </c>
      <c r="D19" s="46">
        <v>116482</v>
      </c>
      <c r="E19" s="46">
        <v>0</v>
      </c>
      <c r="F19" s="46">
        <v>0</v>
      </c>
      <c r="G19" s="46">
        <v>0</v>
      </c>
      <c r="H19" s="46">
        <v>0</v>
      </c>
      <c r="I19" s="46">
        <v>70742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187224</v>
      </c>
      <c r="O19" s="47">
        <f t="shared" si="2"/>
        <v>28.367272727272727</v>
      </c>
      <c r="P19" s="9"/>
    </row>
    <row r="20" spans="1:16" ht="15">
      <c r="A20" s="12"/>
      <c r="B20" s="25">
        <v>329</v>
      </c>
      <c r="C20" s="20" t="s">
        <v>19</v>
      </c>
      <c r="D20" s="46">
        <v>40295</v>
      </c>
      <c r="E20" s="46">
        <v>0</v>
      </c>
      <c r="F20" s="46">
        <v>0</v>
      </c>
      <c r="G20" s="46">
        <v>0</v>
      </c>
      <c r="H20" s="46">
        <v>0</v>
      </c>
      <c r="I20" s="46">
        <v>78393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49">SUM(D20:M20)</f>
        <v>118688</v>
      </c>
      <c r="O20" s="47">
        <f t="shared" si="2"/>
        <v>17.983030303030304</v>
      </c>
      <c r="P20" s="9"/>
    </row>
    <row r="21" spans="1:16" ht="15.75">
      <c r="A21" s="29" t="s">
        <v>20</v>
      </c>
      <c r="B21" s="30"/>
      <c r="C21" s="31"/>
      <c r="D21" s="32">
        <f aca="true" t="shared" si="6" ref="D21:M21">SUM(D22:D31)</f>
        <v>805444</v>
      </c>
      <c r="E21" s="32">
        <f t="shared" si="6"/>
        <v>564464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140000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1509908</v>
      </c>
      <c r="O21" s="45">
        <f t="shared" si="2"/>
        <v>228.7739393939394</v>
      </c>
      <c r="P21" s="10"/>
    </row>
    <row r="22" spans="1:16" ht="15">
      <c r="A22" s="12"/>
      <c r="B22" s="25">
        <v>331.1</v>
      </c>
      <c r="C22" s="20" t="s">
        <v>59</v>
      </c>
      <c r="D22" s="46">
        <v>10072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10072</v>
      </c>
      <c r="O22" s="47">
        <f t="shared" si="2"/>
        <v>1.5260606060606061</v>
      </c>
      <c r="P22" s="9"/>
    </row>
    <row r="23" spans="1:16" ht="15">
      <c r="A23" s="12"/>
      <c r="B23" s="25">
        <v>331.2</v>
      </c>
      <c r="C23" s="20" t="s">
        <v>68</v>
      </c>
      <c r="D23" s="46">
        <v>0</v>
      </c>
      <c r="E23" s="46">
        <v>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1000</v>
      </c>
      <c r="O23" s="47">
        <f t="shared" si="2"/>
        <v>0.15151515151515152</v>
      </c>
      <c r="P23" s="9"/>
    </row>
    <row r="24" spans="1:16" ht="15">
      <c r="A24" s="12"/>
      <c r="B24" s="25">
        <v>331.49</v>
      </c>
      <c r="C24" s="20" t="s">
        <v>102</v>
      </c>
      <c r="D24" s="46">
        <v>0</v>
      </c>
      <c r="E24" s="46">
        <v>211037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211037</v>
      </c>
      <c r="O24" s="47">
        <f t="shared" si="2"/>
        <v>31.97530303030303</v>
      </c>
      <c r="P24" s="9"/>
    </row>
    <row r="25" spans="1:16" ht="15">
      <c r="A25" s="12"/>
      <c r="B25" s="25">
        <v>331.69</v>
      </c>
      <c r="C25" s="20" t="s">
        <v>72</v>
      </c>
      <c r="D25" s="46">
        <v>0</v>
      </c>
      <c r="E25" s="46">
        <v>49367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49367</v>
      </c>
      <c r="O25" s="47">
        <f t="shared" si="2"/>
        <v>7.4798484848484845</v>
      </c>
      <c r="P25" s="9"/>
    </row>
    <row r="26" spans="1:16" ht="15">
      <c r="A26" s="12"/>
      <c r="B26" s="25">
        <v>334.31</v>
      </c>
      <c r="C26" s="20" t="s">
        <v>103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140000</v>
      </c>
      <c r="O26" s="47">
        <f t="shared" si="2"/>
        <v>21.21212121212121</v>
      </c>
      <c r="P26" s="9"/>
    </row>
    <row r="27" spans="1:16" ht="15">
      <c r="A27" s="12"/>
      <c r="B27" s="25">
        <v>334.69</v>
      </c>
      <c r="C27" s="20" t="s">
        <v>22</v>
      </c>
      <c r="D27" s="46">
        <v>0</v>
      </c>
      <c r="E27" s="46">
        <v>303060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303060</v>
      </c>
      <c r="O27" s="47">
        <f t="shared" si="2"/>
        <v>45.91818181818182</v>
      </c>
      <c r="P27" s="9"/>
    </row>
    <row r="28" spans="1:16" ht="15">
      <c r="A28" s="12"/>
      <c r="B28" s="25">
        <v>335.12</v>
      </c>
      <c r="C28" s="20" t="s">
        <v>88</v>
      </c>
      <c r="D28" s="46">
        <v>224672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224672</v>
      </c>
      <c r="O28" s="47">
        <f t="shared" si="2"/>
        <v>34.04121212121212</v>
      </c>
      <c r="P28" s="9"/>
    </row>
    <row r="29" spans="1:16" ht="15">
      <c r="A29" s="12"/>
      <c r="B29" s="25">
        <v>335.14</v>
      </c>
      <c r="C29" s="20" t="s">
        <v>89</v>
      </c>
      <c r="D29" s="46">
        <v>187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187</v>
      </c>
      <c r="O29" s="47">
        <f t="shared" si="2"/>
        <v>0.028333333333333332</v>
      </c>
      <c r="P29" s="9"/>
    </row>
    <row r="30" spans="1:16" ht="15">
      <c r="A30" s="12"/>
      <c r="B30" s="25">
        <v>335.18</v>
      </c>
      <c r="C30" s="20" t="s">
        <v>90</v>
      </c>
      <c r="D30" s="46">
        <v>460666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460666</v>
      </c>
      <c r="O30" s="47">
        <f t="shared" si="2"/>
        <v>69.79787878787879</v>
      </c>
      <c r="P30" s="9"/>
    </row>
    <row r="31" spans="1:16" ht="15">
      <c r="A31" s="12"/>
      <c r="B31" s="25">
        <v>335.19</v>
      </c>
      <c r="C31" s="20" t="s">
        <v>91</v>
      </c>
      <c r="D31" s="46">
        <v>109847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109847</v>
      </c>
      <c r="O31" s="47">
        <f t="shared" si="2"/>
        <v>16.64348484848485</v>
      </c>
      <c r="P31" s="9"/>
    </row>
    <row r="32" spans="1:16" ht="15.75">
      <c r="A32" s="29" t="s">
        <v>32</v>
      </c>
      <c r="B32" s="30"/>
      <c r="C32" s="31"/>
      <c r="D32" s="32">
        <f aca="true" t="shared" si="7" ref="D32:M32">SUM(D33:D37)</f>
        <v>202838</v>
      </c>
      <c r="E32" s="32">
        <f t="shared" si="7"/>
        <v>135140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2113452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2451430</v>
      </c>
      <c r="O32" s="45">
        <f t="shared" si="2"/>
        <v>371.4287878787879</v>
      </c>
      <c r="P32" s="10"/>
    </row>
    <row r="33" spans="1:16" ht="15">
      <c r="A33" s="12"/>
      <c r="B33" s="25">
        <v>341.9</v>
      </c>
      <c r="C33" s="20" t="s">
        <v>92</v>
      </c>
      <c r="D33" s="46">
        <v>202838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202838</v>
      </c>
      <c r="O33" s="47">
        <f t="shared" si="2"/>
        <v>30.733030303030304</v>
      </c>
      <c r="P33" s="9"/>
    </row>
    <row r="34" spans="1:16" ht="15">
      <c r="A34" s="12"/>
      <c r="B34" s="25">
        <v>343.3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825753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825753</v>
      </c>
      <c r="O34" s="47">
        <f t="shared" si="2"/>
        <v>125.1140909090909</v>
      </c>
      <c r="P34" s="9"/>
    </row>
    <row r="35" spans="1:16" ht="15">
      <c r="A35" s="12"/>
      <c r="B35" s="25">
        <v>343.4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616528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616528</v>
      </c>
      <c r="O35" s="47">
        <f t="shared" si="2"/>
        <v>93.41333333333333</v>
      </c>
      <c r="P35" s="9"/>
    </row>
    <row r="36" spans="1:16" ht="15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671171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671171</v>
      </c>
      <c r="O36" s="47">
        <f t="shared" si="2"/>
        <v>101.69257575757575</v>
      </c>
      <c r="P36" s="9"/>
    </row>
    <row r="37" spans="1:16" ht="15">
      <c r="A37" s="12"/>
      <c r="B37" s="25">
        <v>347.2</v>
      </c>
      <c r="C37" s="20" t="s">
        <v>40</v>
      </c>
      <c r="D37" s="46">
        <v>0</v>
      </c>
      <c r="E37" s="46">
        <v>135140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135140</v>
      </c>
      <c r="O37" s="47">
        <f t="shared" si="2"/>
        <v>20.475757575757576</v>
      </c>
      <c r="P37" s="9"/>
    </row>
    <row r="38" spans="1:16" ht="15.75">
      <c r="A38" s="29" t="s">
        <v>33</v>
      </c>
      <c r="B38" s="30"/>
      <c r="C38" s="31"/>
      <c r="D38" s="32">
        <f aca="true" t="shared" si="8" ref="D38:M38">SUM(D39:D40)</f>
        <v>776004</v>
      </c>
      <c r="E38" s="32">
        <f t="shared" si="8"/>
        <v>55465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831469</v>
      </c>
      <c r="O38" s="45">
        <f t="shared" si="2"/>
        <v>125.98015151515152</v>
      </c>
      <c r="P38" s="10"/>
    </row>
    <row r="39" spans="1:16" ht="15">
      <c r="A39" s="13"/>
      <c r="B39" s="39">
        <v>355</v>
      </c>
      <c r="C39" s="21" t="s">
        <v>62</v>
      </c>
      <c r="D39" s="46">
        <v>0</v>
      </c>
      <c r="E39" s="46">
        <v>55465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55465</v>
      </c>
      <c r="O39" s="47">
        <f t="shared" si="2"/>
        <v>8.40378787878788</v>
      </c>
      <c r="P39" s="9"/>
    </row>
    <row r="40" spans="1:16" ht="15">
      <c r="A40" s="13"/>
      <c r="B40" s="39">
        <v>359</v>
      </c>
      <c r="C40" s="21" t="s">
        <v>43</v>
      </c>
      <c r="D40" s="46">
        <v>776004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776004</v>
      </c>
      <c r="O40" s="47">
        <f t="shared" si="2"/>
        <v>117.57636363636364</v>
      </c>
      <c r="P40" s="9"/>
    </row>
    <row r="41" spans="1:16" ht="15.75">
      <c r="A41" s="29" t="s">
        <v>3</v>
      </c>
      <c r="B41" s="30"/>
      <c r="C41" s="31"/>
      <c r="D41" s="32">
        <f aca="true" t="shared" si="9" ref="D41:M41">SUM(D42:D44)</f>
        <v>406561</v>
      </c>
      <c r="E41" s="32">
        <f t="shared" si="9"/>
        <v>166843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16686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590090</v>
      </c>
      <c r="O41" s="45">
        <f t="shared" si="2"/>
        <v>89.40757575757576</v>
      </c>
      <c r="P41" s="10"/>
    </row>
    <row r="42" spans="1:16" ht="15">
      <c r="A42" s="12"/>
      <c r="B42" s="25">
        <v>361.1</v>
      </c>
      <c r="C42" s="20" t="s">
        <v>44</v>
      </c>
      <c r="D42" s="46">
        <v>1317</v>
      </c>
      <c r="E42" s="46">
        <v>312</v>
      </c>
      <c r="F42" s="46">
        <v>0</v>
      </c>
      <c r="G42" s="46">
        <v>0</v>
      </c>
      <c r="H42" s="46">
        <v>0</v>
      </c>
      <c r="I42" s="46">
        <v>2825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4454</v>
      </c>
      <c r="O42" s="47">
        <f t="shared" si="2"/>
        <v>0.6748484848484848</v>
      </c>
      <c r="P42" s="9"/>
    </row>
    <row r="43" spans="1:16" ht="15">
      <c r="A43" s="12"/>
      <c r="B43" s="25">
        <v>362</v>
      </c>
      <c r="C43" s="20" t="s">
        <v>45</v>
      </c>
      <c r="D43" s="46">
        <v>239068</v>
      </c>
      <c r="E43" s="46">
        <v>46236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285304</v>
      </c>
      <c r="O43" s="47">
        <f t="shared" si="2"/>
        <v>43.22787878787879</v>
      </c>
      <c r="P43" s="9"/>
    </row>
    <row r="44" spans="1:16" ht="15">
      <c r="A44" s="12"/>
      <c r="B44" s="25">
        <v>369.9</v>
      </c>
      <c r="C44" s="20" t="s">
        <v>47</v>
      </c>
      <c r="D44" s="46">
        <v>166176</v>
      </c>
      <c r="E44" s="46">
        <v>120295</v>
      </c>
      <c r="F44" s="46">
        <v>0</v>
      </c>
      <c r="G44" s="46">
        <v>0</v>
      </c>
      <c r="H44" s="46">
        <v>0</v>
      </c>
      <c r="I44" s="46">
        <v>13861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300332</v>
      </c>
      <c r="O44" s="47">
        <f t="shared" si="2"/>
        <v>45.50484848484849</v>
      </c>
      <c r="P44" s="9"/>
    </row>
    <row r="45" spans="1:16" ht="15.75">
      <c r="A45" s="29" t="s">
        <v>34</v>
      </c>
      <c r="B45" s="30"/>
      <c r="C45" s="31"/>
      <c r="D45" s="32">
        <f aca="true" t="shared" si="10" ref="D45:M45">SUM(D46:D48)</f>
        <v>1680111</v>
      </c>
      <c r="E45" s="32">
        <f t="shared" si="10"/>
        <v>76050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590000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2346161</v>
      </c>
      <c r="O45" s="45">
        <f t="shared" si="2"/>
        <v>355.4789393939394</v>
      </c>
      <c r="P45" s="9"/>
    </row>
    <row r="46" spans="1:16" ht="15">
      <c r="A46" s="12"/>
      <c r="B46" s="25">
        <v>381</v>
      </c>
      <c r="C46" s="20" t="s">
        <v>48</v>
      </c>
      <c r="D46" s="46">
        <v>50000</v>
      </c>
      <c r="E46" s="46">
        <v>76050</v>
      </c>
      <c r="F46" s="46">
        <v>0</v>
      </c>
      <c r="G46" s="46">
        <v>0</v>
      </c>
      <c r="H46" s="46">
        <v>0</v>
      </c>
      <c r="I46" s="46">
        <v>590000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716050</v>
      </c>
      <c r="O46" s="47">
        <f t="shared" si="2"/>
        <v>108.49242424242425</v>
      </c>
      <c r="P46" s="9"/>
    </row>
    <row r="47" spans="1:16" ht="15">
      <c r="A47" s="12"/>
      <c r="B47" s="25">
        <v>383</v>
      </c>
      <c r="C47" s="20" t="s">
        <v>73</v>
      </c>
      <c r="D47" s="46">
        <v>105111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105111</v>
      </c>
      <c r="O47" s="47">
        <f t="shared" si="2"/>
        <v>15.92590909090909</v>
      </c>
      <c r="P47" s="9"/>
    </row>
    <row r="48" spans="1:16" ht="15.75" thickBot="1">
      <c r="A48" s="12"/>
      <c r="B48" s="25">
        <v>384</v>
      </c>
      <c r="C48" s="20" t="s">
        <v>49</v>
      </c>
      <c r="D48" s="46">
        <v>1525000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1525000</v>
      </c>
      <c r="O48" s="47">
        <f t="shared" si="2"/>
        <v>231.06060606060606</v>
      </c>
      <c r="P48" s="9"/>
    </row>
    <row r="49" spans="1:119" ht="16.5" thickBot="1">
      <c r="A49" s="14" t="s">
        <v>41</v>
      </c>
      <c r="B49" s="23"/>
      <c r="C49" s="22"/>
      <c r="D49" s="15">
        <f aca="true" t="shared" si="11" ref="D49:M49">SUM(D5,D12,D21,D32,D38,D41,D45)</f>
        <v>7291520</v>
      </c>
      <c r="E49" s="15">
        <f t="shared" si="11"/>
        <v>1543012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3353290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5"/>
        <v>12187822</v>
      </c>
      <c r="O49" s="38">
        <f t="shared" si="2"/>
        <v>1846.639696969697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106</v>
      </c>
      <c r="M51" s="48"/>
      <c r="N51" s="48"/>
      <c r="O51" s="43">
        <v>6600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2357390</v>
      </c>
      <c r="E5" s="27">
        <f t="shared" si="0"/>
        <v>522748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2880138</v>
      </c>
      <c r="O5" s="33">
        <f aca="true" t="shared" si="2" ref="O5:O48">(N5/O$50)</f>
        <v>478.58723828514456</v>
      </c>
      <c r="P5" s="6"/>
    </row>
    <row r="6" spans="1:16" ht="15">
      <c r="A6" s="12"/>
      <c r="B6" s="25">
        <v>311</v>
      </c>
      <c r="C6" s="20" t="s">
        <v>2</v>
      </c>
      <c r="D6" s="46">
        <v>1681535</v>
      </c>
      <c r="E6" s="46">
        <v>286962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1968497</v>
      </c>
      <c r="O6" s="47">
        <f t="shared" si="2"/>
        <v>327.10152874709206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235786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235786</v>
      </c>
      <c r="O7" s="47">
        <f t="shared" si="2"/>
        <v>39.180126287803255</v>
      </c>
      <c r="P7" s="9"/>
    </row>
    <row r="8" spans="1:16" ht="15">
      <c r="A8" s="12"/>
      <c r="B8" s="25">
        <v>314.1</v>
      </c>
      <c r="C8" s="20" t="s">
        <v>11</v>
      </c>
      <c r="D8" s="46">
        <v>371718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371718</v>
      </c>
      <c r="O8" s="47">
        <f t="shared" si="2"/>
        <v>61.76769690927218</v>
      </c>
      <c r="P8" s="9"/>
    </row>
    <row r="9" spans="1:16" ht="15">
      <c r="A9" s="12"/>
      <c r="B9" s="25">
        <v>314.9</v>
      </c>
      <c r="C9" s="20" t="s">
        <v>13</v>
      </c>
      <c r="D9" s="46">
        <v>6469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6469</v>
      </c>
      <c r="O9" s="47">
        <f t="shared" si="2"/>
        <v>1.074941841143237</v>
      </c>
      <c r="P9" s="9"/>
    </row>
    <row r="10" spans="1:16" ht="15">
      <c r="A10" s="12"/>
      <c r="B10" s="25">
        <v>315</v>
      </c>
      <c r="C10" s="20" t="s">
        <v>86</v>
      </c>
      <c r="D10" s="46">
        <v>240098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240098</v>
      </c>
      <c r="O10" s="47">
        <f t="shared" si="2"/>
        <v>39.89664340312396</v>
      </c>
      <c r="P10" s="9"/>
    </row>
    <row r="11" spans="1:16" ht="15">
      <c r="A11" s="12"/>
      <c r="B11" s="25">
        <v>316</v>
      </c>
      <c r="C11" s="20" t="s">
        <v>87</v>
      </c>
      <c r="D11" s="46">
        <v>57570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57570</v>
      </c>
      <c r="O11" s="47">
        <f t="shared" si="2"/>
        <v>9.56630109670987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SUM(D13:D20)</f>
        <v>933215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463152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1396367</v>
      </c>
      <c r="O12" s="45">
        <f t="shared" si="2"/>
        <v>232.0317381189764</v>
      </c>
      <c r="P12" s="10"/>
    </row>
    <row r="13" spans="1:16" ht="15">
      <c r="A13" s="12"/>
      <c r="B13" s="25">
        <v>322</v>
      </c>
      <c r="C13" s="20" t="s">
        <v>0</v>
      </c>
      <c r="D13" s="46">
        <v>5290</v>
      </c>
      <c r="E13" s="46">
        <v>0</v>
      </c>
      <c r="F13" s="46">
        <v>0</v>
      </c>
      <c r="G13" s="46">
        <v>0</v>
      </c>
      <c r="H13" s="46">
        <v>0</v>
      </c>
      <c r="I13" s="46">
        <v>297632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302922</v>
      </c>
      <c r="O13" s="47">
        <f t="shared" si="2"/>
        <v>50.33599202392821</v>
      </c>
      <c r="P13" s="9"/>
    </row>
    <row r="14" spans="1:16" ht="15">
      <c r="A14" s="12"/>
      <c r="B14" s="25">
        <v>323.1</v>
      </c>
      <c r="C14" s="20" t="s">
        <v>16</v>
      </c>
      <c r="D14" s="46">
        <v>287248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287248</v>
      </c>
      <c r="O14" s="47">
        <f t="shared" si="2"/>
        <v>47.73147224991692</v>
      </c>
      <c r="P14" s="9"/>
    </row>
    <row r="15" spans="1:16" ht="15">
      <c r="A15" s="12"/>
      <c r="B15" s="25">
        <v>323.4</v>
      </c>
      <c r="C15" s="20" t="s">
        <v>17</v>
      </c>
      <c r="D15" s="46">
        <v>10240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10240</v>
      </c>
      <c r="O15" s="47">
        <f t="shared" si="2"/>
        <v>1.7015619807244933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0.9305417082087072</v>
      </c>
      <c r="P16" s="9"/>
    </row>
    <row r="17" spans="1:16" ht="15">
      <c r="A17" s="12"/>
      <c r="B17" s="25">
        <v>324.11</v>
      </c>
      <c r="C17" s="20" t="s">
        <v>96</v>
      </c>
      <c r="D17" s="46">
        <v>88873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88873</v>
      </c>
      <c r="O17" s="47">
        <f t="shared" si="2"/>
        <v>14.767863077434363</v>
      </c>
      <c r="P17" s="9"/>
    </row>
    <row r="18" spans="1:16" ht="15">
      <c r="A18" s="12"/>
      <c r="B18" s="25">
        <v>324.61</v>
      </c>
      <c r="C18" s="20" t="s">
        <v>97</v>
      </c>
      <c r="D18" s="46">
        <v>422100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422100</v>
      </c>
      <c r="O18" s="47">
        <f t="shared" si="2"/>
        <v>70.13958125623131</v>
      </c>
      <c r="P18" s="9"/>
    </row>
    <row r="19" spans="1:16" ht="15">
      <c r="A19" s="12"/>
      <c r="B19" s="25">
        <v>324.71</v>
      </c>
      <c r="C19" s="20" t="s">
        <v>98</v>
      </c>
      <c r="D19" s="46">
        <v>93567</v>
      </c>
      <c r="E19" s="46">
        <v>0</v>
      </c>
      <c r="F19" s="46">
        <v>0</v>
      </c>
      <c r="G19" s="46">
        <v>0</v>
      </c>
      <c r="H19" s="46">
        <v>0</v>
      </c>
      <c r="I19" s="46">
        <v>91575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185142</v>
      </c>
      <c r="O19" s="47">
        <f t="shared" si="2"/>
        <v>30.764705882352942</v>
      </c>
      <c r="P19" s="9"/>
    </row>
    <row r="20" spans="1:16" ht="15">
      <c r="A20" s="12"/>
      <c r="B20" s="25">
        <v>329</v>
      </c>
      <c r="C20" s="20" t="s">
        <v>19</v>
      </c>
      <c r="D20" s="46">
        <v>20297</v>
      </c>
      <c r="E20" s="46">
        <v>0</v>
      </c>
      <c r="F20" s="46">
        <v>0</v>
      </c>
      <c r="G20" s="46">
        <v>0</v>
      </c>
      <c r="H20" s="46">
        <v>0</v>
      </c>
      <c r="I20" s="46">
        <v>73945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94242</v>
      </c>
      <c r="O20" s="47">
        <f t="shared" si="2"/>
        <v>15.660019940179462</v>
      </c>
      <c r="P20" s="9"/>
    </row>
    <row r="21" spans="1:16" ht="15.75">
      <c r="A21" s="29" t="s">
        <v>20</v>
      </c>
      <c r="B21" s="30"/>
      <c r="C21" s="31"/>
      <c r="D21" s="32">
        <f aca="true" t="shared" si="5" ref="D21:M21">SUM(D22:D31)</f>
        <v>783716</v>
      </c>
      <c r="E21" s="32">
        <f t="shared" si="5"/>
        <v>992193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60000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1835909</v>
      </c>
      <c r="O21" s="45">
        <f t="shared" si="2"/>
        <v>305.06962445995345</v>
      </c>
      <c r="P21" s="10"/>
    </row>
    <row r="22" spans="1:16" ht="15">
      <c r="A22" s="12"/>
      <c r="B22" s="25">
        <v>331.2</v>
      </c>
      <c r="C22" s="20" t="s">
        <v>68</v>
      </c>
      <c r="D22" s="46">
        <v>0</v>
      </c>
      <c r="E22" s="46">
        <v>53389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53389</v>
      </c>
      <c r="O22" s="47">
        <f t="shared" si="2"/>
        <v>8.871552010634762</v>
      </c>
      <c r="P22" s="9"/>
    </row>
    <row r="23" spans="1:16" ht="15">
      <c r="A23" s="12"/>
      <c r="B23" s="25">
        <v>331.49</v>
      </c>
      <c r="C23" s="20" t="s">
        <v>102</v>
      </c>
      <c r="D23" s="46">
        <v>0</v>
      </c>
      <c r="E23" s="46">
        <v>531933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531933</v>
      </c>
      <c r="O23" s="47">
        <f t="shared" si="2"/>
        <v>88.39032901296112</v>
      </c>
      <c r="P23" s="9"/>
    </row>
    <row r="24" spans="1:16" ht="15">
      <c r="A24" s="12"/>
      <c r="B24" s="25">
        <v>334.31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60000</v>
      </c>
      <c r="O24" s="47">
        <f t="shared" si="2"/>
        <v>9.970089730807578</v>
      </c>
      <c r="P24" s="9"/>
    </row>
    <row r="25" spans="1:16" ht="15">
      <c r="A25" s="12"/>
      <c r="B25" s="25">
        <v>334.69</v>
      </c>
      <c r="C25" s="20" t="s">
        <v>22</v>
      </c>
      <c r="D25" s="46">
        <v>0</v>
      </c>
      <c r="E25" s="46">
        <v>353671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353671</v>
      </c>
      <c r="O25" s="47">
        <f t="shared" si="2"/>
        <v>58.76886008640744</v>
      </c>
      <c r="P25" s="9"/>
    </row>
    <row r="26" spans="1:16" ht="15">
      <c r="A26" s="12"/>
      <c r="B26" s="25">
        <v>334.7</v>
      </c>
      <c r="C26" s="20" t="s">
        <v>23</v>
      </c>
      <c r="D26" s="46">
        <v>0</v>
      </c>
      <c r="E26" s="46">
        <v>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50000</v>
      </c>
      <c r="O26" s="47">
        <f t="shared" si="2"/>
        <v>8.308408109006315</v>
      </c>
      <c r="P26" s="9"/>
    </row>
    <row r="27" spans="1:16" ht="15">
      <c r="A27" s="12"/>
      <c r="B27" s="25">
        <v>335.12</v>
      </c>
      <c r="C27" s="20" t="s">
        <v>88</v>
      </c>
      <c r="D27" s="46">
        <v>222981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222981</v>
      </c>
      <c r="O27" s="47">
        <f t="shared" si="2"/>
        <v>37.05234297108674</v>
      </c>
      <c r="P27" s="9"/>
    </row>
    <row r="28" spans="1:16" ht="15">
      <c r="A28" s="12"/>
      <c r="B28" s="25">
        <v>335.14</v>
      </c>
      <c r="C28" s="20" t="s">
        <v>89</v>
      </c>
      <c r="D28" s="46">
        <v>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160</v>
      </c>
      <c r="O28" s="47">
        <f t="shared" si="2"/>
        <v>0.026586905948820207</v>
      </c>
      <c r="P28" s="9"/>
    </row>
    <row r="29" spans="1:16" ht="15">
      <c r="A29" s="12"/>
      <c r="B29" s="25">
        <v>335.18</v>
      </c>
      <c r="C29" s="20" t="s">
        <v>90</v>
      </c>
      <c r="D29" s="46">
        <v>450554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450554</v>
      </c>
      <c r="O29" s="47">
        <f t="shared" si="2"/>
        <v>74.86773014290462</v>
      </c>
      <c r="P29" s="9"/>
    </row>
    <row r="30" spans="1:16" ht="15">
      <c r="A30" s="12"/>
      <c r="B30" s="25">
        <v>335.19</v>
      </c>
      <c r="C30" s="20" t="s">
        <v>91</v>
      </c>
      <c r="D30" s="46">
        <v>110021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110021</v>
      </c>
      <c r="O30" s="47">
        <f t="shared" si="2"/>
        <v>18.281987371219675</v>
      </c>
      <c r="P30" s="9"/>
    </row>
    <row r="31" spans="1:16" ht="15">
      <c r="A31" s="12"/>
      <c r="B31" s="25">
        <v>337.7</v>
      </c>
      <c r="C31" s="20" t="s">
        <v>61</v>
      </c>
      <c r="D31" s="46">
        <v>0</v>
      </c>
      <c r="E31" s="46">
        <v>3200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8">SUM(D31:M31)</f>
        <v>3200</v>
      </c>
      <c r="O31" s="47">
        <f t="shared" si="2"/>
        <v>0.5317381189764041</v>
      </c>
      <c r="P31" s="9"/>
    </row>
    <row r="32" spans="1:16" ht="15.75">
      <c r="A32" s="29" t="s">
        <v>32</v>
      </c>
      <c r="B32" s="30"/>
      <c r="C32" s="31"/>
      <c r="D32" s="32">
        <f aca="true" t="shared" si="8" ref="D32:M32">SUM(D33:D37)</f>
        <v>194124</v>
      </c>
      <c r="E32" s="32">
        <f t="shared" si="8"/>
        <v>128580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1947947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2270651</v>
      </c>
      <c r="O32" s="45">
        <f t="shared" si="2"/>
        <v>377.3099036224659</v>
      </c>
      <c r="P32" s="10"/>
    </row>
    <row r="33" spans="1:16" ht="15">
      <c r="A33" s="12"/>
      <c r="B33" s="25">
        <v>341.9</v>
      </c>
      <c r="C33" s="20" t="s">
        <v>92</v>
      </c>
      <c r="D33" s="46">
        <v>194124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194124</v>
      </c>
      <c r="O33" s="47">
        <f t="shared" si="2"/>
        <v>32.25722831505484</v>
      </c>
      <c r="P33" s="9"/>
    </row>
    <row r="34" spans="1:16" ht="15">
      <c r="A34" s="12"/>
      <c r="B34" s="25">
        <v>343.3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657165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657165</v>
      </c>
      <c r="O34" s="47">
        <f t="shared" si="2"/>
        <v>109.1999002991027</v>
      </c>
      <c r="P34" s="9"/>
    </row>
    <row r="35" spans="1:16" ht="15">
      <c r="A35" s="12"/>
      <c r="B35" s="25">
        <v>343.4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612402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612402</v>
      </c>
      <c r="O35" s="47">
        <f t="shared" si="2"/>
        <v>101.7617148554337</v>
      </c>
      <c r="P35" s="9"/>
    </row>
    <row r="36" spans="1:16" ht="15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678380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678380</v>
      </c>
      <c r="O36" s="47">
        <f t="shared" si="2"/>
        <v>112.72515785975408</v>
      </c>
      <c r="P36" s="9"/>
    </row>
    <row r="37" spans="1:16" ht="15">
      <c r="A37" s="12"/>
      <c r="B37" s="25">
        <v>347.2</v>
      </c>
      <c r="C37" s="20" t="s">
        <v>40</v>
      </c>
      <c r="D37" s="46">
        <v>0</v>
      </c>
      <c r="E37" s="46">
        <v>128580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128580</v>
      </c>
      <c r="O37" s="47">
        <f t="shared" si="2"/>
        <v>21.365902293120637</v>
      </c>
      <c r="P37" s="9"/>
    </row>
    <row r="38" spans="1:16" ht="15.75">
      <c r="A38" s="29" t="s">
        <v>33</v>
      </c>
      <c r="B38" s="30"/>
      <c r="C38" s="31"/>
      <c r="D38" s="32">
        <f aca="true" t="shared" si="9" ref="D38:M38">SUM(D39:D40)</f>
        <v>548560</v>
      </c>
      <c r="E38" s="32">
        <f t="shared" si="9"/>
        <v>97537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21300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667397</v>
      </c>
      <c r="O38" s="45">
        <f t="shared" si="2"/>
        <v>110.90013293452975</v>
      </c>
      <c r="P38" s="10"/>
    </row>
    <row r="39" spans="1:16" ht="15">
      <c r="A39" s="13"/>
      <c r="B39" s="39">
        <v>355</v>
      </c>
      <c r="C39" s="21" t="s">
        <v>62</v>
      </c>
      <c r="D39" s="46">
        <v>0</v>
      </c>
      <c r="E39" s="46">
        <v>97537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97537</v>
      </c>
      <c r="O39" s="47">
        <f t="shared" si="2"/>
        <v>16.20754403456298</v>
      </c>
      <c r="P39" s="9"/>
    </row>
    <row r="40" spans="1:16" ht="15">
      <c r="A40" s="13"/>
      <c r="B40" s="39">
        <v>359</v>
      </c>
      <c r="C40" s="21" t="s">
        <v>43</v>
      </c>
      <c r="D40" s="46">
        <v>548560</v>
      </c>
      <c r="E40" s="46">
        <v>0</v>
      </c>
      <c r="F40" s="46">
        <v>0</v>
      </c>
      <c r="G40" s="46">
        <v>0</v>
      </c>
      <c r="H40" s="46">
        <v>0</v>
      </c>
      <c r="I40" s="46">
        <v>21300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569860</v>
      </c>
      <c r="O40" s="47">
        <f t="shared" si="2"/>
        <v>94.69258889996676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SUM(D42:D44)</f>
        <v>447117</v>
      </c>
      <c r="E41" s="32">
        <f t="shared" si="10"/>
        <v>220965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15716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683798</v>
      </c>
      <c r="O41" s="45">
        <f t="shared" si="2"/>
        <v>113.625456962446</v>
      </c>
      <c r="P41" s="10"/>
    </row>
    <row r="42" spans="1:16" ht="15">
      <c r="A42" s="12"/>
      <c r="B42" s="25">
        <v>361.1</v>
      </c>
      <c r="C42" s="20" t="s">
        <v>44</v>
      </c>
      <c r="D42" s="46">
        <v>934</v>
      </c>
      <c r="E42" s="46">
        <v>316</v>
      </c>
      <c r="F42" s="46">
        <v>0</v>
      </c>
      <c r="G42" s="46">
        <v>0</v>
      </c>
      <c r="H42" s="46">
        <v>0</v>
      </c>
      <c r="I42" s="46">
        <v>1982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3232</v>
      </c>
      <c r="O42" s="47">
        <f t="shared" si="2"/>
        <v>0.5370555001661682</v>
      </c>
      <c r="P42" s="9"/>
    </row>
    <row r="43" spans="1:16" ht="15">
      <c r="A43" s="12"/>
      <c r="B43" s="25">
        <v>362</v>
      </c>
      <c r="C43" s="20" t="s">
        <v>45</v>
      </c>
      <c r="D43" s="46">
        <v>254582</v>
      </c>
      <c r="E43" s="46">
        <v>43165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297747</v>
      </c>
      <c r="O43" s="47">
        <f t="shared" si="2"/>
        <v>49.47607178464606</v>
      </c>
      <c r="P43" s="9"/>
    </row>
    <row r="44" spans="1:16" ht="15">
      <c r="A44" s="12"/>
      <c r="B44" s="25">
        <v>369.9</v>
      </c>
      <c r="C44" s="20" t="s">
        <v>47</v>
      </c>
      <c r="D44" s="46">
        <v>191601</v>
      </c>
      <c r="E44" s="46">
        <v>177484</v>
      </c>
      <c r="F44" s="46">
        <v>0</v>
      </c>
      <c r="G44" s="46">
        <v>0</v>
      </c>
      <c r="H44" s="46">
        <v>0</v>
      </c>
      <c r="I44" s="46">
        <v>13734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382819</v>
      </c>
      <c r="O44" s="47">
        <f t="shared" si="2"/>
        <v>63.61232967763377</v>
      </c>
      <c r="P44" s="9"/>
    </row>
    <row r="45" spans="1:16" ht="15.75">
      <c r="A45" s="29" t="s">
        <v>34</v>
      </c>
      <c r="B45" s="30"/>
      <c r="C45" s="31"/>
      <c r="D45" s="32">
        <f aca="true" t="shared" si="11" ref="D45:M45">SUM(D46:D47)</f>
        <v>50000</v>
      </c>
      <c r="E45" s="32">
        <f t="shared" si="11"/>
        <v>234263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50000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334263</v>
      </c>
      <c r="O45" s="45">
        <f t="shared" si="2"/>
        <v>55.543868394815554</v>
      </c>
      <c r="P45" s="9"/>
    </row>
    <row r="46" spans="1:16" ht="15">
      <c r="A46" s="12"/>
      <c r="B46" s="25">
        <v>381</v>
      </c>
      <c r="C46" s="20" t="s">
        <v>48</v>
      </c>
      <c r="D46" s="46">
        <v>50000</v>
      </c>
      <c r="E46" s="46">
        <v>88046</v>
      </c>
      <c r="F46" s="46">
        <v>0</v>
      </c>
      <c r="G46" s="46">
        <v>0</v>
      </c>
      <c r="H46" s="46">
        <v>0</v>
      </c>
      <c r="I46" s="46">
        <v>50000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188046</v>
      </c>
      <c r="O46" s="47">
        <f t="shared" si="2"/>
        <v>31.24725822532403</v>
      </c>
      <c r="P46" s="9"/>
    </row>
    <row r="47" spans="1:16" ht="15.75" thickBot="1">
      <c r="A47" s="12"/>
      <c r="B47" s="25">
        <v>383</v>
      </c>
      <c r="C47" s="20" t="s">
        <v>73</v>
      </c>
      <c r="D47" s="46">
        <v>0</v>
      </c>
      <c r="E47" s="46">
        <v>146217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146217</v>
      </c>
      <c r="O47" s="47">
        <f t="shared" si="2"/>
        <v>24.296610169491526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2" ref="D48:M48">SUM(D5,D12,D21,D32,D38,D41,D45)</f>
        <v>5314122</v>
      </c>
      <c r="E48" s="15">
        <f t="shared" si="12"/>
        <v>2196286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2558115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7"/>
        <v>10068523</v>
      </c>
      <c r="O48" s="38">
        <f t="shared" si="2"/>
        <v>1673.0679627783318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104</v>
      </c>
      <c r="M50" s="48"/>
      <c r="N50" s="48"/>
      <c r="O50" s="43">
        <v>6018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2193591</v>
      </c>
      <c r="E5" s="27">
        <f t="shared" si="0"/>
        <v>493803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2687394</v>
      </c>
      <c r="O5" s="33">
        <f aca="true" t="shared" si="2" ref="O5:O48">(N5/O$50)</f>
        <v>447.0049900199601</v>
      </c>
      <c r="P5" s="6"/>
    </row>
    <row r="6" spans="1:16" ht="15">
      <c r="A6" s="12"/>
      <c r="B6" s="25">
        <v>311</v>
      </c>
      <c r="C6" s="20" t="s">
        <v>2</v>
      </c>
      <c r="D6" s="46">
        <v>1544617</v>
      </c>
      <c r="E6" s="46">
        <v>269746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1814363</v>
      </c>
      <c r="O6" s="47">
        <f t="shared" si="2"/>
        <v>301.790252827678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224057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224057</v>
      </c>
      <c r="O7" s="47">
        <f t="shared" si="2"/>
        <v>37.268296739853625</v>
      </c>
      <c r="P7" s="9"/>
    </row>
    <row r="8" spans="1:16" ht="15">
      <c r="A8" s="12"/>
      <c r="B8" s="25">
        <v>314.1</v>
      </c>
      <c r="C8" s="20" t="s">
        <v>11</v>
      </c>
      <c r="D8" s="46">
        <v>361977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361977</v>
      </c>
      <c r="O8" s="47">
        <f t="shared" si="2"/>
        <v>60.20908183632734</v>
      </c>
      <c r="P8" s="9"/>
    </row>
    <row r="9" spans="1:16" ht="15">
      <c r="A9" s="12"/>
      <c r="B9" s="25">
        <v>314.9</v>
      </c>
      <c r="C9" s="20" t="s">
        <v>13</v>
      </c>
      <c r="D9" s="46">
        <v>6022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6022</v>
      </c>
      <c r="O9" s="47">
        <f t="shared" si="2"/>
        <v>1.0016633399866932</v>
      </c>
      <c r="P9" s="9"/>
    </row>
    <row r="10" spans="1:16" ht="15">
      <c r="A10" s="12"/>
      <c r="B10" s="25">
        <v>315</v>
      </c>
      <c r="C10" s="20" t="s">
        <v>86</v>
      </c>
      <c r="D10" s="46">
        <v>249298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249298</v>
      </c>
      <c r="O10" s="47">
        <f t="shared" si="2"/>
        <v>41.466733200266134</v>
      </c>
      <c r="P10" s="9"/>
    </row>
    <row r="11" spans="1:16" ht="15">
      <c r="A11" s="12"/>
      <c r="B11" s="25">
        <v>316</v>
      </c>
      <c r="C11" s="20" t="s">
        <v>87</v>
      </c>
      <c r="D11" s="46">
        <v>31677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31677</v>
      </c>
      <c r="O11" s="47">
        <f t="shared" si="2"/>
        <v>5.268962075848304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SUM(D13:D21)</f>
        <v>977880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442279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1420159</v>
      </c>
      <c r="O12" s="45">
        <f t="shared" si="2"/>
        <v>236.2207252162342</v>
      </c>
      <c r="P12" s="10"/>
    </row>
    <row r="13" spans="1:16" ht="15">
      <c r="A13" s="12"/>
      <c r="B13" s="25">
        <v>322</v>
      </c>
      <c r="C13" s="20" t="s">
        <v>0</v>
      </c>
      <c r="D13" s="46">
        <v>4045</v>
      </c>
      <c r="E13" s="46">
        <v>0</v>
      </c>
      <c r="F13" s="46">
        <v>0</v>
      </c>
      <c r="G13" s="46">
        <v>0</v>
      </c>
      <c r="H13" s="46">
        <v>0</v>
      </c>
      <c r="I13" s="46">
        <v>254921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258966</v>
      </c>
      <c r="O13" s="47">
        <f t="shared" si="2"/>
        <v>43.0748502994012</v>
      </c>
      <c r="P13" s="9"/>
    </row>
    <row r="14" spans="1:16" ht="15">
      <c r="A14" s="12"/>
      <c r="B14" s="25">
        <v>323.1</v>
      </c>
      <c r="C14" s="20" t="s">
        <v>16</v>
      </c>
      <c r="D14" s="46">
        <v>277061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277061</v>
      </c>
      <c r="O14" s="47">
        <f t="shared" si="2"/>
        <v>46.084664005322686</v>
      </c>
      <c r="P14" s="9"/>
    </row>
    <row r="15" spans="1:16" ht="15">
      <c r="A15" s="12"/>
      <c r="B15" s="25">
        <v>323.4</v>
      </c>
      <c r="C15" s="20" t="s">
        <v>17</v>
      </c>
      <c r="D15" s="46">
        <v>14767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14767</v>
      </c>
      <c r="O15" s="47">
        <f t="shared" si="2"/>
        <v>2.456254158349967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0.9314703925482368</v>
      </c>
      <c r="P16" s="9"/>
    </row>
    <row r="17" spans="1:16" ht="15">
      <c r="A17" s="12"/>
      <c r="B17" s="25">
        <v>324.11</v>
      </c>
      <c r="C17" s="20" t="s">
        <v>96</v>
      </c>
      <c r="D17" s="46">
        <v>88873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88873</v>
      </c>
      <c r="O17" s="47">
        <f t="shared" si="2"/>
        <v>14.782601463739189</v>
      </c>
      <c r="P17" s="9"/>
    </row>
    <row r="18" spans="1:16" ht="15">
      <c r="A18" s="12"/>
      <c r="B18" s="25">
        <v>324.61</v>
      </c>
      <c r="C18" s="20" t="s">
        <v>97</v>
      </c>
      <c r="D18" s="46">
        <v>422100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422100</v>
      </c>
      <c r="O18" s="47">
        <f t="shared" si="2"/>
        <v>70.20958083832335</v>
      </c>
      <c r="P18" s="9"/>
    </row>
    <row r="19" spans="1:16" ht="15">
      <c r="A19" s="12"/>
      <c r="B19" s="25">
        <v>324.71</v>
      </c>
      <c r="C19" s="20" t="s">
        <v>98</v>
      </c>
      <c r="D19" s="46">
        <v>145357</v>
      </c>
      <c r="E19" s="46">
        <v>0</v>
      </c>
      <c r="F19" s="46">
        <v>0</v>
      </c>
      <c r="G19" s="46">
        <v>0</v>
      </c>
      <c r="H19" s="46">
        <v>0</v>
      </c>
      <c r="I19" s="46">
        <v>101917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247274</v>
      </c>
      <c r="O19" s="47">
        <f t="shared" si="2"/>
        <v>41.130073186959414</v>
      </c>
      <c r="P19" s="9"/>
    </row>
    <row r="20" spans="1:16" ht="15">
      <c r="A20" s="12"/>
      <c r="B20" s="25">
        <v>329</v>
      </c>
      <c r="C20" s="20" t="s">
        <v>19</v>
      </c>
      <c r="D20" s="46">
        <v>14016</v>
      </c>
      <c r="E20" s="46">
        <v>0</v>
      </c>
      <c r="F20" s="46">
        <v>0</v>
      </c>
      <c r="G20" s="46">
        <v>0</v>
      </c>
      <c r="H20" s="46">
        <v>0</v>
      </c>
      <c r="I20" s="46">
        <v>85441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48">SUM(D20:M20)</f>
        <v>99457</v>
      </c>
      <c r="O20" s="47">
        <f t="shared" si="2"/>
        <v>16.543080505655357</v>
      </c>
      <c r="P20" s="9"/>
    </row>
    <row r="21" spans="1:16" ht="15">
      <c r="A21" s="12"/>
      <c r="B21" s="25">
        <v>367</v>
      </c>
      <c r="C21" s="20" t="s">
        <v>46</v>
      </c>
      <c r="D21" s="46">
        <v>6061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6061</v>
      </c>
      <c r="O21" s="47">
        <f t="shared" si="2"/>
        <v>1.008150365934797</v>
      </c>
      <c r="P21" s="9"/>
    </row>
    <row r="22" spans="1:16" ht="15.75">
      <c r="A22" s="29" t="s">
        <v>20</v>
      </c>
      <c r="B22" s="30"/>
      <c r="C22" s="31"/>
      <c r="D22" s="32">
        <f aca="true" t="shared" si="6" ref="D22:M22">SUM(D23:D29)</f>
        <v>752831</v>
      </c>
      <c r="E22" s="32">
        <f t="shared" si="6"/>
        <v>415070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1167901</v>
      </c>
      <c r="O22" s="45">
        <f t="shared" si="2"/>
        <v>194.26164337990684</v>
      </c>
      <c r="P22" s="10"/>
    </row>
    <row r="23" spans="1:16" ht="15">
      <c r="A23" s="12"/>
      <c r="B23" s="25">
        <v>331.2</v>
      </c>
      <c r="C23" s="20" t="s">
        <v>68</v>
      </c>
      <c r="D23" s="46">
        <v>3086</v>
      </c>
      <c r="E23" s="46">
        <v>45000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48086</v>
      </c>
      <c r="O23" s="47">
        <f t="shared" si="2"/>
        <v>7.998336660013306</v>
      </c>
      <c r="P23" s="9"/>
    </row>
    <row r="24" spans="1:16" ht="15">
      <c r="A24" s="12"/>
      <c r="B24" s="25">
        <v>331.69</v>
      </c>
      <c r="C24" s="20" t="s">
        <v>72</v>
      </c>
      <c r="D24" s="46">
        <v>0</v>
      </c>
      <c r="E24" s="46">
        <v>73222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73222</v>
      </c>
      <c r="O24" s="47">
        <f t="shared" si="2"/>
        <v>12.179308050565536</v>
      </c>
      <c r="P24" s="9"/>
    </row>
    <row r="25" spans="1:16" ht="15">
      <c r="A25" s="12"/>
      <c r="B25" s="25">
        <v>334.69</v>
      </c>
      <c r="C25" s="20" t="s">
        <v>22</v>
      </c>
      <c r="D25" s="46">
        <v>0</v>
      </c>
      <c r="E25" s="46">
        <v>296848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296848</v>
      </c>
      <c r="O25" s="47">
        <f t="shared" si="2"/>
        <v>49.375914836992685</v>
      </c>
      <c r="P25" s="9"/>
    </row>
    <row r="26" spans="1:16" ht="15">
      <c r="A26" s="12"/>
      <c r="B26" s="25">
        <v>335.12</v>
      </c>
      <c r="C26" s="20" t="s">
        <v>88</v>
      </c>
      <c r="D26" s="46">
        <v>211693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211693</v>
      </c>
      <c r="O26" s="47">
        <f t="shared" si="2"/>
        <v>35.21174318030605</v>
      </c>
      <c r="P26" s="9"/>
    </row>
    <row r="27" spans="1:16" ht="15">
      <c r="A27" s="12"/>
      <c r="B27" s="25">
        <v>335.14</v>
      </c>
      <c r="C27" s="20" t="s">
        <v>89</v>
      </c>
      <c r="D27" s="46">
        <v>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205</v>
      </c>
      <c r="O27" s="47">
        <f t="shared" si="2"/>
        <v>0.03409846972721224</v>
      </c>
      <c r="P27" s="9"/>
    </row>
    <row r="28" spans="1:16" ht="15">
      <c r="A28" s="12"/>
      <c r="B28" s="25">
        <v>335.18</v>
      </c>
      <c r="C28" s="20" t="s">
        <v>90</v>
      </c>
      <c r="D28" s="46">
        <v>430450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430450</v>
      </c>
      <c r="O28" s="47">
        <f t="shared" si="2"/>
        <v>71.59846972721225</v>
      </c>
      <c r="P28" s="9"/>
    </row>
    <row r="29" spans="1:16" ht="15">
      <c r="A29" s="12"/>
      <c r="B29" s="25">
        <v>335.19</v>
      </c>
      <c r="C29" s="20" t="s">
        <v>91</v>
      </c>
      <c r="D29" s="46">
        <v>107397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107397</v>
      </c>
      <c r="O29" s="47">
        <f t="shared" si="2"/>
        <v>17.86377245508982</v>
      </c>
      <c r="P29" s="9"/>
    </row>
    <row r="30" spans="1:16" ht="15.75">
      <c r="A30" s="29" t="s">
        <v>32</v>
      </c>
      <c r="B30" s="30"/>
      <c r="C30" s="31"/>
      <c r="D30" s="32">
        <f aca="true" t="shared" si="7" ref="D30:M30">SUM(D31:D35)</f>
        <v>123888</v>
      </c>
      <c r="E30" s="32">
        <f t="shared" si="7"/>
        <v>123446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2048451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2295785</v>
      </c>
      <c r="O30" s="45">
        <f t="shared" si="2"/>
        <v>381.8670991350632</v>
      </c>
      <c r="P30" s="10"/>
    </row>
    <row r="31" spans="1:16" ht="15">
      <c r="A31" s="12"/>
      <c r="B31" s="25">
        <v>341.9</v>
      </c>
      <c r="C31" s="20" t="s">
        <v>92</v>
      </c>
      <c r="D31" s="46">
        <v>123888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123888</v>
      </c>
      <c r="O31" s="47">
        <f t="shared" si="2"/>
        <v>20.606786427145707</v>
      </c>
      <c r="P31" s="9"/>
    </row>
    <row r="32" spans="1:16" ht="15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670025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670025</v>
      </c>
      <c r="O32" s="47">
        <f t="shared" si="2"/>
        <v>111.4479374584165</v>
      </c>
      <c r="P32" s="9"/>
    </row>
    <row r="33" spans="1:16" ht="15">
      <c r="A33" s="12"/>
      <c r="B33" s="25">
        <v>343.4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620158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620158</v>
      </c>
      <c r="O33" s="47">
        <f t="shared" si="2"/>
        <v>103.15335994677312</v>
      </c>
      <c r="P33" s="9"/>
    </row>
    <row r="34" spans="1:16" ht="15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758268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758268</v>
      </c>
      <c r="O34" s="47">
        <f t="shared" si="2"/>
        <v>126.12574850299401</v>
      </c>
      <c r="P34" s="9"/>
    </row>
    <row r="35" spans="1:16" ht="15">
      <c r="A35" s="12"/>
      <c r="B35" s="25">
        <v>347.2</v>
      </c>
      <c r="C35" s="20" t="s">
        <v>40</v>
      </c>
      <c r="D35" s="46">
        <v>0</v>
      </c>
      <c r="E35" s="46">
        <v>123446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123446</v>
      </c>
      <c r="O35" s="47">
        <f t="shared" si="2"/>
        <v>20.533266799733866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SUM(D37:D38)</f>
        <v>384782</v>
      </c>
      <c r="E36" s="32">
        <f t="shared" si="8"/>
        <v>186657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26200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5"/>
        <v>597639</v>
      </c>
      <c r="O36" s="45">
        <f t="shared" si="2"/>
        <v>99.40768463073853</v>
      </c>
      <c r="P36" s="10"/>
    </row>
    <row r="37" spans="1:16" ht="15">
      <c r="A37" s="13"/>
      <c r="B37" s="39">
        <v>355</v>
      </c>
      <c r="C37" s="21" t="s">
        <v>62</v>
      </c>
      <c r="D37" s="46">
        <v>0</v>
      </c>
      <c r="E37" s="46">
        <v>186657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186657</v>
      </c>
      <c r="O37" s="47">
        <f t="shared" si="2"/>
        <v>31.047405189620758</v>
      </c>
      <c r="P37" s="9"/>
    </row>
    <row r="38" spans="1:16" ht="15">
      <c r="A38" s="13"/>
      <c r="B38" s="39">
        <v>359</v>
      </c>
      <c r="C38" s="21" t="s">
        <v>43</v>
      </c>
      <c r="D38" s="46">
        <v>384782</v>
      </c>
      <c r="E38" s="46">
        <v>0</v>
      </c>
      <c r="F38" s="46">
        <v>0</v>
      </c>
      <c r="G38" s="46">
        <v>0</v>
      </c>
      <c r="H38" s="46">
        <v>0</v>
      </c>
      <c r="I38" s="46">
        <v>26200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410982</v>
      </c>
      <c r="O38" s="47">
        <f t="shared" si="2"/>
        <v>68.36027944111777</v>
      </c>
      <c r="P38" s="9"/>
    </row>
    <row r="39" spans="1:16" ht="15.75">
      <c r="A39" s="29" t="s">
        <v>3</v>
      </c>
      <c r="B39" s="30"/>
      <c r="C39" s="31"/>
      <c r="D39" s="32">
        <f aca="true" t="shared" si="9" ref="D39:M39">SUM(D40:D42)</f>
        <v>317310</v>
      </c>
      <c r="E39" s="32">
        <f t="shared" si="9"/>
        <v>173467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25178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515955</v>
      </c>
      <c r="O39" s="45">
        <f t="shared" si="2"/>
        <v>85.82085828343314</v>
      </c>
      <c r="P39" s="10"/>
    </row>
    <row r="40" spans="1:16" ht="15">
      <c r="A40" s="12"/>
      <c r="B40" s="25">
        <v>361.1</v>
      </c>
      <c r="C40" s="20" t="s">
        <v>44</v>
      </c>
      <c r="D40" s="46">
        <v>511</v>
      </c>
      <c r="E40" s="46">
        <v>302</v>
      </c>
      <c r="F40" s="46">
        <v>0</v>
      </c>
      <c r="G40" s="46">
        <v>0</v>
      </c>
      <c r="H40" s="46">
        <v>0</v>
      </c>
      <c r="I40" s="46">
        <v>2019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2832</v>
      </c>
      <c r="O40" s="47">
        <f t="shared" si="2"/>
        <v>0.47105788423153694</v>
      </c>
      <c r="P40" s="9"/>
    </row>
    <row r="41" spans="1:16" ht="15">
      <c r="A41" s="12"/>
      <c r="B41" s="25">
        <v>362</v>
      </c>
      <c r="C41" s="20" t="s">
        <v>45</v>
      </c>
      <c r="D41" s="46">
        <v>199278</v>
      </c>
      <c r="E41" s="46">
        <v>35246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234524</v>
      </c>
      <c r="O41" s="47">
        <f t="shared" si="2"/>
        <v>39.00931470392548</v>
      </c>
      <c r="P41" s="9"/>
    </row>
    <row r="42" spans="1:16" ht="15">
      <c r="A42" s="12"/>
      <c r="B42" s="25">
        <v>369.9</v>
      </c>
      <c r="C42" s="20" t="s">
        <v>47</v>
      </c>
      <c r="D42" s="46">
        <v>117521</v>
      </c>
      <c r="E42" s="46">
        <v>137919</v>
      </c>
      <c r="F42" s="46">
        <v>0</v>
      </c>
      <c r="G42" s="46">
        <v>0</v>
      </c>
      <c r="H42" s="46">
        <v>0</v>
      </c>
      <c r="I42" s="46">
        <v>23159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278599</v>
      </c>
      <c r="O42" s="47">
        <f t="shared" si="2"/>
        <v>46.340485695276115</v>
      </c>
      <c r="P42" s="9"/>
    </row>
    <row r="43" spans="1:16" ht="15.75">
      <c r="A43" s="29" t="s">
        <v>34</v>
      </c>
      <c r="B43" s="30"/>
      <c r="C43" s="31"/>
      <c r="D43" s="32">
        <f aca="true" t="shared" si="10" ref="D43:M43">SUM(D44:D47)</f>
        <v>69400</v>
      </c>
      <c r="E43" s="32">
        <f t="shared" si="10"/>
        <v>48196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322965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5"/>
        <v>440561</v>
      </c>
      <c r="O43" s="45">
        <f t="shared" si="2"/>
        <v>73.28027278775782</v>
      </c>
      <c r="P43" s="9"/>
    </row>
    <row r="44" spans="1:16" ht="15">
      <c r="A44" s="12"/>
      <c r="B44" s="25">
        <v>381</v>
      </c>
      <c r="C44" s="20" t="s">
        <v>48</v>
      </c>
      <c r="D44" s="46">
        <v>50000</v>
      </c>
      <c r="E44" s="46">
        <v>26000</v>
      </c>
      <c r="F44" s="46">
        <v>0</v>
      </c>
      <c r="G44" s="46">
        <v>0</v>
      </c>
      <c r="H44" s="46">
        <v>0</v>
      </c>
      <c r="I44" s="46">
        <v>271153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347153</v>
      </c>
      <c r="O44" s="47">
        <f t="shared" si="2"/>
        <v>57.743346640053225</v>
      </c>
      <c r="P44" s="9"/>
    </row>
    <row r="45" spans="1:16" ht="15">
      <c r="A45" s="12"/>
      <c r="B45" s="25">
        <v>383</v>
      </c>
      <c r="C45" s="20" t="s">
        <v>73</v>
      </c>
      <c r="D45" s="46">
        <v>0</v>
      </c>
      <c r="E45" s="46">
        <v>22196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22196</v>
      </c>
      <c r="O45" s="47">
        <f t="shared" si="2"/>
        <v>3.6919494344644046</v>
      </c>
      <c r="P45" s="9"/>
    </row>
    <row r="46" spans="1:16" ht="15">
      <c r="A46" s="12"/>
      <c r="B46" s="25">
        <v>388.1</v>
      </c>
      <c r="C46" s="20" t="s">
        <v>83</v>
      </c>
      <c r="D46" s="46">
        <v>19400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19400</v>
      </c>
      <c r="O46" s="47">
        <f t="shared" si="2"/>
        <v>3.2268795741849634</v>
      </c>
      <c r="P46" s="9"/>
    </row>
    <row r="47" spans="1:16" ht="15.75" thickBot="1">
      <c r="A47" s="12"/>
      <c r="B47" s="25">
        <v>389.7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51812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51812</v>
      </c>
      <c r="O47" s="47">
        <f t="shared" si="2"/>
        <v>8.618097139055223</v>
      </c>
      <c r="P47" s="9"/>
    </row>
    <row r="48" spans="1:119" ht="16.5" thickBot="1">
      <c r="A48" s="14" t="s">
        <v>41</v>
      </c>
      <c r="B48" s="23"/>
      <c r="C48" s="22"/>
      <c r="D48" s="15">
        <f aca="true" t="shared" si="11" ref="D48:M48">SUM(D5,D12,D22,D30,D36,D39,D43)</f>
        <v>4819682</v>
      </c>
      <c r="E48" s="15">
        <f t="shared" si="11"/>
        <v>1440639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2865073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5"/>
        <v>9125394</v>
      </c>
      <c r="O48" s="38">
        <f t="shared" si="2"/>
        <v>1517.8632734530938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100</v>
      </c>
      <c r="M50" s="48"/>
      <c r="N50" s="48"/>
      <c r="O50" s="43">
        <v>6012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2212265</v>
      </c>
      <c r="E5" s="27">
        <f t="shared" si="0"/>
        <v>489780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7">SUM(D5:M5)</f>
        <v>2702045</v>
      </c>
      <c r="O5" s="33">
        <f aca="true" t="shared" si="2" ref="O5:O47">(N5/O$49)</f>
        <v>448.10033167495857</v>
      </c>
      <c r="P5" s="6"/>
    </row>
    <row r="6" spans="1:16" ht="15">
      <c r="A6" s="12"/>
      <c r="B6" s="25">
        <v>311</v>
      </c>
      <c r="C6" s="20" t="s">
        <v>2</v>
      </c>
      <c r="D6" s="46">
        <v>1587659</v>
      </c>
      <c r="E6" s="46">
        <v>275180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1862839</v>
      </c>
      <c r="O6" s="47">
        <f t="shared" si="2"/>
        <v>308.9285240464345</v>
      </c>
      <c r="P6" s="9"/>
    </row>
    <row r="7" spans="1:16" ht="15">
      <c r="A7" s="12"/>
      <c r="B7" s="25">
        <v>312.6</v>
      </c>
      <c r="C7" s="20" t="s">
        <v>10</v>
      </c>
      <c r="D7" s="46">
        <v>0</v>
      </c>
      <c r="E7" s="46">
        <v>214600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214600</v>
      </c>
      <c r="O7" s="47">
        <f t="shared" si="2"/>
        <v>35.588723051409616</v>
      </c>
      <c r="P7" s="9"/>
    </row>
    <row r="8" spans="1:16" ht="15">
      <c r="A8" s="12"/>
      <c r="B8" s="25">
        <v>314.1</v>
      </c>
      <c r="C8" s="20" t="s">
        <v>11</v>
      </c>
      <c r="D8" s="46">
        <v>328448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328448</v>
      </c>
      <c r="O8" s="47">
        <f t="shared" si="2"/>
        <v>54.46898839137645</v>
      </c>
      <c r="P8" s="9"/>
    </row>
    <row r="9" spans="1:16" ht="15">
      <c r="A9" s="12"/>
      <c r="B9" s="25">
        <v>314.9</v>
      </c>
      <c r="C9" s="20" t="s">
        <v>13</v>
      </c>
      <c r="D9" s="46">
        <v>4439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4439</v>
      </c>
      <c r="O9" s="47">
        <f t="shared" si="2"/>
        <v>0.7361525704809286</v>
      </c>
      <c r="P9" s="9"/>
    </row>
    <row r="10" spans="1:16" ht="15">
      <c r="A10" s="12"/>
      <c r="B10" s="25">
        <v>315</v>
      </c>
      <c r="C10" s="20" t="s">
        <v>86</v>
      </c>
      <c r="D10" s="46">
        <v>257261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257261</v>
      </c>
      <c r="O10" s="47">
        <f t="shared" si="2"/>
        <v>42.66351575456053</v>
      </c>
      <c r="P10" s="9"/>
    </row>
    <row r="11" spans="1:16" ht="15">
      <c r="A11" s="12"/>
      <c r="B11" s="25">
        <v>316</v>
      </c>
      <c r="C11" s="20" t="s">
        <v>87</v>
      </c>
      <c r="D11" s="46">
        <v>34458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34458</v>
      </c>
      <c r="O11" s="47">
        <f t="shared" si="2"/>
        <v>5.714427860696517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302298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302298</v>
      </c>
      <c r="O12" s="45">
        <f t="shared" si="2"/>
        <v>50.13233830845771</v>
      </c>
      <c r="P12" s="10"/>
    </row>
    <row r="13" spans="1:16" ht="15">
      <c r="A13" s="12"/>
      <c r="B13" s="25">
        <v>322</v>
      </c>
      <c r="C13" s="20" t="s">
        <v>0</v>
      </c>
      <c r="D13" s="46">
        <v>5771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5771</v>
      </c>
      <c r="O13" s="47">
        <f t="shared" si="2"/>
        <v>0.9570480928689884</v>
      </c>
      <c r="P13" s="9"/>
    </row>
    <row r="14" spans="1:16" ht="15">
      <c r="A14" s="12"/>
      <c r="B14" s="25">
        <v>323.1</v>
      </c>
      <c r="C14" s="20" t="s">
        <v>16</v>
      </c>
      <c r="D14" s="46">
        <v>257628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257628</v>
      </c>
      <c r="O14" s="47">
        <f t="shared" si="2"/>
        <v>42.724378109452736</v>
      </c>
      <c r="P14" s="9"/>
    </row>
    <row r="15" spans="1:16" ht="15">
      <c r="A15" s="12"/>
      <c r="B15" s="25">
        <v>323.4</v>
      </c>
      <c r="C15" s="20" t="s">
        <v>17</v>
      </c>
      <c r="D15" s="46">
        <v>13872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13872</v>
      </c>
      <c r="O15" s="47">
        <f t="shared" si="2"/>
        <v>2.300497512437811</v>
      </c>
      <c r="P15" s="9"/>
    </row>
    <row r="16" spans="1:16" ht="15">
      <c r="A16" s="12"/>
      <c r="B16" s="25">
        <v>323.9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0.9286898839137645</v>
      </c>
      <c r="P16" s="9"/>
    </row>
    <row r="17" spans="1:16" ht="15">
      <c r="A17" s="12"/>
      <c r="B17" s="25">
        <v>329</v>
      </c>
      <c r="C17" s="20" t="s">
        <v>19</v>
      </c>
      <c r="D17" s="46">
        <v>13253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13253</v>
      </c>
      <c r="O17" s="47">
        <f t="shared" si="2"/>
        <v>2.197844112769486</v>
      </c>
      <c r="P17" s="9"/>
    </row>
    <row r="18" spans="1:16" ht="15">
      <c r="A18" s="12"/>
      <c r="B18" s="25">
        <v>367</v>
      </c>
      <c r="C18" s="20" t="s">
        <v>46</v>
      </c>
      <c r="D18" s="46">
        <v>6174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6174</v>
      </c>
      <c r="O18" s="47">
        <f t="shared" si="2"/>
        <v>1.0238805970149254</v>
      </c>
      <c r="P18" s="9"/>
    </row>
    <row r="19" spans="1:16" ht="15.75">
      <c r="A19" s="29" t="s">
        <v>20</v>
      </c>
      <c r="B19" s="30"/>
      <c r="C19" s="31"/>
      <c r="D19" s="32">
        <f aca="true" t="shared" si="4" ref="D19:M19">SUM(D20:D28)</f>
        <v>877310</v>
      </c>
      <c r="E19" s="32">
        <f t="shared" si="4"/>
        <v>395262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1272572</v>
      </c>
      <c r="O19" s="45">
        <f t="shared" si="2"/>
        <v>211.04013266998342</v>
      </c>
      <c r="P19" s="10"/>
    </row>
    <row r="20" spans="1:16" ht="15">
      <c r="A20" s="12"/>
      <c r="B20" s="25">
        <v>331.1</v>
      </c>
      <c r="C20" s="20" t="s">
        <v>59</v>
      </c>
      <c r="D20" s="46">
        <v>87845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87845</v>
      </c>
      <c r="O20" s="47">
        <f t="shared" si="2"/>
        <v>14.56799336650083</v>
      </c>
      <c r="P20" s="9"/>
    </row>
    <row r="21" spans="1:16" ht="15">
      <c r="A21" s="12"/>
      <c r="B21" s="25">
        <v>331.2</v>
      </c>
      <c r="C21" s="20" t="s">
        <v>68</v>
      </c>
      <c r="D21" s="46">
        <v>5048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5048</v>
      </c>
      <c r="O21" s="47">
        <f t="shared" si="2"/>
        <v>0.8371475953565506</v>
      </c>
      <c r="P21" s="9"/>
    </row>
    <row r="22" spans="1:16" ht="15">
      <c r="A22" s="12"/>
      <c r="B22" s="25">
        <v>331.39</v>
      </c>
      <c r="C22" s="20" t="s">
        <v>79</v>
      </c>
      <c r="D22" s="46">
        <v>61775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61775</v>
      </c>
      <c r="O22" s="47">
        <f t="shared" si="2"/>
        <v>10.244610281923714</v>
      </c>
      <c r="P22" s="9"/>
    </row>
    <row r="23" spans="1:16" ht="15">
      <c r="A23" s="12"/>
      <c r="B23" s="25">
        <v>331.69</v>
      </c>
      <c r="C23" s="20" t="s">
        <v>72</v>
      </c>
      <c r="D23" s="46">
        <v>0</v>
      </c>
      <c r="E23" s="46">
        <v>89293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89293</v>
      </c>
      <c r="O23" s="47">
        <f t="shared" si="2"/>
        <v>14.808126036484245</v>
      </c>
      <c r="P23" s="9"/>
    </row>
    <row r="24" spans="1:16" ht="15">
      <c r="A24" s="12"/>
      <c r="B24" s="25">
        <v>334.69</v>
      </c>
      <c r="C24" s="20" t="s">
        <v>22</v>
      </c>
      <c r="D24" s="46">
        <v>0</v>
      </c>
      <c r="E24" s="46">
        <v>305969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305969</v>
      </c>
      <c r="O24" s="47">
        <f t="shared" si="2"/>
        <v>50.74112769485904</v>
      </c>
      <c r="P24" s="9"/>
    </row>
    <row r="25" spans="1:16" ht="15">
      <c r="A25" s="12"/>
      <c r="B25" s="25">
        <v>335.12</v>
      </c>
      <c r="C25" s="20" t="s">
        <v>88</v>
      </c>
      <c r="D25" s="46">
        <v>206345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206345</v>
      </c>
      <c r="O25" s="47">
        <f t="shared" si="2"/>
        <v>34.21973466003317</v>
      </c>
      <c r="P25" s="9"/>
    </row>
    <row r="26" spans="1:16" ht="15">
      <c r="A26" s="12"/>
      <c r="B26" s="25">
        <v>335.14</v>
      </c>
      <c r="C26" s="20" t="s">
        <v>89</v>
      </c>
      <c r="D26" s="46">
        <v>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234</v>
      </c>
      <c r="O26" s="47">
        <f t="shared" si="2"/>
        <v>0.03880597014925373</v>
      </c>
      <c r="P26" s="9"/>
    </row>
    <row r="27" spans="1:16" ht="15">
      <c r="A27" s="12"/>
      <c r="B27" s="25">
        <v>335.18</v>
      </c>
      <c r="C27" s="20" t="s">
        <v>90</v>
      </c>
      <c r="D27" s="46">
        <v>410464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410464</v>
      </c>
      <c r="O27" s="47">
        <f t="shared" si="2"/>
        <v>68.07031509121062</v>
      </c>
      <c r="P27" s="9"/>
    </row>
    <row r="28" spans="1:16" ht="15">
      <c r="A28" s="12"/>
      <c r="B28" s="25">
        <v>335.19</v>
      </c>
      <c r="C28" s="20" t="s">
        <v>91</v>
      </c>
      <c r="D28" s="46">
        <v>105599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105599</v>
      </c>
      <c r="O28" s="47">
        <f t="shared" si="2"/>
        <v>17.512271973466003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SUM(D30:D34)</f>
        <v>152490</v>
      </c>
      <c r="E29" s="32">
        <f t="shared" si="5"/>
        <v>118204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2093119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2363813</v>
      </c>
      <c r="O29" s="45">
        <f t="shared" si="2"/>
        <v>392.0087893864013</v>
      </c>
      <c r="P29" s="10"/>
    </row>
    <row r="30" spans="1:16" ht="15">
      <c r="A30" s="12"/>
      <c r="B30" s="25">
        <v>341.9</v>
      </c>
      <c r="C30" s="20" t="s">
        <v>92</v>
      </c>
      <c r="D30" s="46">
        <v>152490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152490</v>
      </c>
      <c r="O30" s="47">
        <f t="shared" si="2"/>
        <v>25.28855721393035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684421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684421</v>
      </c>
      <c r="O31" s="47">
        <f t="shared" si="2"/>
        <v>113.50265339966832</v>
      </c>
      <c r="P31" s="9"/>
    </row>
    <row r="32" spans="1:16" ht="15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611881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611881</v>
      </c>
      <c r="O32" s="47">
        <f t="shared" si="2"/>
        <v>101.47280265339967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796817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796817</v>
      </c>
      <c r="O33" s="47">
        <f t="shared" si="2"/>
        <v>132.14212271973466</v>
      </c>
      <c r="P33" s="9"/>
    </row>
    <row r="34" spans="1:16" ht="15">
      <c r="A34" s="12"/>
      <c r="B34" s="25">
        <v>347.2</v>
      </c>
      <c r="C34" s="20" t="s">
        <v>40</v>
      </c>
      <c r="D34" s="46">
        <v>0</v>
      </c>
      <c r="E34" s="46">
        <v>118204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118204</v>
      </c>
      <c r="O34" s="47">
        <f t="shared" si="2"/>
        <v>19.602653399668323</v>
      </c>
      <c r="P34" s="9"/>
    </row>
    <row r="35" spans="1:16" ht="15.75">
      <c r="A35" s="29" t="s">
        <v>33</v>
      </c>
      <c r="B35" s="30"/>
      <c r="C35" s="31"/>
      <c r="D35" s="32">
        <f aca="true" t="shared" si="6" ref="D35:M35">SUM(D36:D37)</f>
        <v>518845</v>
      </c>
      <c r="E35" s="32">
        <f t="shared" si="6"/>
        <v>101007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1"/>
        <v>619852</v>
      </c>
      <c r="O35" s="45">
        <f t="shared" si="2"/>
        <v>102.79469320066335</v>
      </c>
      <c r="P35" s="10"/>
    </row>
    <row r="36" spans="1:16" ht="15">
      <c r="A36" s="13"/>
      <c r="B36" s="39">
        <v>355</v>
      </c>
      <c r="C36" s="21" t="s">
        <v>62</v>
      </c>
      <c r="D36" s="46">
        <v>0</v>
      </c>
      <c r="E36" s="46">
        <v>101007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101007</v>
      </c>
      <c r="O36" s="47">
        <f t="shared" si="2"/>
        <v>16.750746268656716</v>
      </c>
      <c r="P36" s="9"/>
    </row>
    <row r="37" spans="1:16" ht="15">
      <c r="A37" s="13"/>
      <c r="B37" s="39">
        <v>359</v>
      </c>
      <c r="C37" s="21" t="s">
        <v>43</v>
      </c>
      <c r="D37" s="46">
        <v>518845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518845</v>
      </c>
      <c r="O37" s="47">
        <f t="shared" si="2"/>
        <v>86.04394693200663</v>
      </c>
      <c r="P37" s="9"/>
    </row>
    <row r="38" spans="1:16" ht="15.75">
      <c r="A38" s="29" t="s">
        <v>3</v>
      </c>
      <c r="B38" s="30"/>
      <c r="C38" s="31"/>
      <c r="D38" s="32">
        <f aca="true" t="shared" si="7" ref="D38:M38">SUM(D39:D42)</f>
        <v>427199</v>
      </c>
      <c r="E38" s="32">
        <f t="shared" si="7"/>
        <v>154180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59295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1"/>
        <v>640674</v>
      </c>
      <c r="O38" s="45">
        <f t="shared" si="2"/>
        <v>106.24776119402985</v>
      </c>
      <c r="P38" s="10"/>
    </row>
    <row r="39" spans="1:16" ht="15">
      <c r="A39" s="12"/>
      <c r="B39" s="25">
        <v>361.1</v>
      </c>
      <c r="C39" s="20" t="s">
        <v>44</v>
      </c>
      <c r="D39" s="46">
        <v>425</v>
      </c>
      <c r="E39" s="46">
        <v>275</v>
      </c>
      <c r="F39" s="46">
        <v>0</v>
      </c>
      <c r="G39" s="46">
        <v>0</v>
      </c>
      <c r="H39" s="46">
        <v>0</v>
      </c>
      <c r="I39" s="46">
        <v>1958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2658</v>
      </c>
      <c r="O39" s="47">
        <f t="shared" si="2"/>
        <v>0.4407960199004975</v>
      </c>
      <c r="P39" s="9"/>
    </row>
    <row r="40" spans="1:16" ht="15">
      <c r="A40" s="12"/>
      <c r="B40" s="25">
        <v>362</v>
      </c>
      <c r="C40" s="20" t="s">
        <v>45</v>
      </c>
      <c r="D40" s="46">
        <v>220975</v>
      </c>
      <c r="E40" s="46">
        <v>28605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249580</v>
      </c>
      <c r="O40" s="47">
        <f t="shared" si="2"/>
        <v>41.38971807628524</v>
      </c>
      <c r="P40" s="9"/>
    </row>
    <row r="41" spans="1:16" ht="15">
      <c r="A41" s="12"/>
      <c r="B41" s="25">
        <v>364</v>
      </c>
      <c r="C41" s="20" t="s">
        <v>93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25500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25500</v>
      </c>
      <c r="O41" s="47">
        <f t="shared" si="2"/>
        <v>4.2288557213930345</v>
      </c>
      <c r="P41" s="9"/>
    </row>
    <row r="42" spans="1:16" ht="15">
      <c r="A42" s="12"/>
      <c r="B42" s="25">
        <v>369.9</v>
      </c>
      <c r="C42" s="20" t="s">
        <v>47</v>
      </c>
      <c r="D42" s="46">
        <v>205799</v>
      </c>
      <c r="E42" s="46">
        <v>125300</v>
      </c>
      <c r="F42" s="46">
        <v>0</v>
      </c>
      <c r="G42" s="46">
        <v>0</v>
      </c>
      <c r="H42" s="46">
        <v>0</v>
      </c>
      <c r="I42" s="46">
        <v>31837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362936</v>
      </c>
      <c r="O42" s="47">
        <f t="shared" si="2"/>
        <v>60.18839137645108</v>
      </c>
      <c r="P42" s="9"/>
    </row>
    <row r="43" spans="1:16" ht="15.75">
      <c r="A43" s="29" t="s">
        <v>34</v>
      </c>
      <c r="B43" s="30"/>
      <c r="C43" s="31"/>
      <c r="D43" s="32">
        <f aca="true" t="shared" si="8" ref="D43:M43">SUM(D44:D46)</f>
        <v>116988</v>
      </c>
      <c r="E43" s="32">
        <f t="shared" si="8"/>
        <v>49677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1"/>
        <v>166665</v>
      </c>
      <c r="O43" s="45">
        <f t="shared" si="2"/>
        <v>27.639303482587064</v>
      </c>
      <c r="P43" s="9"/>
    </row>
    <row r="44" spans="1:16" ht="15">
      <c r="A44" s="12"/>
      <c r="B44" s="25">
        <v>381</v>
      </c>
      <c r="C44" s="20" t="s">
        <v>48</v>
      </c>
      <c r="D44" s="46">
        <v>50000</v>
      </c>
      <c r="E44" s="46">
        <v>49677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99677</v>
      </c>
      <c r="O44" s="47">
        <f t="shared" si="2"/>
        <v>16.5301824212272</v>
      </c>
      <c r="P44" s="9"/>
    </row>
    <row r="45" spans="1:16" ht="15">
      <c r="A45" s="12"/>
      <c r="B45" s="25">
        <v>383</v>
      </c>
      <c r="C45" s="20" t="s">
        <v>73</v>
      </c>
      <c r="D45" s="46">
        <v>56013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"/>
        <v>56013</v>
      </c>
      <c r="O45" s="47">
        <f t="shared" si="2"/>
        <v>9.289054726368159</v>
      </c>
      <c r="P45" s="9"/>
    </row>
    <row r="46" spans="1:16" ht="15.75" thickBot="1">
      <c r="A46" s="12"/>
      <c r="B46" s="25">
        <v>388.1</v>
      </c>
      <c r="C46" s="20" t="s">
        <v>83</v>
      </c>
      <c r="D46" s="46">
        <v>10975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"/>
        <v>10975</v>
      </c>
      <c r="O46" s="47">
        <f t="shared" si="2"/>
        <v>1.8200663349917081</v>
      </c>
      <c r="P46" s="9"/>
    </row>
    <row r="47" spans="1:119" ht="16.5" thickBot="1">
      <c r="A47" s="14" t="s">
        <v>41</v>
      </c>
      <c r="B47" s="23"/>
      <c r="C47" s="22"/>
      <c r="D47" s="15">
        <f aca="true" t="shared" si="9" ref="D47:M47">SUM(D5,D12,D19,D29,D35,D38,D43)</f>
        <v>4607395</v>
      </c>
      <c r="E47" s="15">
        <f t="shared" si="9"/>
        <v>1308110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2152414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1"/>
        <v>8067919</v>
      </c>
      <c r="O47" s="38">
        <f t="shared" si="2"/>
        <v>1337.9633499170814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6030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2022-07-19T18:02:23Z</cp:lastPrinted>
  <dcterms:created xsi:type="dcterms:W3CDTF">2000-08-31T21:26:31Z</dcterms:created>
  <dcterms:modified xsi:type="dcterms:W3CDTF">2023-03-10T19:06:16Z</dcterms:modified>
  <cp:category/>
  <cp:version/>
  <cp:contentType/>
  <cp:contentStatus/>
</cp:coreProperties>
</file>