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75" windowWidth="15480" windowHeight="603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4" r:id="rId12"/>
    <sheet name="2010" sheetId="33" r:id="rId13"/>
    <sheet name="2009" sheetId="35" r:id="rId14"/>
    <sheet name="2008" sheetId="37" r:id="rId15"/>
    <sheet name="2007" sheetId="40" r:id="rId16"/>
  </sheets>
  <definedNames>
    <definedName name="_xlnm.Print_Area" localSheetId="15">'2007'!$A$1:$O$79</definedName>
    <definedName name="_xlnm.Print_Area" localSheetId="14">'2008'!$A$1:$O$22</definedName>
    <definedName name="_xlnm.Print_Area" localSheetId="13">'2009'!$A$1:$O$20</definedName>
    <definedName name="_xlnm.Print_Area" localSheetId="12">'2010'!$A$1:$O$17</definedName>
    <definedName name="_xlnm.Print_Area" localSheetId="11">'2011'!$A$1:$O$17</definedName>
    <definedName name="_xlnm.Print_Area" localSheetId="10">'2012'!$A$1:$O$17</definedName>
    <definedName name="_xlnm.Print_Area" localSheetId="9">'2013'!$A$1:$O$20</definedName>
    <definedName name="_xlnm.Print_Area" localSheetId="8">'2014'!$A$1:$O$17</definedName>
    <definedName name="_xlnm.Print_Area" localSheetId="7">'2015'!$A$1:$O$15</definedName>
    <definedName name="_xlnm.Print_Area" localSheetId="6">'2016'!$A$1:$O$16</definedName>
    <definedName name="_xlnm.Print_Area" localSheetId="5">'2017'!$A$1:$O$16</definedName>
    <definedName name="_xlnm.Print_Area" localSheetId="4">'2018'!$A$1:$O$16</definedName>
    <definedName name="_xlnm.Print_Area" localSheetId="3">'2019'!$A$1:$O$15</definedName>
    <definedName name="_xlnm.Print_Area" localSheetId="2">'2020'!$A$1:$O$17</definedName>
    <definedName name="_xlnm.Print_Area" localSheetId="1">'2021'!$A$1:$P$16</definedName>
    <definedName name="_xlnm.Print_Area" localSheetId="0">'2022'!$A$1:$P$15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11" i="48" l="1"/>
  <c r="F11" i="48"/>
  <c r="G11" i="48"/>
  <c r="H11" i="48"/>
  <c r="I11" i="48"/>
  <c r="J11" i="48"/>
  <c r="K11" i="48"/>
  <c r="L11" i="48"/>
  <c r="M11" i="48"/>
  <c r="N11" i="48"/>
  <c r="D11" i="48"/>
  <c r="O10" i="48" l="1"/>
  <c r="P10" i="48" s="1"/>
  <c r="N9" i="48"/>
  <c r="M9" i="48"/>
  <c r="L9" i="48"/>
  <c r="K9" i="48"/>
  <c r="J9" i="48"/>
  <c r="I9" i="48"/>
  <c r="H9" i="48"/>
  <c r="G9" i="48"/>
  <c r="F9" i="48"/>
  <c r="E9" i="48"/>
  <c r="D9" i="48"/>
  <c r="O8" i="48"/>
  <c r="P8" i="48" s="1"/>
  <c r="N7" i="48"/>
  <c r="M7" i="48"/>
  <c r="L7" i="48"/>
  <c r="K7" i="48"/>
  <c r="J7" i="48"/>
  <c r="I7" i="48"/>
  <c r="H7" i="48"/>
  <c r="G7" i="48"/>
  <c r="F7" i="48"/>
  <c r="E7" i="48"/>
  <c r="D7" i="48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7" i="48" l="1"/>
  <c r="P7" i="48" s="1"/>
  <c r="O5" i="48"/>
  <c r="P5" i="48" s="1"/>
  <c r="O9" i="48"/>
  <c r="P9" i="48" s="1"/>
  <c r="J12" i="47"/>
  <c r="D12" i="47"/>
  <c r="O11" i="47"/>
  <c r="P11" i="47" s="1"/>
  <c r="O10" i="47"/>
  <c r="P10" i="47" s="1"/>
  <c r="N9" i="47"/>
  <c r="M9" i="47"/>
  <c r="L9" i="47"/>
  <c r="K9" i="47"/>
  <c r="K12" i="47" s="1"/>
  <c r="J9" i="47"/>
  <c r="I9" i="47"/>
  <c r="H9" i="47"/>
  <c r="G9" i="47"/>
  <c r="F9" i="47"/>
  <c r="O9" i="47" s="1"/>
  <c r="P9" i="47" s="1"/>
  <c r="E9" i="47"/>
  <c r="D9" i="47"/>
  <c r="O8" i="47"/>
  <c r="P8" i="47" s="1"/>
  <c r="N7" i="47"/>
  <c r="M7" i="47"/>
  <c r="L7" i="47"/>
  <c r="K7" i="47"/>
  <c r="J7" i="47"/>
  <c r="I7" i="47"/>
  <c r="H7" i="47"/>
  <c r="G7" i="47"/>
  <c r="O7" i="47" s="1"/>
  <c r="P7" i="47" s="1"/>
  <c r="F7" i="47"/>
  <c r="E7" i="47"/>
  <c r="D7" i="47"/>
  <c r="O6" i="47"/>
  <c r="P6" i="47" s="1"/>
  <c r="N5" i="47"/>
  <c r="N12" i="47" s="1"/>
  <c r="M5" i="47"/>
  <c r="M12" i="47" s="1"/>
  <c r="L5" i="47"/>
  <c r="L12" i="47" s="1"/>
  <c r="K5" i="47"/>
  <c r="J5" i="47"/>
  <c r="I5" i="47"/>
  <c r="I12" i="47" s="1"/>
  <c r="H5" i="47"/>
  <c r="H12" i="47" s="1"/>
  <c r="G5" i="47"/>
  <c r="G12" i="47" s="1"/>
  <c r="F5" i="47"/>
  <c r="F12" i="47" s="1"/>
  <c r="E5" i="47"/>
  <c r="E12" i="47" s="1"/>
  <c r="D5" i="47"/>
  <c r="F13" i="46"/>
  <c r="G13" i="46"/>
  <c r="L13" i="46"/>
  <c r="N12" i="46"/>
  <c r="O12" i="46" s="1"/>
  <c r="N11" i="46"/>
  <c r="O11" i="46"/>
  <c r="M10" i="46"/>
  <c r="L10" i="46"/>
  <c r="K10" i="46"/>
  <c r="J10" i="46"/>
  <c r="I10" i="46"/>
  <c r="H10" i="46"/>
  <c r="N10" i="46" s="1"/>
  <c r="O10" i="46" s="1"/>
  <c r="G10" i="46"/>
  <c r="F10" i="46"/>
  <c r="E10" i="46"/>
  <c r="D10" i="46"/>
  <c r="N9" i="46"/>
  <c r="O9" i="46"/>
  <c r="M8" i="46"/>
  <c r="L8" i="46"/>
  <c r="K8" i="46"/>
  <c r="J8" i="46"/>
  <c r="I8" i="46"/>
  <c r="H8" i="46"/>
  <c r="N8" i="46" s="1"/>
  <c r="O8" i="46" s="1"/>
  <c r="G8" i="46"/>
  <c r="F8" i="46"/>
  <c r="E8" i="46"/>
  <c r="D8" i="46"/>
  <c r="N7" i="46"/>
  <c r="O7" i="46"/>
  <c r="N6" i="46"/>
  <c r="O6" i="46" s="1"/>
  <c r="M5" i="46"/>
  <c r="M13" i="46" s="1"/>
  <c r="L5" i="46"/>
  <c r="K5" i="46"/>
  <c r="K13" i="46" s="1"/>
  <c r="J5" i="46"/>
  <c r="N5" i="46" s="1"/>
  <c r="O5" i="46" s="1"/>
  <c r="I5" i="46"/>
  <c r="I13" i="46" s="1"/>
  <c r="H5" i="46"/>
  <c r="H13" i="46" s="1"/>
  <c r="G5" i="46"/>
  <c r="F5" i="46"/>
  <c r="E5" i="46"/>
  <c r="E13" i="46" s="1"/>
  <c r="D5" i="46"/>
  <c r="D13" i="46" s="1"/>
  <c r="E11" i="45"/>
  <c r="J11" i="45"/>
  <c r="N10" i="45"/>
  <c r="O10" i="45"/>
  <c r="M9" i="45"/>
  <c r="L9" i="45"/>
  <c r="K9" i="45"/>
  <c r="J9" i="45"/>
  <c r="I9" i="45"/>
  <c r="H9" i="45"/>
  <c r="N9" i="45" s="1"/>
  <c r="O9" i="45" s="1"/>
  <c r="G9" i="45"/>
  <c r="F9" i="45"/>
  <c r="E9" i="45"/>
  <c r="D9" i="45"/>
  <c r="N8" i="45"/>
  <c r="O8" i="45"/>
  <c r="M7" i="45"/>
  <c r="L7" i="45"/>
  <c r="K7" i="45"/>
  <c r="J7" i="45"/>
  <c r="I7" i="45"/>
  <c r="H7" i="45"/>
  <c r="N7" i="45" s="1"/>
  <c r="O7" i="45" s="1"/>
  <c r="G7" i="45"/>
  <c r="F7" i="45"/>
  <c r="E7" i="45"/>
  <c r="D7" i="45"/>
  <c r="N6" i="45"/>
  <c r="O6" i="45"/>
  <c r="M5" i="45"/>
  <c r="M11" i="45" s="1"/>
  <c r="L5" i="45"/>
  <c r="L11" i="45" s="1"/>
  <c r="K5" i="45"/>
  <c r="K11" i="45" s="1"/>
  <c r="J5" i="45"/>
  <c r="I5" i="45"/>
  <c r="I11" i="45" s="1"/>
  <c r="H5" i="45"/>
  <c r="N5" i="45" s="1"/>
  <c r="O5" i="45" s="1"/>
  <c r="G5" i="45"/>
  <c r="G11" i="45" s="1"/>
  <c r="F5" i="45"/>
  <c r="F11" i="45" s="1"/>
  <c r="E5" i="45"/>
  <c r="D5" i="45"/>
  <c r="D11" i="45" s="1"/>
  <c r="G12" i="44"/>
  <c r="L12" i="44"/>
  <c r="N11" i="44"/>
  <c r="O11" i="44" s="1"/>
  <c r="M10" i="44"/>
  <c r="L10" i="44"/>
  <c r="K10" i="44"/>
  <c r="J10" i="44"/>
  <c r="I10" i="44"/>
  <c r="H10" i="44"/>
  <c r="G10" i="44"/>
  <c r="F10" i="44"/>
  <c r="N10" i="44" s="1"/>
  <c r="O10" i="44" s="1"/>
  <c r="E10" i="44"/>
  <c r="D10" i="44"/>
  <c r="N9" i="44"/>
  <c r="O9" i="44" s="1"/>
  <c r="M8" i="44"/>
  <c r="L8" i="44"/>
  <c r="K8" i="44"/>
  <c r="K12" i="44" s="1"/>
  <c r="J8" i="44"/>
  <c r="I8" i="44"/>
  <c r="H8" i="44"/>
  <c r="G8" i="44"/>
  <c r="F8" i="44"/>
  <c r="N8" i="44" s="1"/>
  <c r="O8" i="44" s="1"/>
  <c r="E8" i="44"/>
  <c r="D8" i="44"/>
  <c r="N7" i="44"/>
  <c r="O7" i="44" s="1"/>
  <c r="N6" i="44"/>
  <c r="O6" i="44"/>
  <c r="M5" i="44"/>
  <c r="M12" i="44" s="1"/>
  <c r="L5" i="44"/>
  <c r="K5" i="44"/>
  <c r="J5" i="44"/>
  <c r="J12" i="44" s="1"/>
  <c r="I5" i="44"/>
  <c r="I12" i="44" s="1"/>
  <c r="H5" i="44"/>
  <c r="H12" i="44" s="1"/>
  <c r="G5" i="44"/>
  <c r="F5" i="44"/>
  <c r="E5" i="44"/>
  <c r="E12" i="44" s="1"/>
  <c r="D5" i="44"/>
  <c r="D12" i="44" s="1"/>
  <c r="K12" i="43"/>
  <c r="L12" i="43"/>
  <c r="N11" i="43"/>
  <c r="O11" i="43" s="1"/>
  <c r="M10" i="43"/>
  <c r="L10" i="43"/>
  <c r="K10" i="43"/>
  <c r="J10" i="43"/>
  <c r="I10" i="43"/>
  <c r="H10" i="43"/>
  <c r="G10" i="43"/>
  <c r="F10" i="43"/>
  <c r="N10" i="43" s="1"/>
  <c r="O10" i="43" s="1"/>
  <c r="E10" i="43"/>
  <c r="D10" i="43"/>
  <c r="N9" i="43"/>
  <c r="O9" i="43" s="1"/>
  <c r="M8" i="43"/>
  <c r="L8" i="43"/>
  <c r="K8" i="43"/>
  <c r="J8" i="43"/>
  <c r="I8" i="43"/>
  <c r="H8" i="43"/>
  <c r="G8" i="43"/>
  <c r="G12" i="43" s="1"/>
  <c r="F8" i="43"/>
  <c r="N8" i="43" s="1"/>
  <c r="O8" i="43" s="1"/>
  <c r="E8" i="43"/>
  <c r="D8" i="43"/>
  <c r="N7" i="43"/>
  <c r="O7" i="43" s="1"/>
  <c r="N6" i="43"/>
  <c r="O6" i="43"/>
  <c r="M5" i="43"/>
  <c r="M12" i="43" s="1"/>
  <c r="L5" i="43"/>
  <c r="K5" i="43"/>
  <c r="J5" i="43"/>
  <c r="J12" i="43" s="1"/>
  <c r="I5" i="43"/>
  <c r="I12" i="43" s="1"/>
  <c r="H5" i="43"/>
  <c r="N5" i="43" s="1"/>
  <c r="O5" i="43" s="1"/>
  <c r="G5" i="43"/>
  <c r="F5" i="43"/>
  <c r="E5" i="43"/>
  <c r="E12" i="43" s="1"/>
  <c r="D5" i="43"/>
  <c r="D12" i="43" s="1"/>
  <c r="K12" i="42"/>
  <c r="L12" i="42"/>
  <c r="N11" i="42"/>
  <c r="O11" i="42" s="1"/>
  <c r="M10" i="42"/>
  <c r="L10" i="42"/>
  <c r="K10" i="42"/>
  <c r="J10" i="42"/>
  <c r="I10" i="42"/>
  <c r="H10" i="42"/>
  <c r="G10" i="42"/>
  <c r="F10" i="42"/>
  <c r="N10" i="42" s="1"/>
  <c r="O10" i="42" s="1"/>
  <c r="E10" i="42"/>
  <c r="D10" i="42"/>
  <c r="N9" i="42"/>
  <c r="O9" i="42" s="1"/>
  <c r="M8" i="42"/>
  <c r="L8" i="42"/>
  <c r="K8" i="42"/>
  <c r="J8" i="42"/>
  <c r="I8" i="42"/>
  <c r="H8" i="42"/>
  <c r="G8" i="42"/>
  <c r="G12" i="42" s="1"/>
  <c r="F8" i="42"/>
  <c r="N8" i="42" s="1"/>
  <c r="O8" i="42" s="1"/>
  <c r="E8" i="42"/>
  <c r="D8" i="42"/>
  <c r="N7" i="42"/>
  <c r="O7" i="42" s="1"/>
  <c r="N6" i="42"/>
  <c r="O6" i="42"/>
  <c r="M5" i="42"/>
  <c r="M12" i="42" s="1"/>
  <c r="L5" i="42"/>
  <c r="K5" i="42"/>
  <c r="J5" i="42"/>
  <c r="J12" i="42" s="1"/>
  <c r="I5" i="42"/>
  <c r="I12" i="42" s="1"/>
  <c r="H5" i="42"/>
  <c r="N5" i="42" s="1"/>
  <c r="O5" i="42" s="1"/>
  <c r="G5" i="42"/>
  <c r="F5" i="42"/>
  <c r="E5" i="42"/>
  <c r="E12" i="42" s="1"/>
  <c r="D5" i="42"/>
  <c r="D12" i="42" s="1"/>
  <c r="L11" i="41"/>
  <c r="N10" i="41"/>
  <c r="O10" i="41" s="1"/>
  <c r="M9" i="41"/>
  <c r="L9" i="41"/>
  <c r="K9" i="41"/>
  <c r="J9" i="41"/>
  <c r="I9" i="41"/>
  <c r="H9" i="41"/>
  <c r="G9" i="41"/>
  <c r="F9" i="41"/>
  <c r="N9" i="41" s="1"/>
  <c r="O9" i="41" s="1"/>
  <c r="E9" i="41"/>
  <c r="D9" i="41"/>
  <c r="N8" i="41"/>
  <c r="O8" i="41" s="1"/>
  <c r="M7" i="41"/>
  <c r="L7" i="41"/>
  <c r="K7" i="41"/>
  <c r="J7" i="41"/>
  <c r="I7" i="41"/>
  <c r="H7" i="41"/>
  <c r="G7" i="41"/>
  <c r="F7" i="41"/>
  <c r="N7" i="41" s="1"/>
  <c r="O7" i="41" s="1"/>
  <c r="E7" i="41"/>
  <c r="D7" i="41"/>
  <c r="N6" i="41"/>
  <c r="O6" i="41" s="1"/>
  <c r="M5" i="41"/>
  <c r="M11" i="41" s="1"/>
  <c r="L5" i="41"/>
  <c r="K5" i="41"/>
  <c r="K11" i="41" s="1"/>
  <c r="J5" i="41"/>
  <c r="J11" i="41" s="1"/>
  <c r="I5" i="41"/>
  <c r="I11" i="41" s="1"/>
  <c r="H5" i="41"/>
  <c r="H11" i="41" s="1"/>
  <c r="G5" i="41"/>
  <c r="G11" i="41" s="1"/>
  <c r="F5" i="41"/>
  <c r="F11" i="41" s="1"/>
  <c r="E5" i="41"/>
  <c r="E11" i="41" s="1"/>
  <c r="D5" i="41"/>
  <c r="D11" i="41" s="1"/>
  <c r="N74" i="40"/>
  <c r="O74" i="40" s="1"/>
  <c r="N73" i="40"/>
  <c r="O73" i="40" s="1"/>
  <c r="O72" i="40"/>
  <c r="N72" i="40"/>
  <c r="N71" i="40"/>
  <c r="O71" i="40" s="1"/>
  <c r="N70" i="40"/>
  <c r="O70" i="40" s="1"/>
  <c r="N69" i="40"/>
  <c r="O69" i="40" s="1"/>
  <c r="N68" i="40"/>
  <c r="O68" i="40" s="1"/>
  <c r="N67" i="40"/>
  <c r="O67" i="40" s="1"/>
  <c r="O66" i="40"/>
  <c r="N66" i="40"/>
  <c r="N65" i="40"/>
  <c r="O65" i="40" s="1"/>
  <c r="N64" i="40"/>
  <c r="O64" i="40" s="1"/>
  <c r="M63" i="40"/>
  <c r="L63" i="40"/>
  <c r="K63" i="40"/>
  <c r="J63" i="40"/>
  <c r="I63" i="40"/>
  <c r="H63" i="40"/>
  <c r="G63" i="40"/>
  <c r="F63" i="40"/>
  <c r="E63" i="40"/>
  <c r="D63" i="40"/>
  <c r="N63" i="40"/>
  <c r="O63" i="40"/>
  <c r="N62" i="40"/>
  <c r="O62" i="40" s="1"/>
  <c r="N61" i="40"/>
  <c r="O61" i="40" s="1"/>
  <c r="N60" i="40"/>
  <c r="O60" i="40" s="1"/>
  <c r="O59" i="40"/>
  <c r="N59" i="40"/>
  <c r="N58" i="40"/>
  <c r="O58" i="40" s="1"/>
  <c r="N57" i="40"/>
  <c r="O57" i="40" s="1"/>
  <c r="N56" i="40"/>
  <c r="O56" i="40" s="1"/>
  <c r="M55" i="40"/>
  <c r="L55" i="40"/>
  <c r="K55" i="40"/>
  <c r="J55" i="40"/>
  <c r="I55" i="40"/>
  <c r="H55" i="40"/>
  <c r="G55" i="40"/>
  <c r="F55" i="40"/>
  <c r="E55" i="40"/>
  <c r="D55" i="40"/>
  <c r="N55" i="40" s="1"/>
  <c r="O55" i="40" s="1"/>
  <c r="N54" i="40"/>
  <c r="O54" i="40" s="1"/>
  <c r="N53" i="40"/>
  <c r="O53" i="40" s="1"/>
  <c r="O52" i="40"/>
  <c r="N52" i="40"/>
  <c r="N51" i="40"/>
  <c r="O51" i="40" s="1"/>
  <c r="N50" i="40"/>
  <c r="O50" i="40" s="1"/>
  <c r="N49" i="40"/>
  <c r="O49" i="40" s="1"/>
  <c r="M48" i="40"/>
  <c r="L48" i="40"/>
  <c r="K48" i="40"/>
  <c r="J48" i="40"/>
  <c r="I48" i="40"/>
  <c r="H48" i="40"/>
  <c r="G48" i="40"/>
  <c r="F48" i="40"/>
  <c r="E48" i="40"/>
  <c r="D48" i="40"/>
  <c r="N48" i="40" s="1"/>
  <c r="O48" i="40" s="1"/>
  <c r="N47" i="40"/>
  <c r="O47" i="40" s="1"/>
  <c r="N46" i="40"/>
  <c r="O46" i="40" s="1"/>
  <c r="O45" i="40"/>
  <c r="N45" i="40"/>
  <c r="N44" i="40"/>
  <c r="O44" i="40" s="1"/>
  <c r="N43" i="40"/>
  <c r="O43" i="40" s="1"/>
  <c r="M42" i="40"/>
  <c r="L42" i="40"/>
  <c r="K42" i="40"/>
  <c r="J42" i="40"/>
  <c r="I42" i="40"/>
  <c r="H42" i="40"/>
  <c r="G42" i="40"/>
  <c r="F42" i="40"/>
  <c r="E42" i="40"/>
  <c r="D42" i="40"/>
  <c r="N42" i="40"/>
  <c r="O42" i="40"/>
  <c r="N41" i="40"/>
  <c r="O41" i="40" s="1"/>
  <c r="N40" i="40"/>
  <c r="O40" i="40" s="1"/>
  <c r="N39" i="40"/>
  <c r="O39" i="40" s="1"/>
  <c r="O38" i="40"/>
  <c r="N38" i="40"/>
  <c r="N37" i="40"/>
  <c r="O37" i="40" s="1"/>
  <c r="N36" i="40"/>
  <c r="O36" i="40" s="1"/>
  <c r="M35" i="40"/>
  <c r="L35" i="40"/>
  <c r="K35" i="40"/>
  <c r="J35" i="40"/>
  <c r="I35" i="40"/>
  <c r="H35" i="40"/>
  <c r="G35" i="40"/>
  <c r="G75" i="40" s="1"/>
  <c r="F35" i="40"/>
  <c r="E35" i="40"/>
  <c r="D35" i="40"/>
  <c r="N35" i="40"/>
  <c r="O35" i="40"/>
  <c r="N34" i="40"/>
  <c r="O34" i="40" s="1"/>
  <c r="N33" i="40"/>
  <c r="O33" i="40" s="1"/>
  <c r="N32" i="40"/>
  <c r="O32" i="40" s="1"/>
  <c r="O31" i="40"/>
  <c r="N31" i="40"/>
  <c r="N30" i="40"/>
  <c r="O30" i="40" s="1"/>
  <c r="N29" i="40"/>
  <c r="O29" i="40" s="1"/>
  <c r="N28" i="40"/>
  <c r="O28" i="40" s="1"/>
  <c r="N27" i="40"/>
  <c r="O27" i="40" s="1"/>
  <c r="N26" i="40"/>
  <c r="O26" i="40" s="1"/>
  <c r="M25" i="40"/>
  <c r="L25" i="40"/>
  <c r="K25" i="40"/>
  <c r="J25" i="40"/>
  <c r="J75" i="40" s="1"/>
  <c r="I25" i="40"/>
  <c r="N25" i="40" s="1"/>
  <c r="O25" i="40" s="1"/>
  <c r="H25" i="40"/>
  <c r="G25" i="40"/>
  <c r="F25" i="40"/>
  <c r="E25" i="40"/>
  <c r="D25" i="40"/>
  <c r="O24" i="40"/>
  <c r="N24" i="40"/>
  <c r="N23" i="40"/>
  <c r="O23" i="40"/>
  <c r="N22" i="40"/>
  <c r="O22" i="40" s="1"/>
  <c r="N21" i="40"/>
  <c r="O21" i="40" s="1"/>
  <c r="N20" i="40"/>
  <c r="O20" i="40" s="1"/>
  <c r="N19" i="40"/>
  <c r="O19" i="40" s="1"/>
  <c r="O18" i="40"/>
  <c r="N18" i="40"/>
  <c r="N17" i="40"/>
  <c r="O17" i="40"/>
  <c r="N16" i="40"/>
  <c r="O16" i="40" s="1"/>
  <c r="M15" i="40"/>
  <c r="L15" i="40"/>
  <c r="K15" i="40"/>
  <c r="J15" i="40"/>
  <c r="I15" i="40"/>
  <c r="H15" i="40"/>
  <c r="G15" i="40"/>
  <c r="F15" i="40"/>
  <c r="F75" i="40"/>
  <c r="E15" i="40"/>
  <c r="D15" i="40"/>
  <c r="N15" i="40" s="1"/>
  <c r="O15" i="40" s="1"/>
  <c r="N14" i="40"/>
  <c r="O14" i="40" s="1"/>
  <c r="O13" i="40"/>
  <c r="N13" i="40"/>
  <c r="N12" i="40"/>
  <c r="O12" i="40" s="1"/>
  <c r="N11" i="40"/>
  <c r="O11" i="40" s="1"/>
  <c r="N10" i="40"/>
  <c r="O10" i="40" s="1"/>
  <c r="N9" i="40"/>
  <c r="O9" i="40" s="1"/>
  <c r="N8" i="40"/>
  <c r="O8" i="40" s="1"/>
  <c r="O7" i="40"/>
  <c r="N7" i="40"/>
  <c r="N6" i="40"/>
  <c r="O6" i="40" s="1"/>
  <c r="M5" i="40"/>
  <c r="M75" i="40"/>
  <c r="L5" i="40"/>
  <c r="L75" i="40" s="1"/>
  <c r="K5" i="40"/>
  <c r="K75" i="40" s="1"/>
  <c r="J5" i="40"/>
  <c r="I5" i="40"/>
  <c r="I75" i="40" s="1"/>
  <c r="H5" i="40"/>
  <c r="H75" i="40" s="1"/>
  <c r="G5" i="40"/>
  <c r="F5" i="40"/>
  <c r="E5" i="40"/>
  <c r="E75" i="40"/>
  <c r="D5" i="40"/>
  <c r="N12" i="39"/>
  <c r="O12" i="39" s="1"/>
  <c r="M11" i="39"/>
  <c r="L11" i="39"/>
  <c r="K11" i="39"/>
  <c r="J11" i="39"/>
  <c r="I11" i="39"/>
  <c r="H11" i="39"/>
  <c r="G11" i="39"/>
  <c r="N11" i="39" s="1"/>
  <c r="O11" i="39" s="1"/>
  <c r="F11" i="39"/>
  <c r="E11" i="39"/>
  <c r="D11" i="39"/>
  <c r="N10" i="39"/>
  <c r="O10" i="39"/>
  <c r="M9" i="39"/>
  <c r="L9" i="39"/>
  <c r="K9" i="39"/>
  <c r="J9" i="39"/>
  <c r="I9" i="39"/>
  <c r="I13" i="39" s="1"/>
  <c r="H9" i="39"/>
  <c r="G9" i="39"/>
  <c r="F9" i="39"/>
  <c r="E9" i="39"/>
  <c r="D9" i="39"/>
  <c r="N9" i="39" s="1"/>
  <c r="O9" i="39" s="1"/>
  <c r="N8" i="39"/>
  <c r="O8" i="39" s="1"/>
  <c r="M7" i="39"/>
  <c r="L7" i="39"/>
  <c r="K7" i="39"/>
  <c r="K13" i="39" s="1"/>
  <c r="J7" i="39"/>
  <c r="I7" i="39"/>
  <c r="H7" i="39"/>
  <c r="G7" i="39"/>
  <c r="F7" i="39"/>
  <c r="E7" i="39"/>
  <c r="D7" i="39"/>
  <c r="N7" i="39" s="1"/>
  <c r="O7" i="39" s="1"/>
  <c r="N6" i="39"/>
  <c r="O6" i="39" s="1"/>
  <c r="M5" i="39"/>
  <c r="M13" i="39"/>
  <c r="L5" i="39"/>
  <c r="L13" i="39" s="1"/>
  <c r="K5" i="39"/>
  <c r="J5" i="39"/>
  <c r="J13" i="39" s="1"/>
  <c r="I5" i="39"/>
  <c r="H5" i="39"/>
  <c r="H13" i="39" s="1"/>
  <c r="G5" i="39"/>
  <c r="F5" i="39"/>
  <c r="F13" i="39"/>
  <c r="E5" i="39"/>
  <c r="E13" i="39" s="1"/>
  <c r="D5" i="39"/>
  <c r="D13" i="39" s="1"/>
  <c r="N15" i="38"/>
  <c r="O15" i="38" s="1"/>
  <c r="M14" i="38"/>
  <c r="L14" i="38"/>
  <c r="K14" i="38"/>
  <c r="J14" i="38"/>
  <c r="I14" i="38"/>
  <c r="H14" i="38"/>
  <c r="H16" i="38" s="1"/>
  <c r="G14" i="38"/>
  <c r="G16" i="38" s="1"/>
  <c r="F14" i="38"/>
  <c r="E14" i="38"/>
  <c r="D14" i="38"/>
  <c r="N14" i="38" s="1"/>
  <c r="O14" i="38" s="1"/>
  <c r="N13" i="38"/>
  <c r="O13" i="38"/>
  <c r="M12" i="38"/>
  <c r="L12" i="38"/>
  <c r="K12" i="38"/>
  <c r="J12" i="38"/>
  <c r="I12" i="38"/>
  <c r="H12" i="38"/>
  <c r="G12" i="38"/>
  <c r="F12" i="38"/>
  <c r="E12" i="38"/>
  <c r="D12" i="38"/>
  <c r="N12" i="38" s="1"/>
  <c r="O12" i="38" s="1"/>
  <c r="N11" i="38"/>
  <c r="O11" i="38" s="1"/>
  <c r="M10" i="38"/>
  <c r="L10" i="38"/>
  <c r="L16" i="38" s="1"/>
  <c r="K10" i="38"/>
  <c r="N10" i="38" s="1"/>
  <c r="O10" i="38" s="1"/>
  <c r="J10" i="38"/>
  <c r="I10" i="38"/>
  <c r="H10" i="38"/>
  <c r="G10" i="38"/>
  <c r="F10" i="38"/>
  <c r="E10" i="38"/>
  <c r="D10" i="38"/>
  <c r="N9" i="38"/>
  <c r="O9" i="38"/>
  <c r="M8" i="38"/>
  <c r="L8" i="38"/>
  <c r="K8" i="38"/>
  <c r="J8" i="38"/>
  <c r="I8" i="38"/>
  <c r="H8" i="38"/>
  <c r="G8" i="38"/>
  <c r="F8" i="38"/>
  <c r="E8" i="38"/>
  <c r="D8" i="38"/>
  <c r="N8" i="38" s="1"/>
  <c r="O8" i="38" s="1"/>
  <c r="N7" i="38"/>
  <c r="O7" i="38" s="1"/>
  <c r="N6" i="38"/>
  <c r="O6" i="38" s="1"/>
  <c r="M5" i="38"/>
  <c r="M16" i="38" s="1"/>
  <c r="L5" i="38"/>
  <c r="K5" i="38"/>
  <c r="J5" i="38"/>
  <c r="J16" i="38"/>
  <c r="I5" i="38"/>
  <c r="I16" i="38" s="1"/>
  <c r="H5" i="38"/>
  <c r="G5" i="38"/>
  <c r="F5" i="38"/>
  <c r="F16" i="38"/>
  <c r="E5" i="38"/>
  <c r="E16" i="38"/>
  <c r="D5" i="38"/>
  <c r="D16" i="38"/>
  <c r="N17" i="37"/>
  <c r="O17" i="37" s="1"/>
  <c r="M16" i="37"/>
  <c r="L16" i="37"/>
  <c r="K16" i="37"/>
  <c r="J16" i="37"/>
  <c r="I16" i="37"/>
  <c r="H16" i="37"/>
  <c r="G16" i="37"/>
  <c r="F16" i="37"/>
  <c r="E16" i="37"/>
  <c r="D16" i="37"/>
  <c r="N16" i="37" s="1"/>
  <c r="O16" i="37" s="1"/>
  <c r="N15" i="37"/>
  <c r="O15" i="37" s="1"/>
  <c r="M14" i="37"/>
  <c r="L14" i="37"/>
  <c r="K14" i="37"/>
  <c r="J14" i="37"/>
  <c r="I14" i="37"/>
  <c r="H14" i="37"/>
  <c r="G14" i="37"/>
  <c r="F14" i="37"/>
  <c r="F18" i="37" s="1"/>
  <c r="E14" i="37"/>
  <c r="E18" i="37" s="1"/>
  <c r="D14" i="37"/>
  <c r="N14" i="37" s="1"/>
  <c r="O14" i="37" s="1"/>
  <c r="N13" i="37"/>
  <c r="O13" i="37" s="1"/>
  <c r="M12" i="37"/>
  <c r="L12" i="37"/>
  <c r="K12" i="37"/>
  <c r="J12" i="37"/>
  <c r="I12" i="37"/>
  <c r="H12" i="37"/>
  <c r="G12" i="37"/>
  <c r="G18" i="37" s="1"/>
  <c r="F12" i="37"/>
  <c r="E12" i="37"/>
  <c r="D12" i="37"/>
  <c r="N12" i="37" s="1"/>
  <c r="O12" i="37" s="1"/>
  <c r="N11" i="37"/>
  <c r="O11" i="37"/>
  <c r="M10" i="37"/>
  <c r="L10" i="37"/>
  <c r="K10" i="37"/>
  <c r="J10" i="37"/>
  <c r="J18" i="37" s="1"/>
  <c r="I10" i="37"/>
  <c r="I18" i="37" s="1"/>
  <c r="H10" i="37"/>
  <c r="G10" i="37"/>
  <c r="F10" i="37"/>
  <c r="E10" i="37"/>
  <c r="D10" i="37"/>
  <c r="N10" i="37" s="1"/>
  <c r="O10" i="37" s="1"/>
  <c r="N9" i="37"/>
  <c r="O9" i="37" s="1"/>
  <c r="M8" i="37"/>
  <c r="L8" i="37"/>
  <c r="L18" i="37" s="1"/>
  <c r="K8" i="37"/>
  <c r="K18" i="37" s="1"/>
  <c r="J8" i="37"/>
  <c r="I8" i="37"/>
  <c r="H8" i="37"/>
  <c r="G8" i="37"/>
  <c r="F8" i="37"/>
  <c r="E8" i="37"/>
  <c r="D8" i="37"/>
  <c r="N8" i="37" s="1"/>
  <c r="O8" i="37" s="1"/>
  <c r="N7" i="37"/>
  <c r="O7" i="37"/>
  <c r="N6" i="37"/>
  <c r="O6" i="37" s="1"/>
  <c r="M5" i="37"/>
  <c r="M18" i="37"/>
  <c r="L5" i="37"/>
  <c r="K5" i="37"/>
  <c r="J5" i="37"/>
  <c r="I5" i="37"/>
  <c r="H5" i="37"/>
  <c r="H18" i="37" s="1"/>
  <c r="G5" i="37"/>
  <c r="F5" i="37"/>
  <c r="E5" i="37"/>
  <c r="D5" i="37"/>
  <c r="N12" i="36"/>
  <c r="O12" i="36"/>
  <c r="M11" i="36"/>
  <c r="M13" i="36" s="1"/>
  <c r="L11" i="36"/>
  <c r="K11" i="36"/>
  <c r="J11" i="36"/>
  <c r="I11" i="36"/>
  <c r="H11" i="36"/>
  <c r="G11" i="36"/>
  <c r="F11" i="36"/>
  <c r="F13" i="36" s="1"/>
  <c r="E11" i="36"/>
  <c r="D11" i="36"/>
  <c r="N11" i="36" s="1"/>
  <c r="O11" i="36" s="1"/>
  <c r="N10" i="36"/>
  <c r="O10" i="36" s="1"/>
  <c r="M9" i="36"/>
  <c r="L9" i="36"/>
  <c r="K9" i="36"/>
  <c r="J9" i="36"/>
  <c r="J13" i="36"/>
  <c r="I9" i="36"/>
  <c r="H9" i="36"/>
  <c r="G9" i="36"/>
  <c r="N9" i="36"/>
  <c r="O9" i="36"/>
  <c r="F9" i="36"/>
  <c r="E9" i="36"/>
  <c r="D9" i="36"/>
  <c r="N8" i="36"/>
  <c r="O8" i="36" s="1"/>
  <c r="M7" i="36"/>
  <c r="L7" i="36"/>
  <c r="K7" i="36"/>
  <c r="J7" i="36"/>
  <c r="I7" i="36"/>
  <c r="I13" i="36" s="1"/>
  <c r="H7" i="36"/>
  <c r="H13" i="36" s="1"/>
  <c r="G7" i="36"/>
  <c r="N7" i="36" s="1"/>
  <c r="O7" i="36" s="1"/>
  <c r="F7" i="36"/>
  <c r="E7" i="36"/>
  <c r="D7" i="36"/>
  <c r="N6" i="36"/>
  <c r="O6" i="36" s="1"/>
  <c r="M5" i="36"/>
  <c r="L5" i="36"/>
  <c r="L13" i="36"/>
  <c r="K5" i="36"/>
  <c r="K13" i="36" s="1"/>
  <c r="J5" i="36"/>
  <c r="I5" i="36"/>
  <c r="H5" i="36"/>
  <c r="G5" i="36"/>
  <c r="G13" i="36" s="1"/>
  <c r="F5" i="36"/>
  <c r="E5" i="36"/>
  <c r="E13" i="36" s="1"/>
  <c r="D5" i="36"/>
  <c r="D13" i="36" s="1"/>
  <c r="N15" i="35"/>
  <c r="O15" i="35" s="1"/>
  <c r="M14" i="35"/>
  <c r="L14" i="35"/>
  <c r="K14" i="35"/>
  <c r="J14" i="35"/>
  <c r="I14" i="35"/>
  <c r="H14" i="35"/>
  <c r="G14" i="35"/>
  <c r="F14" i="35"/>
  <c r="E14" i="35"/>
  <c r="N14" i="35" s="1"/>
  <c r="O14" i="35" s="1"/>
  <c r="D14" i="35"/>
  <c r="N13" i="35"/>
  <c r="O13" i="35" s="1"/>
  <c r="M12" i="35"/>
  <c r="L12" i="35"/>
  <c r="K12" i="35"/>
  <c r="J12" i="35"/>
  <c r="I12" i="35"/>
  <c r="H12" i="35"/>
  <c r="G12" i="35"/>
  <c r="G16" i="35" s="1"/>
  <c r="F12" i="35"/>
  <c r="N12" i="35" s="1"/>
  <c r="O12" i="35" s="1"/>
  <c r="E12" i="35"/>
  <c r="D12" i="35"/>
  <c r="N11" i="35"/>
  <c r="O11" i="35"/>
  <c r="M10" i="35"/>
  <c r="L10" i="35"/>
  <c r="K10" i="35"/>
  <c r="J10" i="35"/>
  <c r="J16" i="35" s="1"/>
  <c r="I10" i="35"/>
  <c r="I16" i="35" s="1"/>
  <c r="H10" i="35"/>
  <c r="G10" i="35"/>
  <c r="F10" i="35"/>
  <c r="E10" i="35"/>
  <c r="D10" i="35"/>
  <c r="N10" i="35" s="1"/>
  <c r="O10" i="35" s="1"/>
  <c r="N9" i="35"/>
  <c r="O9" i="35" s="1"/>
  <c r="M8" i="35"/>
  <c r="L8" i="35"/>
  <c r="K8" i="35"/>
  <c r="K16" i="35" s="1"/>
  <c r="J8" i="35"/>
  <c r="I8" i="35"/>
  <c r="H8" i="35"/>
  <c r="G8" i="35"/>
  <c r="F8" i="35"/>
  <c r="E8" i="35"/>
  <c r="D8" i="35"/>
  <c r="D16" i="35" s="1"/>
  <c r="N7" i="35"/>
  <c r="O7" i="35"/>
  <c r="N6" i="35"/>
  <c r="O6" i="35" s="1"/>
  <c r="M5" i="35"/>
  <c r="M16" i="35" s="1"/>
  <c r="L5" i="35"/>
  <c r="L16" i="35" s="1"/>
  <c r="K5" i="35"/>
  <c r="J5" i="35"/>
  <c r="I5" i="35"/>
  <c r="H5" i="35"/>
  <c r="H16" i="35" s="1"/>
  <c r="G5" i="35"/>
  <c r="F5" i="35"/>
  <c r="F16" i="35" s="1"/>
  <c r="E5" i="35"/>
  <c r="D5" i="35"/>
  <c r="N12" i="34"/>
  <c r="O12" i="34"/>
  <c r="M11" i="34"/>
  <c r="L11" i="34"/>
  <c r="K11" i="34"/>
  <c r="J11" i="34"/>
  <c r="I11" i="34"/>
  <c r="H11" i="34"/>
  <c r="G11" i="34"/>
  <c r="F11" i="34"/>
  <c r="E11" i="34"/>
  <c r="D11" i="34"/>
  <c r="N11" i="34" s="1"/>
  <c r="O11" i="34" s="1"/>
  <c r="N10" i="34"/>
  <c r="O10" i="34" s="1"/>
  <c r="M9" i="34"/>
  <c r="L9" i="34"/>
  <c r="K9" i="34"/>
  <c r="J9" i="34"/>
  <c r="I9" i="34"/>
  <c r="H9" i="34"/>
  <c r="G9" i="34"/>
  <c r="G13" i="34" s="1"/>
  <c r="F9" i="34"/>
  <c r="E9" i="34"/>
  <c r="N9" i="34" s="1"/>
  <c r="O9" i="34" s="1"/>
  <c r="D9" i="34"/>
  <c r="N8" i="34"/>
  <c r="O8" i="34" s="1"/>
  <c r="M7" i="34"/>
  <c r="L7" i="34"/>
  <c r="K7" i="34"/>
  <c r="J7" i="34"/>
  <c r="J13" i="34"/>
  <c r="I7" i="34"/>
  <c r="N7" i="34" s="1"/>
  <c r="O7" i="34" s="1"/>
  <c r="H7" i="34"/>
  <c r="G7" i="34"/>
  <c r="F7" i="34"/>
  <c r="E7" i="34"/>
  <c r="D7" i="34"/>
  <c r="N6" i="34"/>
  <c r="O6" i="34" s="1"/>
  <c r="M5" i="34"/>
  <c r="M13" i="34"/>
  <c r="L5" i="34"/>
  <c r="L13" i="34" s="1"/>
  <c r="K5" i="34"/>
  <c r="K13" i="34"/>
  <c r="J5" i="34"/>
  <c r="I5" i="34"/>
  <c r="H5" i="34"/>
  <c r="H13" i="34" s="1"/>
  <c r="G5" i="34"/>
  <c r="F5" i="34"/>
  <c r="F13" i="34" s="1"/>
  <c r="E5" i="34"/>
  <c r="N5" i="34" s="1"/>
  <c r="O5" i="34" s="1"/>
  <c r="E13" i="34"/>
  <c r="D5" i="34"/>
  <c r="E11" i="33"/>
  <c r="F11" i="33"/>
  <c r="G11" i="33"/>
  <c r="H11" i="33"/>
  <c r="I11" i="33"/>
  <c r="I13" i="33" s="1"/>
  <c r="J11" i="33"/>
  <c r="K11" i="33"/>
  <c r="L11" i="33"/>
  <c r="M11" i="33"/>
  <c r="M13" i="33" s="1"/>
  <c r="E9" i="33"/>
  <c r="E13" i="33" s="1"/>
  <c r="F9" i="33"/>
  <c r="G9" i="33"/>
  <c r="H9" i="33"/>
  <c r="I9" i="33"/>
  <c r="J9" i="33"/>
  <c r="K9" i="33"/>
  <c r="L9" i="33"/>
  <c r="M9" i="33"/>
  <c r="E7" i="33"/>
  <c r="F7" i="33"/>
  <c r="N7" i="33" s="1"/>
  <c r="O7" i="33" s="1"/>
  <c r="G7" i="33"/>
  <c r="H7" i="33"/>
  <c r="I7" i="33"/>
  <c r="J7" i="33"/>
  <c r="K7" i="33"/>
  <c r="L7" i="33"/>
  <c r="M7" i="33"/>
  <c r="E5" i="33"/>
  <c r="F5" i="33"/>
  <c r="F13" i="33"/>
  <c r="G5" i="33"/>
  <c r="G13" i="33" s="1"/>
  <c r="H5" i="33"/>
  <c r="H13" i="33" s="1"/>
  <c r="I5" i="33"/>
  <c r="J5" i="33"/>
  <c r="J13" i="33" s="1"/>
  <c r="K5" i="33"/>
  <c r="K13" i="33"/>
  <c r="L5" i="33"/>
  <c r="L13" i="33"/>
  <c r="M5" i="33"/>
  <c r="D11" i="33"/>
  <c r="D13" i="33" s="1"/>
  <c r="N11" i="33"/>
  <c r="O11" i="33" s="1"/>
  <c r="D9" i="33"/>
  <c r="N9" i="33" s="1"/>
  <c r="O9" i="33" s="1"/>
  <c r="D7" i="33"/>
  <c r="D5" i="33"/>
  <c r="N12" i="33"/>
  <c r="O12" i="33"/>
  <c r="N8" i="33"/>
  <c r="O8" i="33"/>
  <c r="N6" i="33"/>
  <c r="O6" i="33" s="1"/>
  <c r="N10" i="33"/>
  <c r="O10" i="33" s="1"/>
  <c r="N5" i="40"/>
  <c r="O5" i="40" s="1"/>
  <c r="O11" i="48" l="1"/>
  <c r="P11" i="48" s="1"/>
  <c r="N11" i="41"/>
  <c r="O11" i="41" s="1"/>
  <c r="N13" i="33"/>
  <c r="O13" i="33" s="1"/>
  <c r="N11" i="45"/>
  <c r="O11" i="45" s="1"/>
  <c r="N13" i="46"/>
  <c r="O13" i="46" s="1"/>
  <c r="N13" i="36"/>
  <c r="O13" i="36" s="1"/>
  <c r="O12" i="47"/>
  <c r="P12" i="47" s="1"/>
  <c r="N12" i="42"/>
  <c r="O12" i="42" s="1"/>
  <c r="D13" i="34"/>
  <c r="H11" i="45"/>
  <c r="J13" i="46"/>
  <c r="N5" i="44"/>
  <c r="O5" i="44" s="1"/>
  <c r="N5" i="41"/>
  <c r="O5" i="41" s="1"/>
  <c r="N5" i="35"/>
  <c r="O5" i="35" s="1"/>
  <c r="D18" i="37"/>
  <c r="N18" i="37" s="1"/>
  <c r="O18" i="37" s="1"/>
  <c r="K16" i="38"/>
  <c r="N16" i="38" s="1"/>
  <c r="O16" i="38" s="1"/>
  <c r="G13" i="39"/>
  <c r="N13" i="39" s="1"/>
  <c r="O13" i="39" s="1"/>
  <c r="N5" i="33"/>
  <c r="O5" i="33" s="1"/>
  <c r="N5" i="38"/>
  <c r="O5" i="38" s="1"/>
  <c r="N8" i="35"/>
  <c r="O8" i="35" s="1"/>
  <c r="H12" i="42"/>
  <c r="H12" i="43"/>
  <c r="N5" i="37"/>
  <c r="O5" i="37" s="1"/>
  <c r="I13" i="34"/>
  <c r="F12" i="42"/>
  <c r="F12" i="43"/>
  <c r="N12" i="43" s="1"/>
  <c r="O12" i="43" s="1"/>
  <c r="F12" i="44"/>
  <c r="N12" i="44" s="1"/>
  <c r="O12" i="44" s="1"/>
  <c r="E16" i="35"/>
  <c r="N16" i="35" s="1"/>
  <c r="O16" i="35" s="1"/>
  <c r="O5" i="47"/>
  <c r="P5" i="47" s="1"/>
  <c r="N5" i="39"/>
  <c r="O5" i="39" s="1"/>
  <c r="D75" i="40"/>
  <c r="N75" i="40" s="1"/>
  <c r="O75" i="40" s="1"/>
  <c r="N5" i="36"/>
  <c r="O5" i="36" s="1"/>
  <c r="N13" i="34" l="1"/>
  <c r="O13" i="34" s="1"/>
</calcChain>
</file>

<file path=xl/sharedStrings.xml><?xml version="1.0" encoding="utf-8"?>
<sst xmlns="http://schemas.openxmlformats.org/spreadsheetml/2006/main" count="529" uniqueCount="126">
  <si>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</si>
  <si>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</si>
  <si>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</si>
  <si>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</si>
  <si>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</si>
  <si>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</si>
  <si>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</si>
  <si>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</si>
  <si>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</si>
  <si>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</si>
  <si>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</si>
  <si>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</si>
  <si>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</si>
  <si>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</si>
  <si>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</si>
  <si>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</si>
  <si>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</si>
  <si>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</si>
  <si>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Financial and Administrative</t>
  </si>
  <si>
    <t>Public Safety</t>
  </si>
  <si>
    <t>Fire Control</t>
  </si>
  <si>
    <t>Physical Environment</t>
  </si>
  <si>
    <t>Water Utility Services</t>
  </si>
  <si>
    <t>Culture / Recreation</t>
  </si>
  <si>
    <t>Parks and Recreation</t>
  </si>
  <si>
    <t>Local Fiscal Year Ended September 30, 2010</t>
  </si>
  <si>
    <t>2010 Municipal Census Population:</t>
  </si>
  <si>
    <t>Westville Expenditures Reported by Account Code and Fund Type</t>
  </si>
  <si>
    <t>Local Fiscal Year Ended September 30, 2011</t>
  </si>
  <si>
    <t>Debt Service Payments</t>
  </si>
  <si>
    <t>Transportation</t>
  </si>
  <si>
    <t>Road and Street Facilities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</si>
  <si>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</si>
  <si>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</si>
  <si>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2009</t>
  </si>
  <si>
    <t>2009 Municipal Population:</t>
  </si>
  <si>
    <t>Local Fiscal Year Ended September 30, 2012</t>
  </si>
  <si>
    <t>2012 Municipal Population:</t>
  </si>
  <si>
    <t>Local Fiscal Year Ended September 30, 2008</t>
  </si>
  <si>
    <t>Other Uses and Non-Operating</t>
  </si>
  <si>
    <t>Inter-Fund Group Transfers Out</t>
  </si>
  <si>
    <t>2008 Municipal Population:</t>
  </si>
  <si>
    <t>Local Fiscal Year Ended September 30, 2013</t>
  </si>
  <si>
    <t>2013 Municipal Population:</t>
  </si>
  <si>
    <t>Local Fiscal Year Ended September 30, 2014</t>
  </si>
  <si>
    <t>Water</t>
  </si>
  <si>
    <t>2014 Municipal Population:</t>
  </si>
  <si>
    <t>Local Fiscal Year Ended September 30, 2007</t>
  </si>
  <si>
    <t>Legislative</t>
  </si>
  <si>
    <t>Executive</t>
  </si>
  <si>
    <t>Legal Counsel</t>
  </si>
  <si>
    <t>Comprehensive Planning</t>
  </si>
  <si>
    <t>Non-Court Information Systems</t>
  </si>
  <si>
    <t>Pension Benefits</t>
  </si>
  <si>
    <t>Other General Government Services</t>
  </si>
  <si>
    <t>Law Enforcement</t>
  </si>
  <si>
    <t>Detention and/or Correction</t>
  </si>
  <si>
    <t>Protective Inspections</t>
  </si>
  <si>
    <t>Emergency and Disaster Relief Services</t>
  </si>
  <si>
    <t>Ambulance and Rescue Services</t>
  </si>
  <si>
    <t>Medical Examiners</t>
  </si>
  <si>
    <t>Consumer Affairs</t>
  </si>
  <si>
    <t>Other Public Safety</t>
  </si>
  <si>
    <t>Electric Utility Services</t>
  </si>
  <si>
    <t>Gas Utility Services</t>
  </si>
  <si>
    <t>Garbage / Solid Waste Control Services</t>
  </si>
  <si>
    <t>Sewer / Wastewater Services</t>
  </si>
  <si>
    <t>Water-Sewer Combination Services</t>
  </si>
  <si>
    <t>Conservation and Resource Management</t>
  </si>
  <si>
    <t>Flood Control / Stormwater Management</t>
  </si>
  <si>
    <t>Other Physical Environment</t>
  </si>
  <si>
    <t>Airports</t>
  </si>
  <si>
    <t>Water Transportation Systems</t>
  </si>
  <si>
    <t>Mass Transit Systems</t>
  </si>
  <si>
    <t>Parking Facilities</t>
  </si>
  <si>
    <t>Other Transportation Systems / Services</t>
  </si>
  <si>
    <t>Economic Environment</t>
  </si>
  <si>
    <t>Employment Opportunity and Development</t>
  </si>
  <si>
    <t>Industry Development</t>
  </si>
  <si>
    <t>Veteran's Services</t>
  </si>
  <si>
    <t>Housing and Urban Development</t>
  </si>
  <si>
    <t>Other Economic Environment</t>
  </si>
  <si>
    <t>Human Services</t>
  </si>
  <si>
    <t>Hospital Services</t>
  </si>
  <si>
    <t>Health Services</t>
  </si>
  <si>
    <t>Mental Health Services</t>
  </si>
  <si>
    <t>Public Assistance Services</t>
  </si>
  <si>
    <t>Developmental Disabilities Services</t>
  </si>
  <si>
    <t>Other Human Services</t>
  </si>
  <si>
    <t>Libraries</t>
  </si>
  <si>
    <t>Cultural Services</t>
  </si>
  <si>
    <t>Special Events</t>
  </si>
  <si>
    <t>Special Recreation Facilities</t>
  </si>
  <si>
    <t>Charter Schools</t>
  </si>
  <si>
    <t>Other Culture / Recreation</t>
  </si>
  <si>
    <t>Installment Purchase Acquisitions</t>
  </si>
  <si>
    <t>Capital Lease Acquisitions</t>
  </si>
  <si>
    <t>Payment to Refunded Bond Escrow Agent</t>
  </si>
  <si>
    <t>Intragovernmental Transfers Out from Constitutional Fee Officers</t>
  </si>
  <si>
    <t>Clerk of Court Excess Remittance</t>
  </si>
  <si>
    <t>Non-Cash Transfers Out from General Fixed Asset Account Group</t>
  </si>
  <si>
    <t>Proprietary - Other Non-Operating Disbursements</t>
  </si>
  <si>
    <t>Proprietary - Non-Operating Interest Expense</t>
  </si>
  <si>
    <t>Extraordinary Items (Loss)</t>
  </si>
  <si>
    <t>Special Items (Loss)</t>
  </si>
  <si>
    <t>2007 Municipal Population:</t>
  </si>
  <si>
    <t>Local Fiscal Year Ended September 30, 2015</t>
  </si>
  <si>
    <t>2015 Municipal Population:</t>
  </si>
  <si>
    <t>Local Fiscal Year Ended September 30, 2016</t>
  </si>
  <si>
    <t>Other General Government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</si>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</sst>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27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124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11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120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121</v>
      </c>
      <c r="N4" s="32" t="s">
        <v>5</v>
      </c>
      <c r="O4" s="32" t="s">
        <v>122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17</v>
      </c>
      <c r="B5" s="23"/>
      <c r="C5" s="23"/>
      <c r="D5" s="24">
        <f>SUM(D6:D6)</f>
        <v>76879</v>
      </c>
      <c r="E5" s="24">
        <f>SUM(E6:E6)</f>
        <v>0</v>
      </c>
      <c r="F5" s="24">
        <f>SUM(F6:F6)</f>
        <v>0</v>
      </c>
      <c r="G5" s="24">
        <f>SUM(G6:G6)</f>
        <v>0</v>
      </c>
      <c r="H5" s="24">
        <f>SUM(H6:H6)</f>
        <v>0</v>
      </c>
      <c r="I5" s="24">
        <f>SUM(I6:I6)</f>
        <v>0</v>
      </c>
      <c r="J5" s="24">
        <f>SUM(J6:J6)</f>
        <v>0</v>
      </c>
      <c r="K5" s="24">
        <f>SUM(K6:K6)</f>
        <v>0</v>
      </c>
      <c r="L5" s="24">
        <f>SUM(L6:L6)</f>
        <v>0</v>
      </c>
      <c r="M5" s="24">
        <f>SUM(M6:M6)</f>
        <v>0</v>
      </c>
      <c r="N5" s="24">
        <f>SUM(N6:N6)</f>
        <v>0</v>
      </c>
      <c r="O5" s="25">
        <f>SUM(D5:N5)</f>
        <v>76879</v>
      </c>
      <c r="P5" s="30">
        <f>(O5/P$13)</f>
        <v>273.59074733096088</v>
      </c>
      <c r="Q5" s="6"/>
    </row>
    <row r="6" spans="1:134">
      <c r="A6" s="12"/>
      <c r="B6" s="42">
        <v>519</v>
      </c>
      <c r="C6" s="19" t="s">
        <v>54</v>
      </c>
      <c r="D6" s="43">
        <v>76879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ref="O6" si="0">SUM(D6:N6)</f>
        <v>76879</v>
      </c>
      <c r="P6" s="44">
        <f>(O6/P$13)</f>
        <v>273.59074733096088</v>
      </c>
      <c r="Q6" s="9"/>
    </row>
    <row r="7" spans="1:134" ht="15.75">
      <c r="A7" s="26" t="s">
        <v>19</v>
      </c>
      <c r="B7" s="27"/>
      <c r="C7" s="28"/>
      <c r="D7" s="29">
        <f>SUM(D8:D8)</f>
        <v>5221</v>
      </c>
      <c r="E7" s="29">
        <f>SUM(E8:E8)</f>
        <v>0</v>
      </c>
      <c r="F7" s="29">
        <f>SUM(F8:F8)</f>
        <v>0</v>
      </c>
      <c r="G7" s="29">
        <f>SUM(G8:G8)</f>
        <v>0</v>
      </c>
      <c r="H7" s="29">
        <f>SUM(H8:H8)</f>
        <v>0</v>
      </c>
      <c r="I7" s="29">
        <f>SUM(I8:I8)</f>
        <v>0</v>
      </c>
      <c r="J7" s="29">
        <f>SUM(J8:J8)</f>
        <v>0</v>
      </c>
      <c r="K7" s="29">
        <f>SUM(K8:K8)</f>
        <v>0</v>
      </c>
      <c r="L7" s="29">
        <f>SUM(L8:L8)</f>
        <v>0</v>
      </c>
      <c r="M7" s="29">
        <f>SUM(M8:M8)</f>
        <v>0</v>
      </c>
      <c r="N7" s="29">
        <f>SUM(N8:N8)</f>
        <v>0</v>
      </c>
      <c r="O7" s="40">
        <f>SUM(D7:N7)</f>
        <v>5221</v>
      </c>
      <c r="P7" s="41">
        <f>(O7/P$13)</f>
        <v>18.580071174377224</v>
      </c>
      <c r="Q7" s="10"/>
    </row>
    <row r="8" spans="1:134">
      <c r="A8" s="12"/>
      <c r="B8" s="42">
        <v>529</v>
      </c>
      <c r="C8" s="19" t="s">
        <v>62</v>
      </c>
      <c r="D8" s="43">
        <v>5221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ref="O8" si="1">SUM(D8:N8)</f>
        <v>5221</v>
      </c>
      <c r="P8" s="44">
        <f>(O8/P$13)</f>
        <v>18.580071174377224</v>
      </c>
      <c r="Q8" s="9"/>
    </row>
    <row r="9" spans="1:134" ht="15.75">
      <c r="A9" s="26" t="s">
        <v>21</v>
      </c>
      <c r="B9" s="27"/>
      <c r="C9" s="28"/>
      <c r="D9" s="29">
        <f>SUM(D10:D10)</f>
        <v>0</v>
      </c>
      <c r="E9" s="29">
        <f>SUM(E10:E10)</f>
        <v>0</v>
      </c>
      <c r="F9" s="29">
        <f>SUM(F10:F10)</f>
        <v>0</v>
      </c>
      <c r="G9" s="29">
        <f>SUM(G10:G10)</f>
        <v>0</v>
      </c>
      <c r="H9" s="29">
        <f>SUM(H10:H10)</f>
        <v>0</v>
      </c>
      <c r="I9" s="29">
        <f>SUM(I10:I10)</f>
        <v>85541</v>
      </c>
      <c r="J9" s="29">
        <f>SUM(J10:J10)</f>
        <v>0</v>
      </c>
      <c r="K9" s="29">
        <f>SUM(K10:K10)</f>
        <v>0</v>
      </c>
      <c r="L9" s="29">
        <f>SUM(L10:L10)</f>
        <v>0</v>
      </c>
      <c r="M9" s="29">
        <f>SUM(M10:M10)</f>
        <v>0</v>
      </c>
      <c r="N9" s="29">
        <f>SUM(N10:N10)</f>
        <v>0</v>
      </c>
      <c r="O9" s="40">
        <f>SUM(D9:N9)</f>
        <v>85541</v>
      </c>
      <c r="P9" s="41">
        <f>(O9/P$13)</f>
        <v>304.41637010676158</v>
      </c>
      <c r="Q9" s="10"/>
    </row>
    <row r="10" spans="1:134" ht="15.75" thickBot="1">
      <c r="A10" s="12"/>
      <c r="B10" s="42">
        <v>533</v>
      </c>
      <c r="C10" s="19" t="s">
        <v>22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85541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ref="O10" si="2">SUM(D10:N10)</f>
        <v>85541</v>
      </c>
      <c r="P10" s="44">
        <f>(O10/P$13)</f>
        <v>304.41637010676158</v>
      </c>
      <c r="Q10" s="9"/>
    </row>
    <row r="11" spans="1:134" ht="16.5" thickBot="1">
      <c r="A11" s="13" t="s">
        <v>10</v>
      </c>
      <c r="B11" s="21"/>
      <c r="C11" s="20"/>
      <c r="D11" s="14">
        <f>SUM(D5,D7,D9)</f>
        <v>82100</v>
      </c>
      <c r="E11" s="14">
        <f t="shared" ref="E11:N11" si="3">SUM(E5,E7,E9)</f>
        <v>0</v>
      </c>
      <c r="F11" s="14">
        <f t="shared" si="3"/>
        <v>0</v>
      </c>
      <c r="G11" s="14">
        <f t="shared" si="3"/>
        <v>0</v>
      </c>
      <c r="H11" s="14">
        <f t="shared" si="3"/>
        <v>0</v>
      </c>
      <c r="I11" s="14">
        <f t="shared" si="3"/>
        <v>85541</v>
      </c>
      <c r="J11" s="14">
        <f t="shared" si="3"/>
        <v>0</v>
      </c>
      <c r="K11" s="14">
        <f t="shared" si="3"/>
        <v>0</v>
      </c>
      <c r="L11" s="14">
        <f t="shared" si="3"/>
        <v>0</v>
      </c>
      <c r="M11" s="14">
        <f t="shared" si="3"/>
        <v>0</v>
      </c>
      <c r="N11" s="14">
        <f t="shared" si="3"/>
        <v>0</v>
      </c>
      <c r="O11" s="14">
        <f>SUM(D11:N11)</f>
        <v>167641</v>
      </c>
      <c r="P11" s="35">
        <f>(O11/P$13)</f>
        <v>596.58718861209968</v>
      </c>
      <c r="Q11" s="6"/>
      <c r="R11" s="2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</row>
    <row r="12" spans="1:134">
      <c r="A12" s="15"/>
      <c r="B12" s="17"/>
      <c r="C12" s="17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8"/>
    </row>
    <row r="13" spans="1:134">
      <c r="A13" s="36"/>
      <c r="B13" s="37"/>
      <c r="C13" s="37"/>
      <c r="D13" s="38"/>
      <c r="E13" s="38"/>
      <c r="F13" s="38"/>
      <c r="G13" s="38"/>
      <c r="H13" s="38"/>
      <c r="I13" s="38"/>
      <c r="J13" s="38"/>
      <c r="K13" s="38"/>
      <c r="L13" s="38"/>
      <c r="M13" s="93" t="s">
        <v>125</v>
      </c>
      <c r="N13" s="93"/>
      <c r="O13" s="93"/>
      <c r="P13" s="39">
        <v>281</v>
      </c>
    </row>
    <row r="14" spans="1:134">
      <c r="A14" s="94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6"/>
    </row>
    <row r="15" spans="1:134" ht="15.75" customHeight="1" thickBot="1">
      <c r="A15" s="97" t="s">
        <v>33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9"/>
    </row>
  </sheetData>
  <mergeCells count="10">
    <mergeCell ref="M13:O13"/>
    <mergeCell ref="A14:P14"/>
    <mergeCell ref="A15:P1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27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11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16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SUM(D6:D7)</f>
        <v>73156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6" si="1">SUM(D5:M5)</f>
        <v>73156</v>
      </c>
      <c r="O5" s="30">
        <f t="shared" ref="O5:O16" si="2">(N5/O$18)</f>
        <v>243.85333333333332</v>
      </c>
      <c r="P5" s="6"/>
    </row>
    <row r="6" spans="1:133">
      <c r="A6" s="12"/>
      <c r="B6" s="42">
        <v>513</v>
      </c>
      <c r="C6" s="19" t="s">
        <v>18</v>
      </c>
      <c r="D6" s="43">
        <v>72763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72763</v>
      </c>
      <c r="O6" s="44">
        <f t="shared" si="2"/>
        <v>242.54333333333332</v>
      </c>
      <c r="P6" s="9"/>
    </row>
    <row r="7" spans="1:133">
      <c r="A7" s="12"/>
      <c r="B7" s="42">
        <v>517</v>
      </c>
      <c r="C7" s="19" t="s">
        <v>29</v>
      </c>
      <c r="D7" s="43">
        <v>393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393</v>
      </c>
      <c r="O7" s="44">
        <f t="shared" si="2"/>
        <v>1.31</v>
      </c>
      <c r="P7" s="9"/>
    </row>
    <row r="8" spans="1:133" ht="15.75">
      <c r="A8" s="26" t="s">
        <v>19</v>
      </c>
      <c r="B8" s="27"/>
      <c r="C8" s="28"/>
      <c r="D8" s="29">
        <f t="shared" ref="D8:M8" si="3">SUM(D9:D9)</f>
        <v>31455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31455</v>
      </c>
      <c r="O8" s="41">
        <f t="shared" si="2"/>
        <v>104.85</v>
      </c>
      <c r="P8" s="10"/>
    </row>
    <row r="9" spans="1:133">
      <c r="A9" s="12"/>
      <c r="B9" s="42">
        <v>522</v>
      </c>
      <c r="C9" s="19" t="s">
        <v>20</v>
      </c>
      <c r="D9" s="43">
        <v>31455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31455</v>
      </c>
      <c r="O9" s="44">
        <f t="shared" si="2"/>
        <v>104.85</v>
      </c>
      <c r="P9" s="9"/>
    </row>
    <row r="10" spans="1:133" ht="15.75">
      <c r="A10" s="26" t="s">
        <v>21</v>
      </c>
      <c r="B10" s="27"/>
      <c r="C10" s="28"/>
      <c r="D10" s="29">
        <f t="shared" ref="D10:M10" si="4">SUM(D11:D11)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62664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62664</v>
      </c>
      <c r="O10" s="41">
        <f t="shared" si="2"/>
        <v>208.88</v>
      </c>
      <c r="P10" s="10"/>
    </row>
    <row r="11" spans="1:133">
      <c r="A11" s="12"/>
      <c r="B11" s="42">
        <v>533</v>
      </c>
      <c r="C11" s="19" t="s">
        <v>22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62664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62664</v>
      </c>
      <c r="O11" s="44">
        <f t="shared" si="2"/>
        <v>208.88</v>
      </c>
      <c r="P11" s="9"/>
    </row>
    <row r="12" spans="1:133" ht="15.75">
      <c r="A12" s="26" t="s">
        <v>30</v>
      </c>
      <c r="B12" s="27"/>
      <c r="C12" s="28"/>
      <c r="D12" s="29">
        <f t="shared" ref="D12:M12" si="5">SUM(D13:D13)</f>
        <v>3531</v>
      </c>
      <c r="E12" s="29">
        <f t="shared" si="5"/>
        <v>0</v>
      </c>
      <c r="F12" s="29">
        <f t="shared" si="5"/>
        <v>0</v>
      </c>
      <c r="G12" s="29">
        <f t="shared" si="5"/>
        <v>0</v>
      </c>
      <c r="H12" s="29">
        <f t="shared" si="5"/>
        <v>0</v>
      </c>
      <c r="I12" s="29">
        <f t="shared" si="5"/>
        <v>0</v>
      </c>
      <c r="J12" s="29">
        <f t="shared" si="5"/>
        <v>0</v>
      </c>
      <c r="K12" s="29">
        <f t="shared" si="5"/>
        <v>0</v>
      </c>
      <c r="L12" s="29">
        <f t="shared" si="5"/>
        <v>0</v>
      </c>
      <c r="M12" s="29">
        <f t="shared" si="5"/>
        <v>0</v>
      </c>
      <c r="N12" s="29">
        <f t="shared" si="1"/>
        <v>3531</v>
      </c>
      <c r="O12" s="41">
        <f t="shared" si="2"/>
        <v>11.77</v>
      </c>
      <c r="P12" s="10"/>
    </row>
    <row r="13" spans="1:133">
      <c r="A13" s="12"/>
      <c r="B13" s="42">
        <v>541</v>
      </c>
      <c r="C13" s="19" t="s">
        <v>31</v>
      </c>
      <c r="D13" s="43">
        <v>3531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3531</v>
      </c>
      <c r="O13" s="44">
        <f t="shared" si="2"/>
        <v>11.77</v>
      </c>
      <c r="P13" s="9"/>
    </row>
    <row r="14" spans="1:133" ht="15.75">
      <c r="A14" s="26" t="s">
        <v>23</v>
      </c>
      <c r="B14" s="27"/>
      <c r="C14" s="28"/>
      <c r="D14" s="29">
        <f t="shared" ref="D14:M14" si="6">SUM(D15:D15)</f>
        <v>10840</v>
      </c>
      <c r="E14" s="29">
        <f t="shared" si="6"/>
        <v>0</v>
      </c>
      <c r="F14" s="29">
        <f t="shared" si="6"/>
        <v>0</v>
      </c>
      <c r="G14" s="29">
        <f t="shared" si="6"/>
        <v>0</v>
      </c>
      <c r="H14" s="29">
        <f t="shared" si="6"/>
        <v>0</v>
      </c>
      <c r="I14" s="29">
        <f t="shared" si="6"/>
        <v>0</v>
      </c>
      <c r="J14" s="29">
        <f t="shared" si="6"/>
        <v>0</v>
      </c>
      <c r="K14" s="29">
        <f t="shared" si="6"/>
        <v>0</v>
      </c>
      <c r="L14" s="29">
        <f t="shared" si="6"/>
        <v>0</v>
      </c>
      <c r="M14" s="29">
        <f t="shared" si="6"/>
        <v>0</v>
      </c>
      <c r="N14" s="29">
        <f t="shared" si="1"/>
        <v>10840</v>
      </c>
      <c r="O14" s="41">
        <f t="shared" si="2"/>
        <v>36.133333333333333</v>
      </c>
      <c r="P14" s="9"/>
    </row>
    <row r="15" spans="1:133" ht="15.75" thickBot="1">
      <c r="A15" s="12"/>
      <c r="B15" s="42">
        <v>572</v>
      </c>
      <c r="C15" s="19" t="s">
        <v>24</v>
      </c>
      <c r="D15" s="43">
        <v>10840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10840</v>
      </c>
      <c r="O15" s="44">
        <f t="shared" si="2"/>
        <v>36.133333333333333</v>
      </c>
      <c r="P15" s="9"/>
    </row>
    <row r="16" spans="1:133" ht="16.5" thickBot="1">
      <c r="A16" s="13" t="s">
        <v>10</v>
      </c>
      <c r="B16" s="21"/>
      <c r="C16" s="20"/>
      <c r="D16" s="14">
        <f>SUM(D5,D8,D10,D12,D14)</f>
        <v>118982</v>
      </c>
      <c r="E16" s="14">
        <f t="shared" ref="E16:M16" si="7">SUM(E5,E8,E10,E12,E14)</f>
        <v>0</v>
      </c>
      <c r="F16" s="14">
        <f t="shared" si="7"/>
        <v>0</v>
      </c>
      <c r="G16" s="14">
        <f t="shared" si="7"/>
        <v>0</v>
      </c>
      <c r="H16" s="14">
        <f t="shared" si="7"/>
        <v>0</v>
      </c>
      <c r="I16" s="14">
        <f t="shared" si="7"/>
        <v>62664</v>
      </c>
      <c r="J16" s="14">
        <f t="shared" si="7"/>
        <v>0</v>
      </c>
      <c r="K16" s="14">
        <f t="shared" si="7"/>
        <v>0</v>
      </c>
      <c r="L16" s="14">
        <f t="shared" si="7"/>
        <v>0</v>
      </c>
      <c r="M16" s="14">
        <f t="shared" si="7"/>
        <v>0</v>
      </c>
      <c r="N16" s="14">
        <f t="shared" si="1"/>
        <v>181646</v>
      </c>
      <c r="O16" s="35">
        <f t="shared" si="2"/>
        <v>605.48666666666668</v>
      </c>
      <c r="P16" s="6"/>
      <c r="Q16" s="2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</row>
    <row r="17" spans="1:15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8"/>
    </row>
    <row r="18" spans="1:15">
      <c r="A18" s="36"/>
      <c r="B18" s="37"/>
      <c r="C18" s="37"/>
      <c r="D18" s="38"/>
      <c r="E18" s="38"/>
      <c r="F18" s="38"/>
      <c r="G18" s="38"/>
      <c r="H18" s="38"/>
      <c r="I18" s="38"/>
      <c r="J18" s="38"/>
      <c r="K18" s="38"/>
      <c r="L18" s="93" t="s">
        <v>43</v>
      </c>
      <c r="M18" s="93"/>
      <c r="N18" s="93"/>
      <c r="O18" s="39">
        <v>300</v>
      </c>
    </row>
    <row r="19" spans="1:15">
      <c r="A19" s="94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  <row r="20" spans="1:15" ht="15.75" customHeight="1" thickBot="1">
      <c r="A20" s="97" t="s">
        <v>33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9"/>
    </row>
  </sheetData>
  <mergeCells count="10">
    <mergeCell ref="L18:N18"/>
    <mergeCell ref="A19:O19"/>
    <mergeCell ref="A20:O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27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36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11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16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SUM(D6:D6)</f>
        <v>60312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3" si="1">SUM(D5:M5)</f>
        <v>60312</v>
      </c>
      <c r="O5" s="30">
        <f t="shared" ref="O5:O13" si="2">(N5/O$15)</f>
        <v>203.07070707070707</v>
      </c>
      <c r="P5" s="6"/>
    </row>
    <row r="6" spans="1:133">
      <c r="A6" s="12"/>
      <c r="B6" s="42">
        <v>513</v>
      </c>
      <c r="C6" s="19" t="s">
        <v>18</v>
      </c>
      <c r="D6" s="43">
        <v>60312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60312</v>
      </c>
      <c r="O6" s="44">
        <f t="shared" si="2"/>
        <v>203.07070707070707</v>
      </c>
      <c r="P6" s="9"/>
    </row>
    <row r="7" spans="1:133" ht="15.75">
      <c r="A7" s="26" t="s">
        <v>19</v>
      </c>
      <c r="B7" s="27"/>
      <c r="C7" s="28"/>
      <c r="D7" s="29">
        <f t="shared" ref="D7:M7" si="3">SUM(D8:D8)</f>
        <v>2912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2912</v>
      </c>
      <c r="O7" s="41">
        <f t="shared" si="2"/>
        <v>9.8047138047138045</v>
      </c>
      <c r="P7" s="10"/>
    </row>
    <row r="8" spans="1:133">
      <c r="A8" s="12"/>
      <c r="B8" s="42">
        <v>522</v>
      </c>
      <c r="C8" s="19" t="s">
        <v>20</v>
      </c>
      <c r="D8" s="43">
        <v>2912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2912</v>
      </c>
      <c r="O8" s="44">
        <f t="shared" si="2"/>
        <v>9.8047138047138045</v>
      </c>
      <c r="P8" s="9"/>
    </row>
    <row r="9" spans="1:133" ht="15.75">
      <c r="A9" s="26" t="s">
        <v>21</v>
      </c>
      <c r="B9" s="27"/>
      <c r="C9" s="28"/>
      <c r="D9" s="29">
        <f t="shared" ref="D9:M9" si="4">SUM(D10:D10)</f>
        <v>0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67812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67812</v>
      </c>
      <c r="O9" s="41">
        <f t="shared" si="2"/>
        <v>228.32323232323233</v>
      </c>
      <c r="P9" s="10"/>
    </row>
    <row r="10" spans="1:133">
      <c r="A10" s="12"/>
      <c r="B10" s="42">
        <v>533</v>
      </c>
      <c r="C10" s="19" t="s">
        <v>22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67812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67812</v>
      </c>
      <c r="O10" s="44">
        <f t="shared" si="2"/>
        <v>228.32323232323233</v>
      </c>
      <c r="P10" s="9"/>
    </row>
    <row r="11" spans="1:133" ht="15.75">
      <c r="A11" s="26" t="s">
        <v>23</v>
      </c>
      <c r="B11" s="27"/>
      <c r="C11" s="28"/>
      <c r="D11" s="29">
        <f t="shared" ref="D11:M11" si="5">SUM(D12:D12)</f>
        <v>22450</v>
      </c>
      <c r="E11" s="29">
        <f t="shared" si="5"/>
        <v>0</v>
      </c>
      <c r="F11" s="29">
        <f t="shared" si="5"/>
        <v>0</v>
      </c>
      <c r="G11" s="29">
        <f t="shared" si="5"/>
        <v>0</v>
      </c>
      <c r="H11" s="29">
        <f t="shared" si="5"/>
        <v>0</v>
      </c>
      <c r="I11" s="29">
        <f t="shared" si="5"/>
        <v>0</v>
      </c>
      <c r="J11" s="29">
        <f t="shared" si="5"/>
        <v>0</v>
      </c>
      <c r="K11" s="29">
        <f t="shared" si="5"/>
        <v>0</v>
      </c>
      <c r="L11" s="29">
        <f t="shared" si="5"/>
        <v>0</v>
      </c>
      <c r="M11" s="29">
        <f t="shared" si="5"/>
        <v>0</v>
      </c>
      <c r="N11" s="29">
        <f t="shared" si="1"/>
        <v>22450</v>
      </c>
      <c r="O11" s="41">
        <f t="shared" si="2"/>
        <v>75.589225589225592</v>
      </c>
      <c r="P11" s="9"/>
    </row>
    <row r="12" spans="1:133" ht="15.75" thickBot="1">
      <c r="A12" s="12"/>
      <c r="B12" s="42">
        <v>572</v>
      </c>
      <c r="C12" s="19" t="s">
        <v>24</v>
      </c>
      <c r="D12" s="43">
        <v>22450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22450</v>
      </c>
      <c r="O12" s="44">
        <f t="shared" si="2"/>
        <v>75.589225589225592</v>
      </c>
      <c r="P12" s="9"/>
    </row>
    <row r="13" spans="1:133" ht="16.5" thickBot="1">
      <c r="A13" s="13" t="s">
        <v>10</v>
      </c>
      <c r="B13" s="21"/>
      <c r="C13" s="20"/>
      <c r="D13" s="14">
        <f>SUM(D5,D7,D9,D11)</f>
        <v>85674</v>
      </c>
      <c r="E13" s="14">
        <f t="shared" ref="E13:M13" si="6">SUM(E5,E7,E9,E11)</f>
        <v>0</v>
      </c>
      <c r="F13" s="14">
        <f t="shared" si="6"/>
        <v>0</v>
      </c>
      <c r="G13" s="14">
        <f t="shared" si="6"/>
        <v>0</v>
      </c>
      <c r="H13" s="14">
        <f t="shared" si="6"/>
        <v>0</v>
      </c>
      <c r="I13" s="14">
        <f t="shared" si="6"/>
        <v>67812</v>
      </c>
      <c r="J13" s="14">
        <f t="shared" si="6"/>
        <v>0</v>
      </c>
      <c r="K13" s="14">
        <f t="shared" si="6"/>
        <v>0</v>
      </c>
      <c r="L13" s="14">
        <f t="shared" si="6"/>
        <v>0</v>
      </c>
      <c r="M13" s="14">
        <f t="shared" si="6"/>
        <v>0</v>
      </c>
      <c r="N13" s="14">
        <f t="shared" si="1"/>
        <v>153486</v>
      </c>
      <c r="O13" s="35">
        <f t="shared" si="2"/>
        <v>516.78787878787875</v>
      </c>
      <c r="P13" s="6"/>
      <c r="Q13" s="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</row>
    <row r="14" spans="1:133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8"/>
    </row>
    <row r="15" spans="1:133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93" t="s">
        <v>37</v>
      </c>
      <c r="M15" s="93"/>
      <c r="N15" s="93"/>
      <c r="O15" s="39">
        <v>297</v>
      </c>
    </row>
    <row r="16" spans="1:133">
      <c r="A16" s="94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6"/>
    </row>
    <row r="17" spans="1:15" ht="15.75" customHeight="1" thickBot="1">
      <c r="A17" s="97" t="s">
        <v>33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9"/>
    </row>
  </sheetData>
  <mergeCells count="10">
    <mergeCell ref="L15:N15"/>
    <mergeCell ref="A16:O16"/>
    <mergeCell ref="A17:O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27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28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11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16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SUM(D6:D6)</f>
        <v>63599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3" si="1">SUM(D5:M5)</f>
        <v>63599</v>
      </c>
      <c r="O5" s="30">
        <f t="shared" ref="O5:O13" si="2">(N5/O$15)</f>
        <v>216.32312925170069</v>
      </c>
      <c r="P5" s="6"/>
    </row>
    <row r="6" spans="1:133">
      <c r="A6" s="12"/>
      <c r="B6" s="42">
        <v>513</v>
      </c>
      <c r="C6" s="19" t="s">
        <v>18</v>
      </c>
      <c r="D6" s="43">
        <v>63599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63599</v>
      </c>
      <c r="O6" s="44">
        <f t="shared" si="2"/>
        <v>216.32312925170069</v>
      </c>
      <c r="P6" s="9"/>
    </row>
    <row r="7" spans="1:133" ht="15.75">
      <c r="A7" s="26" t="s">
        <v>19</v>
      </c>
      <c r="B7" s="27"/>
      <c r="C7" s="28"/>
      <c r="D7" s="29">
        <f t="shared" ref="D7:M7" si="3">SUM(D8:D8)</f>
        <v>14500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14500</v>
      </c>
      <c r="O7" s="41">
        <f t="shared" si="2"/>
        <v>49.319727891156461</v>
      </c>
      <c r="P7" s="10"/>
    </row>
    <row r="8" spans="1:133">
      <c r="A8" s="12"/>
      <c r="B8" s="42">
        <v>522</v>
      </c>
      <c r="C8" s="19" t="s">
        <v>20</v>
      </c>
      <c r="D8" s="43">
        <v>14500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14500</v>
      </c>
      <c r="O8" s="44">
        <f t="shared" si="2"/>
        <v>49.319727891156461</v>
      </c>
      <c r="P8" s="9"/>
    </row>
    <row r="9" spans="1:133" ht="15.75">
      <c r="A9" s="26" t="s">
        <v>21</v>
      </c>
      <c r="B9" s="27"/>
      <c r="C9" s="28"/>
      <c r="D9" s="29">
        <f t="shared" ref="D9:M9" si="4">SUM(D10:D10)</f>
        <v>0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74077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74077</v>
      </c>
      <c r="O9" s="41">
        <f t="shared" si="2"/>
        <v>251.96258503401361</v>
      </c>
      <c r="P9" s="10"/>
    </row>
    <row r="10" spans="1:133">
      <c r="A10" s="12"/>
      <c r="B10" s="42">
        <v>533</v>
      </c>
      <c r="C10" s="19" t="s">
        <v>22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74077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74077</v>
      </c>
      <c r="O10" s="44">
        <f t="shared" si="2"/>
        <v>251.96258503401361</v>
      </c>
      <c r="P10" s="9"/>
    </row>
    <row r="11" spans="1:133" ht="15.75">
      <c r="A11" s="26" t="s">
        <v>23</v>
      </c>
      <c r="B11" s="27"/>
      <c r="C11" s="28"/>
      <c r="D11" s="29">
        <f t="shared" ref="D11:M11" si="5">SUM(D12:D12)</f>
        <v>96749</v>
      </c>
      <c r="E11" s="29">
        <f t="shared" si="5"/>
        <v>0</v>
      </c>
      <c r="F11" s="29">
        <f t="shared" si="5"/>
        <v>0</v>
      </c>
      <c r="G11" s="29">
        <f t="shared" si="5"/>
        <v>0</v>
      </c>
      <c r="H11" s="29">
        <f t="shared" si="5"/>
        <v>0</v>
      </c>
      <c r="I11" s="29">
        <f t="shared" si="5"/>
        <v>0</v>
      </c>
      <c r="J11" s="29">
        <f t="shared" si="5"/>
        <v>0</v>
      </c>
      <c r="K11" s="29">
        <f t="shared" si="5"/>
        <v>0</v>
      </c>
      <c r="L11" s="29">
        <f t="shared" si="5"/>
        <v>0</v>
      </c>
      <c r="M11" s="29">
        <f t="shared" si="5"/>
        <v>0</v>
      </c>
      <c r="N11" s="29">
        <f t="shared" si="1"/>
        <v>96749</v>
      </c>
      <c r="O11" s="41">
        <f t="shared" si="2"/>
        <v>329.07823129251699</v>
      </c>
      <c r="P11" s="9"/>
    </row>
    <row r="12" spans="1:133" ht="15.75" thickBot="1">
      <c r="A12" s="12"/>
      <c r="B12" s="42">
        <v>572</v>
      </c>
      <c r="C12" s="19" t="s">
        <v>24</v>
      </c>
      <c r="D12" s="43">
        <v>96749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96749</v>
      </c>
      <c r="O12" s="44">
        <f t="shared" si="2"/>
        <v>329.07823129251699</v>
      </c>
      <c r="P12" s="9"/>
    </row>
    <row r="13" spans="1:133" ht="16.5" thickBot="1">
      <c r="A13" s="13" t="s">
        <v>10</v>
      </c>
      <c r="B13" s="21"/>
      <c r="C13" s="20"/>
      <c r="D13" s="14">
        <f>SUM(D5,D7,D9,D11)</f>
        <v>174848</v>
      </c>
      <c r="E13" s="14">
        <f t="shared" ref="E13:M13" si="6">SUM(E5,E7,E9,E11)</f>
        <v>0</v>
      </c>
      <c r="F13" s="14">
        <f t="shared" si="6"/>
        <v>0</v>
      </c>
      <c r="G13" s="14">
        <f t="shared" si="6"/>
        <v>0</v>
      </c>
      <c r="H13" s="14">
        <f t="shared" si="6"/>
        <v>0</v>
      </c>
      <c r="I13" s="14">
        <f t="shared" si="6"/>
        <v>74077</v>
      </c>
      <c r="J13" s="14">
        <f t="shared" si="6"/>
        <v>0</v>
      </c>
      <c r="K13" s="14">
        <f t="shared" si="6"/>
        <v>0</v>
      </c>
      <c r="L13" s="14">
        <f t="shared" si="6"/>
        <v>0</v>
      </c>
      <c r="M13" s="14">
        <f t="shared" si="6"/>
        <v>0</v>
      </c>
      <c r="N13" s="14">
        <f t="shared" si="1"/>
        <v>248925</v>
      </c>
      <c r="O13" s="35">
        <f t="shared" si="2"/>
        <v>846.68367346938771</v>
      </c>
      <c r="P13" s="6"/>
      <c r="Q13" s="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</row>
    <row r="14" spans="1:133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8"/>
    </row>
    <row r="15" spans="1:133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93" t="s">
        <v>32</v>
      </c>
      <c r="M15" s="93"/>
      <c r="N15" s="93"/>
      <c r="O15" s="39">
        <v>294</v>
      </c>
    </row>
    <row r="16" spans="1:133">
      <c r="A16" s="94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6"/>
    </row>
    <row r="17" spans="1:15" ht="15.75" customHeight="1" thickBot="1">
      <c r="A17" s="97" t="s">
        <v>33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9"/>
    </row>
  </sheetData>
  <mergeCells count="10">
    <mergeCell ref="L15:N15"/>
    <mergeCell ref="A16:O16"/>
    <mergeCell ref="A17:O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27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25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11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16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SUM(D6:D6)</f>
        <v>44516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3" si="1">SUM(D5:M5)</f>
        <v>44516</v>
      </c>
      <c r="O5" s="30">
        <f t="shared" ref="O5:O13" si="2">(N5/O$15)</f>
        <v>154.03460207612457</v>
      </c>
      <c r="P5" s="6"/>
    </row>
    <row r="6" spans="1:133">
      <c r="A6" s="12"/>
      <c r="B6" s="42">
        <v>513</v>
      </c>
      <c r="C6" s="19" t="s">
        <v>18</v>
      </c>
      <c r="D6" s="43">
        <v>44516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44516</v>
      </c>
      <c r="O6" s="44">
        <f t="shared" si="2"/>
        <v>154.03460207612457</v>
      </c>
      <c r="P6" s="9"/>
    </row>
    <row r="7" spans="1:133" ht="15.75">
      <c r="A7" s="26" t="s">
        <v>19</v>
      </c>
      <c r="B7" s="27"/>
      <c r="C7" s="28"/>
      <c r="D7" s="29">
        <f t="shared" ref="D7:M7" si="3">SUM(D8:D8)</f>
        <v>35322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35322</v>
      </c>
      <c r="O7" s="41">
        <f t="shared" si="2"/>
        <v>122.22145328719724</v>
      </c>
      <c r="P7" s="10"/>
    </row>
    <row r="8" spans="1:133">
      <c r="A8" s="12"/>
      <c r="B8" s="42">
        <v>522</v>
      </c>
      <c r="C8" s="19" t="s">
        <v>20</v>
      </c>
      <c r="D8" s="43">
        <v>35322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35322</v>
      </c>
      <c r="O8" s="44">
        <f t="shared" si="2"/>
        <v>122.22145328719724</v>
      </c>
      <c r="P8" s="9"/>
    </row>
    <row r="9" spans="1:133" ht="15.75">
      <c r="A9" s="26" t="s">
        <v>21</v>
      </c>
      <c r="B9" s="27"/>
      <c r="C9" s="28"/>
      <c r="D9" s="29">
        <f t="shared" ref="D9:M9" si="4">SUM(D10:D10)</f>
        <v>0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80778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80778</v>
      </c>
      <c r="O9" s="41">
        <f t="shared" si="2"/>
        <v>279.50865051903116</v>
      </c>
      <c r="P9" s="10"/>
    </row>
    <row r="10" spans="1:133">
      <c r="A10" s="12"/>
      <c r="B10" s="42">
        <v>533</v>
      </c>
      <c r="C10" s="19" t="s">
        <v>22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80778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80778</v>
      </c>
      <c r="O10" s="44">
        <f t="shared" si="2"/>
        <v>279.50865051903116</v>
      </c>
      <c r="P10" s="9"/>
    </row>
    <row r="11" spans="1:133" ht="15.75">
      <c r="A11" s="26" t="s">
        <v>23</v>
      </c>
      <c r="B11" s="27"/>
      <c r="C11" s="28"/>
      <c r="D11" s="29">
        <f t="shared" ref="D11:M11" si="5">SUM(D12:D12)</f>
        <v>169317</v>
      </c>
      <c r="E11" s="29">
        <f t="shared" si="5"/>
        <v>0</v>
      </c>
      <c r="F11" s="29">
        <f t="shared" si="5"/>
        <v>0</v>
      </c>
      <c r="G11" s="29">
        <f t="shared" si="5"/>
        <v>0</v>
      </c>
      <c r="H11" s="29">
        <f t="shared" si="5"/>
        <v>0</v>
      </c>
      <c r="I11" s="29">
        <f t="shared" si="5"/>
        <v>0</v>
      </c>
      <c r="J11" s="29">
        <f t="shared" si="5"/>
        <v>0</v>
      </c>
      <c r="K11" s="29">
        <f t="shared" si="5"/>
        <v>0</v>
      </c>
      <c r="L11" s="29">
        <f t="shared" si="5"/>
        <v>0</v>
      </c>
      <c r="M11" s="29">
        <f t="shared" si="5"/>
        <v>0</v>
      </c>
      <c r="N11" s="29">
        <f t="shared" si="1"/>
        <v>169317</v>
      </c>
      <c r="O11" s="41">
        <f t="shared" si="2"/>
        <v>585.87197231833909</v>
      </c>
      <c r="P11" s="9"/>
    </row>
    <row r="12" spans="1:133" ht="15.75" thickBot="1">
      <c r="A12" s="12"/>
      <c r="B12" s="42">
        <v>572</v>
      </c>
      <c r="C12" s="19" t="s">
        <v>24</v>
      </c>
      <c r="D12" s="43">
        <v>169317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169317</v>
      </c>
      <c r="O12" s="44">
        <f t="shared" si="2"/>
        <v>585.87197231833909</v>
      </c>
      <c r="P12" s="9"/>
    </row>
    <row r="13" spans="1:133" ht="16.5" thickBot="1">
      <c r="A13" s="13" t="s">
        <v>10</v>
      </c>
      <c r="B13" s="21"/>
      <c r="C13" s="20"/>
      <c r="D13" s="14">
        <f>SUM(D5,D7,D9,D11)</f>
        <v>249155</v>
      </c>
      <c r="E13" s="14">
        <f t="shared" ref="E13:M13" si="6">SUM(E5,E7,E9,E11)</f>
        <v>0</v>
      </c>
      <c r="F13" s="14">
        <f t="shared" si="6"/>
        <v>0</v>
      </c>
      <c r="G13" s="14">
        <f t="shared" si="6"/>
        <v>0</v>
      </c>
      <c r="H13" s="14">
        <f t="shared" si="6"/>
        <v>0</v>
      </c>
      <c r="I13" s="14">
        <f t="shared" si="6"/>
        <v>80778</v>
      </c>
      <c r="J13" s="14">
        <f t="shared" si="6"/>
        <v>0</v>
      </c>
      <c r="K13" s="14">
        <f t="shared" si="6"/>
        <v>0</v>
      </c>
      <c r="L13" s="14">
        <f t="shared" si="6"/>
        <v>0</v>
      </c>
      <c r="M13" s="14">
        <f t="shared" si="6"/>
        <v>0</v>
      </c>
      <c r="N13" s="14">
        <f t="shared" si="1"/>
        <v>329933</v>
      </c>
      <c r="O13" s="35">
        <f t="shared" si="2"/>
        <v>1141.6366782006921</v>
      </c>
      <c r="P13" s="6"/>
      <c r="Q13" s="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</row>
    <row r="14" spans="1:133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8"/>
    </row>
    <row r="15" spans="1:133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93" t="s">
        <v>26</v>
      </c>
      <c r="M15" s="93"/>
      <c r="N15" s="93"/>
      <c r="O15" s="39">
        <v>289</v>
      </c>
    </row>
    <row r="16" spans="1:133">
      <c r="A16" s="94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6"/>
    </row>
    <row r="17" spans="1:15" ht="15.75" thickBot="1">
      <c r="A17" s="97" t="s">
        <v>33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9"/>
    </row>
  </sheetData>
  <mergeCells count="10">
    <mergeCell ref="A17:O17"/>
    <mergeCell ref="A16:O16"/>
    <mergeCell ref="L15:N15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27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34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11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16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SUM(D6:D7)</f>
        <v>49470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95562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6" si="1">SUM(D5:M5)</f>
        <v>145032</v>
      </c>
      <c r="O5" s="30">
        <f t="shared" ref="O5:O16" si="2">(N5/O$18)</f>
        <v>674.56744186046512</v>
      </c>
      <c r="P5" s="6"/>
    </row>
    <row r="6" spans="1:133">
      <c r="A6" s="12"/>
      <c r="B6" s="42">
        <v>513</v>
      </c>
      <c r="C6" s="19" t="s">
        <v>18</v>
      </c>
      <c r="D6" s="43">
        <v>49470</v>
      </c>
      <c r="E6" s="43">
        <v>0</v>
      </c>
      <c r="F6" s="43">
        <v>0</v>
      </c>
      <c r="G6" s="43">
        <v>0</v>
      </c>
      <c r="H6" s="43">
        <v>0</v>
      </c>
      <c r="I6" s="43">
        <v>89312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138782</v>
      </c>
      <c r="O6" s="44">
        <f t="shared" si="2"/>
        <v>645.49767441860467</v>
      </c>
      <c r="P6" s="9"/>
    </row>
    <row r="7" spans="1:133">
      <c r="A7" s="12"/>
      <c r="B7" s="42">
        <v>517</v>
      </c>
      <c r="C7" s="19" t="s">
        <v>29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  <c r="I7" s="43">
        <v>6250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6250</v>
      </c>
      <c r="O7" s="44">
        <f t="shared" si="2"/>
        <v>29.069767441860463</v>
      </c>
      <c r="P7" s="9"/>
    </row>
    <row r="8" spans="1:133" ht="15.75">
      <c r="A8" s="26" t="s">
        <v>19</v>
      </c>
      <c r="B8" s="27"/>
      <c r="C8" s="28"/>
      <c r="D8" s="29">
        <f t="shared" ref="D8:M8" si="3">SUM(D9:D9)</f>
        <v>2722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2722</v>
      </c>
      <c r="O8" s="41">
        <f t="shared" si="2"/>
        <v>12.66046511627907</v>
      </c>
      <c r="P8" s="10"/>
    </row>
    <row r="9" spans="1:133">
      <c r="A9" s="12"/>
      <c r="B9" s="42">
        <v>522</v>
      </c>
      <c r="C9" s="19" t="s">
        <v>20</v>
      </c>
      <c r="D9" s="43">
        <v>2722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2722</v>
      </c>
      <c r="O9" s="44">
        <f t="shared" si="2"/>
        <v>12.66046511627907</v>
      </c>
      <c r="P9" s="9"/>
    </row>
    <row r="10" spans="1:133" ht="15.75">
      <c r="A10" s="26" t="s">
        <v>21</v>
      </c>
      <c r="B10" s="27"/>
      <c r="C10" s="28"/>
      <c r="D10" s="29">
        <f t="shared" ref="D10:M10" si="4">SUM(D11:D11)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36939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36939</v>
      </c>
      <c r="O10" s="41">
        <f t="shared" si="2"/>
        <v>171.8093023255814</v>
      </c>
      <c r="P10" s="10"/>
    </row>
    <row r="11" spans="1:133">
      <c r="A11" s="12"/>
      <c r="B11" s="42">
        <v>533</v>
      </c>
      <c r="C11" s="19" t="s">
        <v>22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36939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36939</v>
      </c>
      <c r="O11" s="44">
        <f t="shared" si="2"/>
        <v>171.8093023255814</v>
      </c>
      <c r="P11" s="9"/>
    </row>
    <row r="12" spans="1:133" ht="15.75">
      <c r="A12" s="26" t="s">
        <v>30</v>
      </c>
      <c r="B12" s="27"/>
      <c r="C12" s="28"/>
      <c r="D12" s="29">
        <f t="shared" ref="D12:M12" si="5">SUM(D13:D13)</f>
        <v>5694</v>
      </c>
      <c r="E12" s="29">
        <f t="shared" si="5"/>
        <v>0</v>
      </c>
      <c r="F12" s="29">
        <f t="shared" si="5"/>
        <v>0</v>
      </c>
      <c r="G12" s="29">
        <f t="shared" si="5"/>
        <v>0</v>
      </c>
      <c r="H12" s="29">
        <f t="shared" si="5"/>
        <v>0</v>
      </c>
      <c r="I12" s="29">
        <f t="shared" si="5"/>
        <v>0</v>
      </c>
      <c r="J12" s="29">
        <f t="shared" si="5"/>
        <v>0</v>
      </c>
      <c r="K12" s="29">
        <f t="shared" si="5"/>
        <v>0</v>
      </c>
      <c r="L12" s="29">
        <f t="shared" si="5"/>
        <v>0</v>
      </c>
      <c r="M12" s="29">
        <f t="shared" si="5"/>
        <v>0</v>
      </c>
      <c r="N12" s="29">
        <f t="shared" si="1"/>
        <v>5694</v>
      </c>
      <c r="O12" s="41">
        <f t="shared" si="2"/>
        <v>26.483720930232558</v>
      </c>
      <c r="P12" s="10"/>
    </row>
    <row r="13" spans="1:133">
      <c r="A13" s="12"/>
      <c r="B13" s="42">
        <v>541</v>
      </c>
      <c r="C13" s="19" t="s">
        <v>31</v>
      </c>
      <c r="D13" s="43">
        <v>5694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5694</v>
      </c>
      <c r="O13" s="44">
        <f t="shared" si="2"/>
        <v>26.483720930232558</v>
      </c>
      <c r="P13" s="9"/>
    </row>
    <row r="14" spans="1:133" ht="15.75">
      <c r="A14" s="26" t="s">
        <v>23</v>
      </c>
      <c r="B14" s="27"/>
      <c r="C14" s="28"/>
      <c r="D14" s="29">
        <f t="shared" ref="D14:M14" si="6">SUM(D15:D15)</f>
        <v>24523</v>
      </c>
      <c r="E14" s="29">
        <f t="shared" si="6"/>
        <v>0</v>
      </c>
      <c r="F14" s="29">
        <f t="shared" si="6"/>
        <v>0</v>
      </c>
      <c r="G14" s="29">
        <f t="shared" si="6"/>
        <v>0</v>
      </c>
      <c r="H14" s="29">
        <f t="shared" si="6"/>
        <v>0</v>
      </c>
      <c r="I14" s="29">
        <f t="shared" si="6"/>
        <v>0</v>
      </c>
      <c r="J14" s="29">
        <f t="shared" si="6"/>
        <v>0</v>
      </c>
      <c r="K14" s="29">
        <f t="shared" si="6"/>
        <v>0</v>
      </c>
      <c r="L14" s="29">
        <f t="shared" si="6"/>
        <v>0</v>
      </c>
      <c r="M14" s="29">
        <f t="shared" si="6"/>
        <v>0</v>
      </c>
      <c r="N14" s="29">
        <f t="shared" si="1"/>
        <v>24523</v>
      </c>
      <c r="O14" s="41">
        <f t="shared" si="2"/>
        <v>114.06046511627908</v>
      </c>
      <c r="P14" s="9"/>
    </row>
    <row r="15" spans="1:133" ht="15.75" thickBot="1">
      <c r="A15" s="12"/>
      <c r="B15" s="42">
        <v>572</v>
      </c>
      <c r="C15" s="19" t="s">
        <v>24</v>
      </c>
      <c r="D15" s="43">
        <v>24523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24523</v>
      </c>
      <c r="O15" s="44">
        <f t="shared" si="2"/>
        <v>114.06046511627908</v>
      </c>
      <c r="P15" s="9"/>
    </row>
    <row r="16" spans="1:133" ht="16.5" thickBot="1">
      <c r="A16" s="13" t="s">
        <v>10</v>
      </c>
      <c r="B16" s="21"/>
      <c r="C16" s="20"/>
      <c r="D16" s="14">
        <f>SUM(D5,D8,D10,D12,D14)</f>
        <v>82409</v>
      </c>
      <c r="E16" s="14">
        <f t="shared" ref="E16:M16" si="7">SUM(E5,E8,E10,E12,E14)</f>
        <v>0</v>
      </c>
      <c r="F16" s="14">
        <f t="shared" si="7"/>
        <v>0</v>
      </c>
      <c r="G16" s="14">
        <f t="shared" si="7"/>
        <v>0</v>
      </c>
      <c r="H16" s="14">
        <f t="shared" si="7"/>
        <v>0</v>
      </c>
      <c r="I16" s="14">
        <f t="shared" si="7"/>
        <v>132501</v>
      </c>
      <c r="J16" s="14">
        <f t="shared" si="7"/>
        <v>0</v>
      </c>
      <c r="K16" s="14">
        <f t="shared" si="7"/>
        <v>0</v>
      </c>
      <c r="L16" s="14">
        <f t="shared" si="7"/>
        <v>0</v>
      </c>
      <c r="M16" s="14">
        <f t="shared" si="7"/>
        <v>0</v>
      </c>
      <c r="N16" s="14">
        <f t="shared" si="1"/>
        <v>214910</v>
      </c>
      <c r="O16" s="35">
        <f t="shared" si="2"/>
        <v>999.58139534883719</v>
      </c>
      <c r="P16" s="6"/>
      <c r="Q16" s="2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</row>
    <row r="17" spans="1:15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8"/>
    </row>
    <row r="18" spans="1:15">
      <c r="A18" s="36"/>
      <c r="B18" s="37"/>
      <c r="C18" s="37"/>
      <c r="D18" s="38"/>
      <c r="E18" s="38"/>
      <c r="F18" s="38"/>
      <c r="G18" s="38"/>
      <c r="H18" s="38"/>
      <c r="I18" s="38"/>
      <c r="J18" s="38"/>
      <c r="K18" s="38"/>
      <c r="L18" s="93" t="s">
        <v>35</v>
      </c>
      <c r="M18" s="93"/>
      <c r="N18" s="93"/>
      <c r="O18" s="39">
        <v>215</v>
      </c>
    </row>
    <row r="19" spans="1:15">
      <c r="A19" s="94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  <row r="20" spans="1:15" ht="15.75" customHeight="1" thickBot="1">
      <c r="A20" s="97" t="s">
        <v>33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9"/>
    </row>
  </sheetData>
  <mergeCells count="10">
    <mergeCell ref="L18:N18"/>
    <mergeCell ref="A19:O19"/>
    <mergeCell ref="A20:O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27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38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11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16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SUM(D6:D7)</f>
        <v>56214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12628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68842</v>
      </c>
      <c r="O5" s="30">
        <f t="shared" ref="O5:O18" si="2">(N5/O$20)</f>
        <v>323.20187793427232</v>
      </c>
      <c r="P5" s="6"/>
    </row>
    <row r="6" spans="1:133">
      <c r="A6" s="12"/>
      <c r="B6" s="42">
        <v>513</v>
      </c>
      <c r="C6" s="19" t="s">
        <v>18</v>
      </c>
      <c r="D6" s="43">
        <v>56214</v>
      </c>
      <c r="E6" s="43">
        <v>0</v>
      </c>
      <c r="F6" s="43">
        <v>0</v>
      </c>
      <c r="G6" s="43">
        <v>0</v>
      </c>
      <c r="H6" s="43">
        <v>0</v>
      </c>
      <c r="I6" s="43">
        <v>6228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62442</v>
      </c>
      <c r="O6" s="44">
        <f t="shared" si="2"/>
        <v>293.15492957746477</v>
      </c>
      <c r="P6" s="9"/>
    </row>
    <row r="7" spans="1:133">
      <c r="A7" s="12"/>
      <c r="B7" s="42">
        <v>517</v>
      </c>
      <c r="C7" s="19" t="s">
        <v>29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  <c r="I7" s="43">
        <v>6400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6400</v>
      </c>
      <c r="O7" s="44">
        <f t="shared" si="2"/>
        <v>30.046948356807512</v>
      </c>
      <c r="P7" s="9"/>
    </row>
    <row r="8" spans="1:133" ht="15.75">
      <c r="A8" s="26" t="s">
        <v>19</v>
      </c>
      <c r="B8" s="27"/>
      <c r="C8" s="28"/>
      <c r="D8" s="29">
        <f t="shared" ref="D8:M8" si="3">SUM(D9:D9)</f>
        <v>4183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4183</v>
      </c>
      <c r="O8" s="41">
        <f t="shared" si="2"/>
        <v>19.63849765258216</v>
      </c>
      <c r="P8" s="10"/>
    </row>
    <row r="9" spans="1:133">
      <c r="A9" s="12"/>
      <c r="B9" s="42">
        <v>522</v>
      </c>
      <c r="C9" s="19" t="s">
        <v>20</v>
      </c>
      <c r="D9" s="43">
        <v>4183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4183</v>
      </c>
      <c r="O9" s="44">
        <f t="shared" si="2"/>
        <v>19.63849765258216</v>
      </c>
      <c r="P9" s="9"/>
    </row>
    <row r="10" spans="1:133" ht="15.75">
      <c r="A10" s="26" t="s">
        <v>21</v>
      </c>
      <c r="B10" s="27"/>
      <c r="C10" s="28"/>
      <c r="D10" s="29">
        <f t="shared" ref="D10:M10" si="4">SUM(D11:D11)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31707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31707</v>
      </c>
      <c r="O10" s="41">
        <f t="shared" si="2"/>
        <v>148.85915492957747</v>
      </c>
      <c r="P10" s="10"/>
    </row>
    <row r="11" spans="1:133">
      <c r="A11" s="12"/>
      <c r="B11" s="42">
        <v>533</v>
      </c>
      <c r="C11" s="19" t="s">
        <v>22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31707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31707</v>
      </c>
      <c r="O11" s="44">
        <f t="shared" si="2"/>
        <v>148.85915492957747</v>
      </c>
      <c r="P11" s="9"/>
    </row>
    <row r="12" spans="1:133" ht="15.75">
      <c r="A12" s="26" t="s">
        <v>30</v>
      </c>
      <c r="B12" s="27"/>
      <c r="C12" s="28"/>
      <c r="D12" s="29">
        <f t="shared" ref="D12:M12" si="5">SUM(D13:D13)</f>
        <v>5251</v>
      </c>
      <c r="E12" s="29">
        <f t="shared" si="5"/>
        <v>0</v>
      </c>
      <c r="F12" s="29">
        <f t="shared" si="5"/>
        <v>0</v>
      </c>
      <c r="G12" s="29">
        <f t="shared" si="5"/>
        <v>0</v>
      </c>
      <c r="H12" s="29">
        <f t="shared" si="5"/>
        <v>0</v>
      </c>
      <c r="I12" s="29">
        <f t="shared" si="5"/>
        <v>0</v>
      </c>
      <c r="J12" s="29">
        <f t="shared" si="5"/>
        <v>0</v>
      </c>
      <c r="K12" s="29">
        <f t="shared" si="5"/>
        <v>0</v>
      </c>
      <c r="L12" s="29">
        <f t="shared" si="5"/>
        <v>0</v>
      </c>
      <c r="M12" s="29">
        <f t="shared" si="5"/>
        <v>0</v>
      </c>
      <c r="N12" s="29">
        <f t="shared" si="1"/>
        <v>5251</v>
      </c>
      <c r="O12" s="41">
        <f t="shared" si="2"/>
        <v>24.652582159624412</v>
      </c>
      <c r="P12" s="10"/>
    </row>
    <row r="13" spans="1:133">
      <c r="A13" s="12"/>
      <c r="B13" s="42">
        <v>541</v>
      </c>
      <c r="C13" s="19" t="s">
        <v>31</v>
      </c>
      <c r="D13" s="43">
        <v>5251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5251</v>
      </c>
      <c r="O13" s="44">
        <f t="shared" si="2"/>
        <v>24.652582159624412</v>
      </c>
      <c r="P13" s="9"/>
    </row>
    <row r="14" spans="1:133" ht="15.75">
      <c r="A14" s="26" t="s">
        <v>23</v>
      </c>
      <c r="B14" s="27"/>
      <c r="C14" s="28"/>
      <c r="D14" s="29">
        <f t="shared" ref="D14:M14" si="6">SUM(D15:D15)</f>
        <v>1487</v>
      </c>
      <c r="E14" s="29">
        <f t="shared" si="6"/>
        <v>0</v>
      </c>
      <c r="F14" s="29">
        <f t="shared" si="6"/>
        <v>0</v>
      </c>
      <c r="G14" s="29">
        <f t="shared" si="6"/>
        <v>0</v>
      </c>
      <c r="H14" s="29">
        <f t="shared" si="6"/>
        <v>0</v>
      </c>
      <c r="I14" s="29">
        <f t="shared" si="6"/>
        <v>0</v>
      </c>
      <c r="J14" s="29">
        <f t="shared" si="6"/>
        <v>0</v>
      </c>
      <c r="K14" s="29">
        <f t="shared" si="6"/>
        <v>0</v>
      </c>
      <c r="L14" s="29">
        <f t="shared" si="6"/>
        <v>0</v>
      </c>
      <c r="M14" s="29">
        <f t="shared" si="6"/>
        <v>0</v>
      </c>
      <c r="N14" s="29">
        <f t="shared" si="1"/>
        <v>1487</v>
      </c>
      <c r="O14" s="41">
        <f t="shared" si="2"/>
        <v>6.981220657276995</v>
      </c>
      <c r="P14" s="9"/>
    </row>
    <row r="15" spans="1:133">
      <c r="A15" s="12"/>
      <c r="B15" s="42">
        <v>572</v>
      </c>
      <c r="C15" s="19" t="s">
        <v>24</v>
      </c>
      <c r="D15" s="43">
        <v>1487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1487</v>
      </c>
      <c r="O15" s="44">
        <f t="shared" si="2"/>
        <v>6.981220657276995</v>
      </c>
      <c r="P15" s="9"/>
    </row>
    <row r="16" spans="1:133" ht="15.75">
      <c r="A16" s="26" t="s">
        <v>39</v>
      </c>
      <c r="B16" s="27"/>
      <c r="C16" s="28"/>
      <c r="D16" s="29">
        <f t="shared" ref="D16:M16" si="7">SUM(D17:D17)</f>
        <v>0</v>
      </c>
      <c r="E16" s="29">
        <f t="shared" si="7"/>
        <v>0</v>
      </c>
      <c r="F16" s="29">
        <f t="shared" si="7"/>
        <v>0</v>
      </c>
      <c r="G16" s="29">
        <f t="shared" si="7"/>
        <v>0</v>
      </c>
      <c r="H16" s="29">
        <f t="shared" si="7"/>
        <v>0</v>
      </c>
      <c r="I16" s="29">
        <f t="shared" si="7"/>
        <v>1100</v>
      </c>
      <c r="J16" s="29">
        <f t="shared" si="7"/>
        <v>0</v>
      </c>
      <c r="K16" s="29">
        <f t="shared" si="7"/>
        <v>0</v>
      </c>
      <c r="L16" s="29">
        <f t="shared" si="7"/>
        <v>0</v>
      </c>
      <c r="M16" s="29">
        <f t="shared" si="7"/>
        <v>0</v>
      </c>
      <c r="N16" s="29">
        <f t="shared" si="1"/>
        <v>1100</v>
      </c>
      <c r="O16" s="41">
        <f t="shared" si="2"/>
        <v>5.164319248826291</v>
      </c>
      <c r="P16" s="9"/>
    </row>
    <row r="17" spans="1:119" ht="15.75" thickBot="1">
      <c r="A17" s="12"/>
      <c r="B17" s="42">
        <v>581</v>
      </c>
      <c r="C17" s="19" t="s">
        <v>40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1100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1100</v>
      </c>
      <c r="O17" s="44">
        <f t="shared" si="2"/>
        <v>5.164319248826291</v>
      </c>
      <c r="P17" s="9"/>
    </row>
    <row r="18" spans="1:119" ht="16.5" thickBot="1">
      <c r="A18" s="13" t="s">
        <v>10</v>
      </c>
      <c r="B18" s="21"/>
      <c r="C18" s="20"/>
      <c r="D18" s="14">
        <f>SUM(D5,D8,D10,D12,D14,D16)</f>
        <v>67135</v>
      </c>
      <c r="E18" s="14">
        <f t="shared" ref="E18:M18" si="8">SUM(E5,E8,E10,E12,E14,E16)</f>
        <v>0</v>
      </c>
      <c r="F18" s="14">
        <f t="shared" si="8"/>
        <v>0</v>
      </c>
      <c r="G18" s="14">
        <f t="shared" si="8"/>
        <v>0</v>
      </c>
      <c r="H18" s="14">
        <f t="shared" si="8"/>
        <v>0</v>
      </c>
      <c r="I18" s="14">
        <f t="shared" si="8"/>
        <v>45435</v>
      </c>
      <c r="J18" s="14">
        <f t="shared" si="8"/>
        <v>0</v>
      </c>
      <c r="K18" s="14">
        <f t="shared" si="8"/>
        <v>0</v>
      </c>
      <c r="L18" s="14">
        <f t="shared" si="8"/>
        <v>0</v>
      </c>
      <c r="M18" s="14">
        <f t="shared" si="8"/>
        <v>0</v>
      </c>
      <c r="N18" s="14">
        <f t="shared" si="1"/>
        <v>112570</v>
      </c>
      <c r="O18" s="35">
        <f t="shared" si="2"/>
        <v>528.49765258215962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3" t="s">
        <v>41</v>
      </c>
      <c r="M20" s="93"/>
      <c r="N20" s="93"/>
      <c r="O20" s="39">
        <v>213</v>
      </c>
    </row>
    <row r="21" spans="1:119">
      <c r="A21" s="94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  <row r="22" spans="1:119" ht="15.75" customHeight="1" thickBot="1">
      <c r="A22" s="97" t="s">
        <v>33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9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27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11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16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>SUM(D6:D14)</f>
        <v>0</v>
      </c>
      <c r="E5" s="24">
        <f t="shared" ref="E5:M5" si="0">SUM(E6:E14)</f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0</v>
      </c>
      <c r="O5" s="30">
        <f t="shared" ref="O5:O68" si="1">(N5/O$77)</f>
        <v>0</v>
      </c>
      <c r="P5" s="6"/>
    </row>
    <row r="6" spans="1:133">
      <c r="A6" s="12"/>
      <c r="B6" s="42">
        <v>511</v>
      </c>
      <c r="C6" s="19" t="s">
        <v>48</v>
      </c>
      <c r="D6" s="43">
        <v>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0</v>
      </c>
      <c r="O6" s="44">
        <f t="shared" si="1"/>
        <v>0</v>
      </c>
      <c r="P6" s="9"/>
    </row>
    <row r="7" spans="1:133">
      <c r="A7" s="12"/>
      <c r="B7" s="42">
        <v>512</v>
      </c>
      <c r="C7" s="19" t="s">
        <v>49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4" si="2">SUM(D7:M7)</f>
        <v>0</v>
      </c>
      <c r="O7" s="44">
        <f t="shared" si="1"/>
        <v>0</v>
      </c>
      <c r="P7" s="9"/>
    </row>
    <row r="8" spans="1:133">
      <c r="A8" s="12"/>
      <c r="B8" s="42">
        <v>513</v>
      </c>
      <c r="C8" s="19" t="s">
        <v>18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0</v>
      </c>
      <c r="O8" s="44">
        <f t="shared" si="1"/>
        <v>0</v>
      </c>
      <c r="P8" s="9"/>
    </row>
    <row r="9" spans="1:133">
      <c r="A9" s="12"/>
      <c r="B9" s="42">
        <v>514</v>
      </c>
      <c r="C9" s="19" t="s">
        <v>50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0</v>
      </c>
      <c r="O9" s="44">
        <f t="shared" si="1"/>
        <v>0</v>
      </c>
      <c r="P9" s="9"/>
    </row>
    <row r="10" spans="1:133">
      <c r="A10" s="12"/>
      <c r="B10" s="42">
        <v>515</v>
      </c>
      <c r="C10" s="19" t="s">
        <v>51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0</v>
      </c>
      <c r="O10" s="44">
        <f t="shared" si="1"/>
        <v>0</v>
      </c>
      <c r="P10" s="9"/>
    </row>
    <row r="11" spans="1:133">
      <c r="A11" s="12"/>
      <c r="B11" s="42">
        <v>516</v>
      </c>
      <c r="C11" s="19" t="s">
        <v>52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0</v>
      </c>
      <c r="O11" s="44">
        <f t="shared" si="1"/>
        <v>0</v>
      </c>
      <c r="P11" s="9"/>
    </row>
    <row r="12" spans="1:133">
      <c r="A12" s="12"/>
      <c r="B12" s="42">
        <v>517</v>
      </c>
      <c r="C12" s="19" t="s">
        <v>29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0</v>
      </c>
      <c r="O12" s="44">
        <f t="shared" si="1"/>
        <v>0</v>
      </c>
      <c r="P12" s="9"/>
    </row>
    <row r="13" spans="1:133">
      <c r="A13" s="12"/>
      <c r="B13" s="42">
        <v>518</v>
      </c>
      <c r="C13" s="19" t="s">
        <v>53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0</v>
      </c>
      <c r="O13" s="44">
        <f t="shared" si="1"/>
        <v>0</v>
      </c>
      <c r="P13" s="9"/>
    </row>
    <row r="14" spans="1:133">
      <c r="A14" s="12"/>
      <c r="B14" s="42">
        <v>519</v>
      </c>
      <c r="C14" s="19" t="s">
        <v>54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2"/>
        <v>0</v>
      </c>
      <c r="O14" s="44">
        <f t="shared" si="1"/>
        <v>0</v>
      </c>
      <c r="P14" s="9"/>
    </row>
    <row r="15" spans="1:133" ht="15.75">
      <c r="A15" s="26" t="s">
        <v>19</v>
      </c>
      <c r="B15" s="27"/>
      <c r="C15" s="28"/>
      <c r="D15" s="29">
        <f>SUM(D16:D24)</f>
        <v>0</v>
      </c>
      <c r="E15" s="29">
        <f t="shared" ref="E15:M15" si="3">SUM(E16:E24)</f>
        <v>0</v>
      </c>
      <c r="F15" s="29">
        <f t="shared" si="3"/>
        <v>0</v>
      </c>
      <c r="G15" s="29">
        <f t="shared" si="3"/>
        <v>0</v>
      </c>
      <c r="H15" s="29">
        <f t="shared" si="3"/>
        <v>0</v>
      </c>
      <c r="I15" s="29">
        <f t="shared" si="3"/>
        <v>0</v>
      </c>
      <c r="J15" s="29">
        <f t="shared" si="3"/>
        <v>0</v>
      </c>
      <c r="K15" s="29">
        <f t="shared" si="3"/>
        <v>0</v>
      </c>
      <c r="L15" s="29">
        <f t="shared" si="3"/>
        <v>0</v>
      </c>
      <c r="M15" s="29">
        <f t="shared" si="3"/>
        <v>0</v>
      </c>
      <c r="N15" s="40">
        <f>SUM(D15:M15)</f>
        <v>0</v>
      </c>
      <c r="O15" s="41">
        <f t="shared" si="1"/>
        <v>0</v>
      </c>
      <c r="P15" s="10"/>
    </row>
    <row r="16" spans="1:133">
      <c r="A16" s="12"/>
      <c r="B16" s="42">
        <v>521</v>
      </c>
      <c r="C16" s="19" t="s">
        <v>55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>SUM(D16:M16)</f>
        <v>0</v>
      </c>
      <c r="O16" s="44">
        <f t="shared" si="1"/>
        <v>0</v>
      </c>
      <c r="P16" s="9"/>
    </row>
    <row r="17" spans="1:16">
      <c r="A17" s="12"/>
      <c r="B17" s="42">
        <v>522</v>
      </c>
      <c r="C17" s="19" t="s">
        <v>20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ref="N17:N24" si="4">SUM(D17:M17)</f>
        <v>0</v>
      </c>
      <c r="O17" s="44">
        <f t="shared" si="1"/>
        <v>0</v>
      </c>
      <c r="P17" s="9"/>
    </row>
    <row r="18" spans="1:16">
      <c r="A18" s="12"/>
      <c r="B18" s="42">
        <v>523</v>
      </c>
      <c r="C18" s="19" t="s">
        <v>56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0</v>
      </c>
      <c r="O18" s="44">
        <f t="shared" si="1"/>
        <v>0</v>
      </c>
      <c r="P18" s="9"/>
    </row>
    <row r="19" spans="1:16">
      <c r="A19" s="12"/>
      <c r="B19" s="42">
        <v>524</v>
      </c>
      <c r="C19" s="19" t="s">
        <v>57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0</v>
      </c>
      <c r="O19" s="44">
        <f t="shared" si="1"/>
        <v>0</v>
      </c>
      <c r="P19" s="9"/>
    </row>
    <row r="20" spans="1:16">
      <c r="A20" s="12"/>
      <c r="B20" s="42">
        <v>525</v>
      </c>
      <c r="C20" s="19" t="s">
        <v>58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0</v>
      </c>
      <c r="O20" s="44">
        <f t="shared" si="1"/>
        <v>0</v>
      </c>
      <c r="P20" s="9"/>
    </row>
    <row r="21" spans="1:16">
      <c r="A21" s="12"/>
      <c r="B21" s="42">
        <v>526</v>
      </c>
      <c r="C21" s="19" t="s">
        <v>59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0</v>
      </c>
      <c r="O21" s="44">
        <f t="shared" si="1"/>
        <v>0</v>
      </c>
      <c r="P21" s="9"/>
    </row>
    <row r="22" spans="1:16">
      <c r="A22" s="12"/>
      <c r="B22" s="42">
        <v>527</v>
      </c>
      <c r="C22" s="19" t="s">
        <v>60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0</v>
      </c>
      <c r="O22" s="44">
        <f t="shared" si="1"/>
        <v>0</v>
      </c>
      <c r="P22" s="9"/>
    </row>
    <row r="23" spans="1:16">
      <c r="A23" s="12"/>
      <c r="B23" s="42">
        <v>528</v>
      </c>
      <c r="C23" s="19" t="s">
        <v>61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0</v>
      </c>
      <c r="O23" s="44">
        <f t="shared" si="1"/>
        <v>0</v>
      </c>
      <c r="P23" s="9"/>
    </row>
    <row r="24" spans="1:16">
      <c r="A24" s="12"/>
      <c r="B24" s="42">
        <v>529</v>
      </c>
      <c r="C24" s="19" t="s">
        <v>62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0</v>
      </c>
      <c r="O24" s="44">
        <f t="shared" si="1"/>
        <v>0</v>
      </c>
      <c r="P24" s="9"/>
    </row>
    <row r="25" spans="1:16" ht="15.75">
      <c r="A25" s="26" t="s">
        <v>21</v>
      </c>
      <c r="B25" s="27"/>
      <c r="C25" s="28"/>
      <c r="D25" s="29">
        <f>SUM(D26:D34)</f>
        <v>0</v>
      </c>
      <c r="E25" s="29">
        <f t="shared" ref="E25:M25" si="5">SUM(E26:E34)</f>
        <v>0</v>
      </c>
      <c r="F25" s="29">
        <f t="shared" si="5"/>
        <v>0</v>
      </c>
      <c r="G25" s="29">
        <f t="shared" si="5"/>
        <v>0</v>
      </c>
      <c r="H25" s="29">
        <f t="shared" si="5"/>
        <v>0</v>
      </c>
      <c r="I25" s="29">
        <f t="shared" si="5"/>
        <v>0</v>
      </c>
      <c r="J25" s="29">
        <f t="shared" si="5"/>
        <v>0</v>
      </c>
      <c r="K25" s="29">
        <f t="shared" si="5"/>
        <v>0</v>
      </c>
      <c r="L25" s="29">
        <f t="shared" si="5"/>
        <v>0</v>
      </c>
      <c r="M25" s="29">
        <f t="shared" si="5"/>
        <v>0</v>
      </c>
      <c r="N25" s="40">
        <f>SUM(D25:M25)</f>
        <v>0</v>
      </c>
      <c r="O25" s="41">
        <f t="shared" si="1"/>
        <v>0</v>
      </c>
      <c r="P25" s="10"/>
    </row>
    <row r="26" spans="1:16">
      <c r="A26" s="12"/>
      <c r="B26" s="42">
        <v>531</v>
      </c>
      <c r="C26" s="19" t="s">
        <v>63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>SUM(D26:M26)</f>
        <v>0</v>
      </c>
      <c r="O26" s="44">
        <f t="shared" si="1"/>
        <v>0</v>
      </c>
      <c r="P26" s="9"/>
    </row>
    <row r="27" spans="1:16">
      <c r="A27" s="12"/>
      <c r="B27" s="42">
        <v>532</v>
      </c>
      <c r="C27" s="19" t="s">
        <v>64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>SUM(D27:M27)</f>
        <v>0</v>
      </c>
      <c r="O27" s="44">
        <f t="shared" si="1"/>
        <v>0</v>
      </c>
      <c r="P27" s="9"/>
    </row>
    <row r="28" spans="1:16">
      <c r="A28" s="12"/>
      <c r="B28" s="42">
        <v>533</v>
      </c>
      <c r="C28" s="19" t="s">
        <v>22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ref="N28:N34" si="6">SUM(D28:M28)</f>
        <v>0</v>
      </c>
      <c r="O28" s="44">
        <f t="shared" si="1"/>
        <v>0</v>
      </c>
      <c r="P28" s="9"/>
    </row>
    <row r="29" spans="1:16">
      <c r="A29" s="12"/>
      <c r="B29" s="42">
        <v>534</v>
      </c>
      <c r="C29" s="19" t="s">
        <v>65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6"/>
        <v>0</v>
      </c>
      <c r="O29" s="44">
        <f t="shared" si="1"/>
        <v>0</v>
      </c>
      <c r="P29" s="9"/>
    </row>
    <row r="30" spans="1:16">
      <c r="A30" s="12"/>
      <c r="B30" s="42">
        <v>535</v>
      </c>
      <c r="C30" s="19" t="s">
        <v>66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6"/>
        <v>0</v>
      </c>
      <c r="O30" s="44">
        <f t="shared" si="1"/>
        <v>0</v>
      </c>
      <c r="P30" s="9"/>
    </row>
    <row r="31" spans="1:16">
      <c r="A31" s="12"/>
      <c r="B31" s="42">
        <v>536</v>
      </c>
      <c r="C31" s="19" t="s">
        <v>67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6"/>
        <v>0</v>
      </c>
      <c r="O31" s="44">
        <f t="shared" si="1"/>
        <v>0</v>
      </c>
      <c r="P31" s="9"/>
    </row>
    <row r="32" spans="1:16">
      <c r="A32" s="12"/>
      <c r="B32" s="42">
        <v>537</v>
      </c>
      <c r="C32" s="19" t="s">
        <v>68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6"/>
        <v>0</v>
      </c>
      <c r="O32" s="44">
        <f t="shared" si="1"/>
        <v>0</v>
      </c>
      <c r="P32" s="9"/>
    </row>
    <row r="33" spans="1:16">
      <c r="A33" s="12"/>
      <c r="B33" s="42">
        <v>538</v>
      </c>
      <c r="C33" s="19" t="s">
        <v>69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f t="shared" si="6"/>
        <v>0</v>
      </c>
      <c r="O33" s="44">
        <f t="shared" si="1"/>
        <v>0</v>
      </c>
      <c r="P33" s="9"/>
    </row>
    <row r="34" spans="1:16">
      <c r="A34" s="12"/>
      <c r="B34" s="42">
        <v>539</v>
      </c>
      <c r="C34" s="19" t="s">
        <v>70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f t="shared" si="6"/>
        <v>0</v>
      </c>
      <c r="O34" s="44">
        <f t="shared" si="1"/>
        <v>0</v>
      </c>
      <c r="P34" s="9"/>
    </row>
    <row r="35" spans="1:16" ht="15.75">
      <c r="A35" s="26" t="s">
        <v>30</v>
      </c>
      <c r="B35" s="27"/>
      <c r="C35" s="28"/>
      <c r="D35" s="29">
        <f>SUM(D36:D41)</f>
        <v>0</v>
      </c>
      <c r="E35" s="29">
        <f t="shared" ref="E35:M35" si="7">SUM(E36:E41)</f>
        <v>0</v>
      </c>
      <c r="F35" s="29">
        <f t="shared" si="7"/>
        <v>0</v>
      </c>
      <c r="G35" s="29">
        <f t="shared" si="7"/>
        <v>0</v>
      </c>
      <c r="H35" s="29">
        <f t="shared" si="7"/>
        <v>0</v>
      </c>
      <c r="I35" s="29">
        <f t="shared" si="7"/>
        <v>0</v>
      </c>
      <c r="J35" s="29">
        <f t="shared" si="7"/>
        <v>0</v>
      </c>
      <c r="K35" s="29">
        <f t="shared" si="7"/>
        <v>0</v>
      </c>
      <c r="L35" s="29">
        <f t="shared" si="7"/>
        <v>0</v>
      </c>
      <c r="M35" s="29">
        <f t="shared" si="7"/>
        <v>0</v>
      </c>
      <c r="N35" s="29">
        <f t="shared" ref="N35:N49" si="8">SUM(D35:M35)</f>
        <v>0</v>
      </c>
      <c r="O35" s="41">
        <f t="shared" si="1"/>
        <v>0</v>
      </c>
      <c r="P35" s="10"/>
    </row>
    <row r="36" spans="1:16">
      <c r="A36" s="12"/>
      <c r="B36" s="42">
        <v>541</v>
      </c>
      <c r="C36" s="19" t="s">
        <v>31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f t="shared" si="8"/>
        <v>0</v>
      </c>
      <c r="O36" s="44">
        <f t="shared" si="1"/>
        <v>0</v>
      </c>
      <c r="P36" s="9"/>
    </row>
    <row r="37" spans="1:16">
      <c r="A37" s="12"/>
      <c r="B37" s="42">
        <v>542</v>
      </c>
      <c r="C37" s="19" t="s">
        <v>71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f t="shared" si="8"/>
        <v>0</v>
      </c>
      <c r="O37" s="44">
        <f t="shared" si="1"/>
        <v>0</v>
      </c>
      <c r="P37" s="9"/>
    </row>
    <row r="38" spans="1:16">
      <c r="A38" s="12"/>
      <c r="B38" s="42">
        <v>543</v>
      </c>
      <c r="C38" s="19" t="s">
        <v>72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f t="shared" si="8"/>
        <v>0</v>
      </c>
      <c r="O38" s="44">
        <f t="shared" si="1"/>
        <v>0</v>
      </c>
      <c r="P38" s="9"/>
    </row>
    <row r="39" spans="1:16">
      <c r="A39" s="12"/>
      <c r="B39" s="42">
        <v>544</v>
      </c>
      <c r="C39" s="19" t="s">
        <v>73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f t="shared" si="8"/>
        <v>0</v>
      </c>
      <c r="O39" s="44">
        <f t="shared" si="1"/>
        <v>0</v>
      </c>
      <c r="P39" s="9"/>
    </row>
    <row r="40" spans="1:16">
      <c r="A40" s="12"/>
      <c r="B40" s="42">
        <v>545</v>
      </c>
      <c r="C40" s="19" t="s">
        <v>74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f t="shared" si="8"/>
        <v>0</v>
      </c>
      <c r="O40" s="44">
        <f t="shared" si="1"/>
        <v>0</v>
      </c>
      <c r="P40" s="9"/>
    </row>
    <row r="41" spans="1:16">
      <c r="A41" s="12"/>
      <c r="B41" s="42">
        <v>549</v>
      </c>
      <c r="C41" s="19" t="s">
        <v>75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3">
        <f t="shared" si="8"/>
        <v>0</v>
      </c>
      <c r="O41" s="44">
        <f t="shared" si="1"/>
        <v>0</v>
      </c>
      <c r="P41" s="9"/>
    </row>
    <row r="42" spans="1:16" ht="15.75">
      <c r="A42" s="26" t="s">
        <v>76</v>
      </c>
      <c r="B42" s="27"/>
      <c r="C42" s="28"/>
      <c r="D42" s="29">
        <f>SUM(D43:D47)</f>
        <v>0</v>
      </c>
      <c r="E42" s="29">
        <f t="shared" ref="E42:M42" si="9">SUM(E43:E47)</f>
        <v>0</v>
      </c>
      <c r="F42" s="29">
        <f t="shared" si="9"/>
        <v>0</v>
      </c>
      <c r="G42" s="29">
        <f t="shared" si="9"/>
        <v>0</v>
      </c>
      <c r="H42" s="29">
        <f t="shared" si="9"/>
        <v>0</v>
      </c>
      <c r="I42" s="29">
        <f t="shared" si="9"/>
        <v>0</v>
      </c>
      <c r="J42" s="29">
        <f t="shared" si="9"/>
        <v>0</v>
      </c>
      <c r="K42" s="29">
        <f t="shared" si="9"/>
        <v>0</v>
      </c>
      <c r="L42" s="29">
        <f t="shared" si="9"/>
        <v>0</v>
      </c>
      <c r="M42" s="29">
        <f t="shared" si="9"/>
        <v>0</v>
      </c>
      <c r="N42" s="29">
        <f t="shared" si="8"/>
        <v>0</v>
      </c>
      <c r="O42" s="41">
        <f t="shared" si="1"/>
        <v>0</v>
      </c>
      <c r="P42" s="10"/>
    </row>
    <row r="43" spans="1:16">
      <c r="A43" s="90"/>
      <c r="B43" s="91">
        <v>551</v>
      </c>
      <c r="C43" s="92" t="s">
        <v>77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f t="shared" si="8"/>
        <v>0</v>
      </c>
      <c r="O43" s="44">
        <f t="shared" si="1"/>
        <v>0</v>
      </c>
      <c r="P43" s="9"/>
    </row>
    <row r="44" spans="1:16">
      <c r="A44" s="90"/>
      <c r="B44" s="91">
        <v>552</v>
      </c>
      <c r="C44" s="92" t="s">
        <v>78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f t="shared" si="8"/>
        <v>0</v>
      </c>
      <c r="O44" s="44">
        <f t="shared" si="1"/>
        <v>0</v>
      </c>
      <c r="P44" s="9"/>
    </row>
    <row r="45" spans="1:16">
      <c r="A45" s="90"/>
      <c r="B45" s="91">
        <v>553</v>
      </c>
      <c r="C45" s="92" t="s">
        <v>79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f t="shared" si="8"/>
        <v>0</v>
      </c>
      <c r="O45" s="44">
        <f t="shared" si="1"/>
        <v>0</v>
      </c>
      <c r="P45" s="9"/>
    </row>
    <row r="46" spans="1:16">
      <c r="A46" s="90"/>
      <c r="B46" s="91">
        <v>554</v>
      </c>
      <c r="C46" s="92" t="s">
        <v>80</v>
      </c>
      <c r="D46" s="43">
        <v>0</v>
      </c>
      <c r="E46" s="43">
        <v>0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f t="shared" si="8"/>
        <v>0</v>
      </c>
      <c r="O46" s="44">
        <f t="shared" si="1"/>
        <v>0</v>
      </c>
      <c r="P46" s="9"/>
    </row>
    <row r="47" spans="1:16">
      <c r="A47" s="90"/>
      <c r="B47" s="91">
        <v>559</v>
      </c>
      <c r="C47" s="92" t="s">
        <v>81</v>
      </c>
      <c r="D47" s="43">
        <v>0</v>
      </c>
      <c r="E47" s="43">
        <v>0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f t="shared" si="8"/>
        <v>0</v>
      </c>
      <c r="O47" s="44">
        <f t="shared" si="1"/>
        <v>0</v>
      </c>
      <c r="P47" s="9"/>
    </row>
    <row r="48" spans="1:16" ht="15.75">
      <c r="A48" s="26" t="s">
        <v>82</v>
      </c>
      <c r="B48" s="27"/>
      <c r="C48" s="28"/>
      <c r="D48" s="29">
        <f>SUM(D49:D54)</f>
        <v>0</v>
      </c>
      <c r="E48" s="29">
        <f t="shared" ref="E48:M48" si="10">SUM(E49:E54)</f>
        <v>0</v>
      </c>
      <c r="F48" s="29">
        <f t="shared" si="10"/>
        <v>0</v>
      </c>
      <c r="G48" s="29">
        <f t="shared" si="10"/>
        <v>0</v>
      </c>
      <c r="H48" s="29">
        <f t="shared" si="10"/>
        <v>0</v>
      </c>
      <c r="I48" s="29">
        <f t="shared" si="10"/>
        <v>0</v>
      </c>
      <c r="J48" s="29">
        <f t="shared" si="10"/>
        <v>0</v>
      </c>
      <c r="K48" s="29">
        <f t="shared" si="10"/>
        <v>0</v>
      </c>
      <c r="L48" s="29">
        <f t="shared" si="10"/>
        <v>0</v>
      </c>
      <c r="M48" s="29">
        <f t="shared" si="10"/>
        <v>0</v>
      </c>
      <c r="N48" s="29">
        <f t="shared" si="8"/>
        <v>0</v>
      </c>
      <c r="O48" s="41">
        <f t="shared" si="1"/>
        <v>0</v>
      </c>
      <c r="P48" s="10"/>
    </row>
    <row r="49" spans="1:16">
      <c r="A49" s="12"/>
      <c r="B49" s="42">
        <v>561</v>
      </c>
      <c r="C49" s="19" t="s">
        <v>83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f t="shared" si="8"/>
        <v>0</v>
      </c>
      <c r="O49" s="44">
        <f t="shared" si="1"/>
        <v>0</v>
      </c>
      <c r="P49" s="9"/>
    </row>
    <row r="50" spans="1:16">
      <c r="A50" s="12"/>
      <c r="B50" s="42">
        <v>562</v>
      </c>
      <c r="C50" s="19" t="s">
        <v>84</v>
      </c>
      <c r="D50" s="43">
        <v>0</v>
      </c>
      <c r="E50" s="43">
        <v>0</v>
      </c>
      <c r="F50" s="43">
        <v>0</v>
      </c>
      <c r="G50" s="43">
        <v>0</v>
      </c>
      <c r="H50" s="43">
        <v>0</v>
      </c>
      <c r="I50" s="43">
        <v>0</v>
      </c>
      <c r="J50" s="43">
        <v>0</v>
      </c>
      <c r="K50" s="43">
        <v>0</v>
      </c>
      <c r="L50" s="43">
        <v>0</v>
      </c>
      <c r="M50" s="43">
        <v>0</v>
      </c>
      <c r="N50" s="43">
        <f t="shared" ref="N50:N62" si="11">SUM(D50:M50)</f>
        <v>0</v>
      </c>
      <c r="O50" s="44">
        <f t="shared" si="1"/>
        <v>0</v>
      </c>
      <c r="P50" s="9"/>
    </row>
    <row r="51" spans="1:16">
      <c r="A51" s="12"/>
      <c r="B51" s="42">
        <v>563</v>
      </c>
      <c r="C51" s="19" t="s">
        <v>85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  <c r="J51" s="43">
        <v>0</v>
      </c>
      <c r="K51" s="43">
        <v>0</v>
      </c>
      <c r="L51" s="43">
        <v>0</v>
      </c>
      <c r="M51" s="43">
        <v>0</v>
      </c>
      <c r="N51" s="43">
        <f t="shared" si="11"/>
        <v>0</v>
      </c>
      <c r="O51" s="44">
        <f t="shared" si="1"/>
        <v>0</v>
      </c>
      <c r="P51" s="9"/>
    </row>
    <row r="52" spans="1:16">
      <c r="A52" s="12"/>
      <c r="B52" s="42">
        <v>564</v>
      </c>
      <c r="C52" s="19" t="s">
        <v>86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3">
        <f t="shared" si="11"/>
        <v>0</v>
      </c>
      <c r="O52" s="44">
        <f t="shared" si="1"/>
        <v>0</v>
      </c>
      <c r="P52" s="9"/>
    </row>
    <row r="53" spans="1:16">
      <c r="A53" s="12"/>
      <c r="B53" s="42">
        <v>565</v>
      </c>
      <c r="C53" s="19" t="s">
        <v>87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  <c r="J53" s="43">
        <v>0</v>
      </c>
      <c r="K53" s="43">
        <v>0</v>
      </c>
      <c r="L53" s="43">
        <v>0</v>
      </c>
      <c r="M53" s="43">
        <v>0</v>
      </c>
      <c r="N53" s="43">
        <f t="shared" si="11"/>
        <v>0</v>
      </c>
      <c r="O53" s="44">
        <f t="shared" si="1"/>
        <v>0</v>
      </c>
      <c r="P53" s="9"/>
    </row>
    <row r="54" spans="1:16">
      <c r="A54" s="12"/>
      <c r="B54" s="42">
        <v>569</v>
      </c>
      <c r="C54" s="19" t="s">
        <v>88</v>
      </c>
      <c r="D54" s="43">
        <v>0</v>
      </c>
      <c r="E54" s="43">
        <v>0</v>
      </c>
      <c r="F54" s="43">
        <v>0</v>
      </c>
      <c r="G54" s="43">
        <v>0</v>
      </c>
      <c r="H54" s="43">
        <v>0</v>
      </c>
      <c r="I54" s="43">
        <v>0</v>
      </c>
      <c r="J54" s="43">
        <v>0</v>
      </c>
      <c r="K54" s="43">
        <v>0</v>
      </c>
      <c r="L54" s="43">
        <v>0</v>
      </c>
      <c r="M54" s="43">
        <v>0</v>
      </c>
      <c r="N54" s="43">
        <f t="shared" si="11"/>
        <v>0</v>
      </c>
      <c r="O54" s="44">
        <f t="shared" si="1"/>
        <v>0</v>
      </c>
      <c r="P54" s="9"/>
    </row>
    <row r="55" spans="1:16" ht="15.75">
      <c r="A55" s="26" t="s">
        <v>23</v>
      </c>
      <c r="B55" s="27"/>
      <c r="C55" s="28"/>
      <c r="D55" s="29">
        <f>SUM(D56:D62)</f>
        <v>0</v>
      </c>
      <c r="E55" s="29">
        <f t="shared" ref="E55:M55" si="12">SUM(E56:E62)</f>
        <v>0</v>
      </c>
      <c r="F55" s="29">
        <f t="shared" si="12"/>
        <v>0</v>
      </c>
      <c r="G55" s="29">
        <f t="shared" si="12"/>
        <v>0</v>
      </c>
      <c r="H55" s="29">
        <f t="shared" si="12"/>
        <v>0</v>
      </c>
      <c r="I55" s="29">
        <f t="shared" si="12"/>
        <v>0</v>
      </c>
      <c r="J55" s="29">
        <f t="shared" si="12"/>
        <v>0</v>
      </c>
      <c r="K55" s="29">
        <f t="shared" si="12"/>
        <v>0</v>
      </c>
      <c r="L55" s="29">
        <f t="shared" si="12"/>
        <v>0</v>
      </c>
      <c r="M55" s="29">
        <f t="shared" si="12"/>
        <v>0</v>
      </c>
      <c r="N55" s="29">
        <f>SUM(D55:M55)</f>
        <v>0</v>
      </c>
      <c r="O55" s="41">
        <f t="shared" si="1"/>
        <v>0</v>
      </c>
      <c r="P55" s="9"/>
    </row>
    <row r="56" spans="1:16">
      <c r="A56" s="12"/>
      <c r="B56" s="42">
        <v>571</v>
      </c>
      <c r="C56" s="19" t="s">
        <v>89</v>
      </c>
      <c r="D56" s="43">
        <v>0</v>
      </c>
      <c r="E56" s="43">
        <v>0</v>
      </c>
      <c r="F56" s="43">
        <v>0</v>
      </c>
      <c r="G56" s="43">
        <v>0</v>
      </c>
      <c r="H56" s="43">
        <v>0</v>
      </c>
      <c r="I56" s="43">
        <v>0</v>
      </c>
      <c r="J56" s="43">
        <v>0</v>
      </c>
      <c r="K56" s="43">
        <v>0</v>
      </c>
      <c r="L56" s="43">
        <v>0</v>
      </c>
      <c r="M56" s="43">
        <v>0</v>
      </c>
      <c r="N56" s="43">
        <f t="shared" si="11"/>
        <v>0</v>
      </c>
      <c r="O56" s="44">
        <f t="shared" si="1"/>
        <v>0</v>
      </c>
      <c r="P56" s="9"/>
    </row>
    <row r="57" spans="1:16">
      <c r="A57" s="12"/>
      <c r="B57" s="42">
        <v>572</v>
      </c>
      <c r="C57" s="19" t="s">
        <v>24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  <c r="J57" s="43">
        <v>0</v>
      </c>
      <c r="K57" s="43">
        <v>0</v>
      </c>
      <c r="L57" s="43">
        <v>0</v>
      </c>
      <c r="M57" s="43">
        <v>0</v>
      </c>
      <c r="N57" s="43">
        <f t="shared" si="11"/>
        <v>0</v>
      </c>
      <c r="O57" s="44">
        <f t="shared" si="1"/>
        <v>0</v>
      </c>
      <c r="P57" s="9"/>
    </row>
    <row r="58" spans="1:16">
      <c r="A58" s="12"/>
      <c r="B58" s="42">
        <v>573</v>
      </c>
      <c r="C58" s="19" t="s">
        <v>90</v>
      </c>
      <c r="D58" s="43">
        <v>0</v>
      </c>
      <c r="E58" s="43">
        <v>0</v>
      </c>
      <c r="F58" s="43">
        <v>0</v>
      </c>
      <c r="G58" s="43">
        <v>0</v>
      </c>
      <c r="H58" s="43">
        <v>0</v>
      </c>
      <c r="I58" s="43">
        <v>0</v>
      </c>
      <c r="J58" s="43">
        <v>0</v>
      </c>
      <c r="K58" s="43">
        <v>0</v>
      </c>
      <c r="L58" s="43">
        <v>0</v>
      </c>
      <c r="M58" s="43">
        <v>0</v>
      </c>
      <c r="N58" s="43">
        <f t="shared" si="11"/>
        <v>0</v>
      </c>
      <c r="O58" s="44">
        <f t="shared" si="1"/>
        <v>0</v>
      </c>
      <c r="P58" s="9"/>
    </row>
    <row r="59" spans="1:16">
      <c r="A59" s="12"/>
      <c r="B59" s="42">
        <v>574</v>
      </c>
      <c r="C59" s="19" t="s">
        <v>91</v>
      </c>
      <c r="D59" s="43">
        <v>0</v>
      </c>
      <c r="E59" s="43">
        <v>0</v>
      </c>
      <c r="F59" s="43">
        <v>0</v>
      </c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43">
        <v>0</v>
      </c>
      <c r="M59" s="43">
        <v>0</v>
      </c>
      <c r="N59" s="43">
        <f t="shared" si="11"/>
        <v>0</v>
      </c>
      <c r="O59" s="44">
        <f t="shared" si="1"/>
        <v>0</v>
      </c>
      <c r="P59" s="9"/>
    </row>
    <row r="60" spans="1:16">
      <c r="A60" s="12"/>
      <c r="B60" s="42">
        <v>575</v>
      </c>
      <c r="C60" s="19" t="s">
        <v>92</v>
      </c>
      <c r="D60" s="43">
        <v>0</v>
      </c>
      <c r="E60" s="43">
        <v>0</v>
      </c>
      <c r="F60" s="43">
        <v>0</v>
      </c>
      <c r="G60" s="43">
        <v>0</v>
      </c>
      <c r="H60" s="43">
        <v>0</v>
      </c>
      <c r="I60" s="43">
        <v>0</v>
      </c>
      <c r="J60" s="43">
        <v>0</v>
      </c>
      <c r="K60" s="43">
        <v>0</v>
      </c>
      <c r="L60" s="43">
        <v>0</v>
      </c>
      <c r="M60" s="43">
        <v>0</v>
      </c>
      <c r="N60" s="43">
        <f t="shared" si="11"/>
        <v>0</v>
      </c>
      <c r="O60" s="44">
        <f t="shared" si="1"/>
        <v>0</v>
      </c>
      <c r="P60" s="9"/>
    </row>
    <row r="61" spans="1:16">
      <c r="A61" s="12"/>
      <c r="B61" s="42">
        <v>578</v>
      </c>
      <c r="C61" s="19" t="s">
        <v>93</v>
      </c>
      <c r="D61" s="43">
        <v>0</v>
      </c>
      <c r="E61" s="43">
        <v>0</v>
      </c>
      <c r="F61" s="43">
        <v>0</v>
      </c>
      <c r="G61" s="43">
        <v>0</v>
      </c>
      <c r="H61" s="43">
        <v>0</v>
      </c>
      <c r="I61" s="43">
        <v>0</v>
      </c>
      <c r="J61" s="43">
        <v>0</v>
      </c>
      <c r="K61" s="43">
        <v>0</v>
      </c>
      <c r="L61" s="43">
        <v>0</v>
      </c>
      <c r="M61" s="43">
        <v>0</v>
      </c>
      <c r="N61" s="43">
        <f t="shared" si="11"/>
        <v>0</v>
      </c>
      <c r="O61" s="44">
        <f t="shared" si="1"/>
        <v>0</v>
      </c>
      <c r="P61" s="9"/>
    </row>
    <row r="62" spans="1:16">
      <c r="A62" s="12"/>
      <c r="B62" s="42">
        <v>579</v>
      </c>
      <c r="C62" s="19" t="s">
        <v>94</v>
      </c>
      <c r="D62" s="43">
        <v>0</v>
      </c>
      <c r="E62" s="43">
        <v>0</v>
      </c>
      <c r="F62" s="43">
        <v>0</v>
      </c>
      <c r="G62" s="43">
        <v>0</v>
      </c>
      <c r="H62" s="43">
        <v>0</v>
      </c>
      <c r="I62" s="43">
        <v>0</v>
      </c>
      <c r="J62" s="43">
        <v>0</v>
      </c>
      <c r="K62" s="43">
        <v>0</v>
      </c>
      <c r="L62" s="43">
        <v>0</v>
      </c>
      <c r="M62" s="43">
        <v>0</v>
      </c>
      <c r="N62" s="43">
        <f t="shared" si="11"/>
        <v>0</v>
      </c>
      <c r="O62" s="44">
        <f t="shared" si="1"/>
        <v>0</v>
      </c>
      <c r="P62" s="9"/>
    </row>
    <row r="63" spans="1:16" ht="15.75">
      <c r="A63" s="26" t="s">
        <v>39</v>
      </c>
      <c r="B63" s="27"/>
      <c r="C63" s="28"/>
      <c r="D63" s="29">
        <f>SUM(D64:D74)</f>
        <v>0</v>
      </c>
      <c r="E63" s="29">
        <f t="shared" ref="E63:M63" si="13">SUM(E64:E74)</f>
        <v>0</v>
      </c>
      <c r="F63" s="29">
        <f t="shared" si="13"/>
        <v>0</v>
      </c>
      <c r="G63" s="29">
        <f t="shared" si="13"/>
        <v>0</v>
      </c>
      <c r="H63" s="29">
        <f t="shared" si="13"/>
        <v>0</v>
      </c>
      <c r="I63" s="29">
        <f t="shared" si="13"/>
        <v>0</v>
      </c>
      <c r="J63" s="29">
        <f t="shared" si="13"/>
        <v>0</v>
      </c>
      <c r="K63" s="29">
        <f t="shared" si="13"/>
        <v>0</v>
      </c>
      <c r="L63" s="29">
        <f t="shared" si="13"/>
        <v>0</v>
      </c>
      <c r="M63" s="29">
        <f t="shared" si="13"/>
        <v>0</v>
      </c>
      <c r="N63" s="29">
        <f>SUM(D63:M63)</f>
        <v>0</v>
      </c>
      <c r="O63" s="41">
        <f t="shared" si="1"/>
        <v>0</v>
      </c>
      <c r="P63" s="9"/>
    </row>
    <row r="64" spans="1:16">
      <c r="A64" s="12"/>
      <c r="B64" s="42">
        <v>581</v>
      </c>
      <c r="C64" s="19" t="s">
        <v>40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  <c r="N64" s="43">
        <f>SUM(D64:M64)</f>
        <v>0</v>
      </c>
      <c r="O64" s="44">
        <f t="shared" si="1"/>
        <v>0</v>
      </c>
      <c r="P64" s="9"/>
    </row>
    <row r="65" spans="1:119">
      <c r="A65" s="12"/>
      <c r="B65" s="42">
        <v>583</v>
      </c>
      <c r="C65" s="19" t="s">
        <v>95</v>
      </c>
      <c r="D65" s="43">
        <v>0</v>
      </c>
      <c r="E65" s="43">
        <v>0</v>
      </c>
      <c r="F65" s="43">
        <v>0</v>
      </c>
      <c r="G65" s="43">
        <v>0</v>
      </c>
      <c r="H65" s="43">
        <v>0</v>
      </c>
      <c r="I65" s="43">
        <v>0</v>
      </c>
      <c r="J65" s="43">
        <v>0</v>
      </c>
      <c r="K65" s="43">
        <v>0</v>
      </c>
      <c r="L65" s="43">
        <v>0</v>
      </c>
      <c r="M65" s="43">
        <v>0</v>
      </c>
      <c r="N65" s="43">
        <f t="shared" ref="N65:N74" si="14">SUM(D65:M65)</f>
        <v>0</v>
      </c>
      <c r="O65" s="44">
        <f t="shared" si="1"/>
        <v>0</v>
      </c>
      <c r="P65" s="9"/>
    </row>
    <row r="66" spans="1:119">
      <c r="A66" s="12"/>
      <c r="B66" s="42">
        <v>584</v>
      </c>
      <c r="C66" s="19" t="s">
        <v>96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  <c r="N66" s="43">
        <f t="shared" si="14"/>
        <v>0</v>
      </c>
      <c r="O66" s="44">
        <f t="shared" si="1"/>
        <v>0</v>
      </c>
      <c r="P66" s="9"/>
    </row>
    <row r="67" spans="1:119">
      <c r="A67" s="12"/>
      <c r="B67" s="42">
        <v>585</v>
      </c>
      <c r="C67" s="19" t="s">
        <v>97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  <c r="N67" s="43">
        <f t="shared" si="14"/>
        <v>0</v>
      </c>
      <c r="O67" s="44">
        <f t="shared" si="1"/>
        <v>0</v>
      </c>
      <c r="P67" s="9"/>
    </row>
    <row r="68" spans="1:119">
      <c r="A68" s="12"/>
      <c r="B68" s="42">
        <v>586</v>
      </c>
      <c r="C68" s="19" t="s">
        <v>98</v>
      </c>
      <c r="D68" s="43">
        <v>0</v>
      </c>
      <c r="E68" s="43">
        <v>0</v>
      </c>
      <c r="F68" s="43">
        <v>0</v>
      </c>
      <c r="G68" s="43">
        <v>0</v>
      </c>
      <c r="H68" s="43">
        <v>0</v>
      </c>
      <c r="I68" s="43">
        <v>0</v>
      </c>
      <c r="J68" s="43">
        <v>0</v>
      </c>
      <c r="K68" s="43">
        <v>0</v>
      </c>
      <c r="L68" s="43">
        <v>0</v>
      </c>
      <c r="M68" s="43">
        <v>0</v>
      </c>
      <c r="N68" s="43">
        <f t="shared" si="14"/>
        <v>0</v>
      </c>
      <c r="O68" s="44">
        <f t="shared" si="1"/>
        <v>0</v>
      </c>
      <c r="P68" s="9"/>
    </row>
    <row r="69" spans="1:119">
      <c r="A69" s="12"/>
      <c r="B69" s="42">
        <v>587</v>
      </c>
      <c r="C69" s="19" t="s">
        <v>99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  <c r="N69" s="43">
        <f t="shared" si="14"/>
        <v>0</v>
      </c>
      <c r="O69" s="44">
        <f t="shared" ref="O69:O75" si="15">(N69/O$77)</f>
        <v>0</v>
      </c>
      <c r="P69" s="9"/>
    </row>
    <row r="70" spans="1:119">
      <c r="A70" s="12"/>
      <c r="B70" s="42">
        <v>588</v>
      </c>
      <c r="C70" s="19" t="s">
        <v>100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  <c r="N70" s="43">
        <f t="shared" si="14"/>
        <v>0</v>
      </c>
      <c r="O70" s="44">
        <f t="shared" si="15"/>
        <v>0</v>
      </c>
      <c r="P70" s="9"/>
    </row>
    <row r="71" spans="1:119">
      <c r="A71" s="12"/>
      <c r="B71" s="42">
        <v>590</v>
      </c>
      <c r="C71" s="19" t="s">
        <v>101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  <c r="N71" s="43">
        <f t="shared" si="14"/>
        <v>0</v>
      </c>
      <c r="O71" s="44">
        <f t="shared" si="15"/>
        <v>0</v>
      </c>
      <c r="P71" s="9"/>
    </row>
    <row r="72" spans="1:119">
      <c r="A72" s="12"/>
      <c r="B72" s="42">
        <v>591</v>
      </c>
      <c r="C72" s="19" t="s">
        <v>102</v>
      </c>
      <c r="D72" s="43">
        <v>0</v>
      </c>
      <c r="E72" s="43">
        <v>0</v>
      </c>
      <c r="F72" s="43">
        <v>0</v>
      </c>
      <c r="G72" s="43">
        <v>0</v>
      </c>
      <c r="H72" s="43">
        <v>0</v>
      </c>
      <c r="I72" s="43">
        <v>0</v>
      </c>
      <c r="J72" s="43">
        <v>0</v>
      </c>
      <c r="K72" s="43">
        <v>0</v>
      </c>
      <c r="L72" s="43">
        <v>0</v>
      </c>
      <c r="M72" s="43">
        <v>0</v>
      </c>
      <c r="N72" s="43">
        <f t="shared" si="14"/>
        <v>0</v>
      </c>
      <c r="O72" s="44">
        <f t="shared" si="15"/>
        <v>0</v>
      </c>
      <c r="P72" s="9"/>
    </row>
    <row r="73" spans="1:119">
      <c r="A73" s="12"/>
      <c r="B73" s="42">
        <v>592</v>
      </c>
      <c r="C73" s="19" t="s">
        <v>103</v>
      </c>
      <c r="D73" s="43">
        <v>0</v>
      </c>
      <c r="E73" s="43">
        <v>0</v>
      </c>
      <c r="F73" s="43">
        <v>0</v>
      </c>
      <c r="G73" s="43">
        <v>0</v>
      </c>
      <c r="H73" s="43">
        <v>0</v>
      </c>
      <c r="I73" s="43">
        <v>0</v>
      </c>
      <c r="J73" s="43">
        <v>0</v>
      </c>
      <c r="K73" s="43">
        <v>0</v>
      </c>
      <c r="L73" s="43">
        <v>0</v>
      </c>
      <c r="M73" s="43">
        <v>0</v>
      </c>
      <c r="N73" s="43">
        <f t="shared" si="14"/>
        <v>0</v>
      </c>
      <c r="O73" s="44">
        <f t="shared" si="15"/>
        <v>0</v>
      </c>
      <c r="P73" s="9"/>
    </row>
    <row r="74" spans="1:119" ht="15.75" thickBot="1">
      <c r="A74" s="12"/>
      <c r="B74" s="42">
        <v>593</v>
      </c>
      <c r="C74" s="19" t="s">
        <v>104</v>
      </c>
      <c r="D74" s="43">
        <v>0</v>
      </c>
      <c r="E74" s="43">
        <v>0</v>
      </c>
      <c r="F74" s="43">
        <v>0</v>
      </c>
      <c r="G74" s="43">
        <v>0</v>
      </c>
      <c r="H74" s="43">
        <v>0</v>
      </c>
      <c r="I74" s="43">
        <v>0</v>
      </c>
      <c r="J74" s="43">
        <v>0</v>
      </c>
      <c r="K74" s="43">
        <v>0</v>
      </c>
      <c r="L74" s="43">
        <v>0</v>
      </c>
      <c r="M74" s="43">
        <v>0</v>
      </c>
      <c r="N74" s="43">
        <f t="shared" si="14"/>
        <v>0</v>
      </c>
      <c r="O74" s="44">
        <f t="shared" si="15"/>
        <v>0</v>
      </c>
      <c r="P74" s="9"/>
    </row>
    <row r="75" spans="1:119" ht="16.5" thickBot="1">
      <c r="A75" s="13" t="s">
        <v>10</v>
      </c>
      <c r="B75" s="21"/>
      <c r="C75" s="20"/>
      <c r="D75" s="14">
        <f>SUM(D5,D15,D25,D35,D42,D48,D55,D63)</f>
        <v>0</v>
      </c>
      <c r="E75" s="14">
        <f>SUM(E5,E15,E25,E35,E42,E48,E55,E63)</f>
        <v>0</v>
      </c>
      <c r="F75" s="14">
        <f t="shared" ref="F75:M75" si="16">SUM(F5,F15,F25,F35,F42,F48,F55,F63)</f>
        <v>0</v>
      </c>
      <c r="G75" s="14">
        <f t="shared" si="16"/>
        <v>0</v>
      </c>
      <c r="H75" s="14">
        <f t="shared" si="16"/>
        <v>0</v>
      </c>
      <c r="I75" s="14">
        <f t="shared" si="16"/>
        <v>0</v>
      </c>
      <c r="J75" s="14">
        <f t="shared" si="16"/>
        <v>0</v>
      </c>
      <c r="K75" s="14">
        <f t="shared" si="16"/>
        <v>0</v>
      </c>
      <c r="L75" s="14">
        <f t="shared" si="16"/>
        <v>0</v>
      </c>
      <c r="M75" s="14">
        <f t="shared" si="16"/>
        <v>0</v>
      </c>
      <c r="N75" s="14">
        <f>SUM(D75:M75)</f>
        <v>0</v>
      </c>
      <c r="O75" s="35">
        <f t="shared" si="15"/>
        <v>0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5"/>
      <c r="B76" s="17"/>
      <c r="C76" s="17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8"/>
    </row>
    <row r="77" spans="1:119">
      <c r="A77" s="36"/>
      <c r="B77" s="37"/>
      <c r="C77" s="37"/>
      <c r="D77" s="38"/>
      <c r="E77" s="38"/>
      <c r="F77" s="38"/>
      <c r="G77" s="38"/>
      <c r="H77" s="38"/>
      <c r="I77" s="38"/>
      <c r="J77" s="38"/>
      <c r="K77" s="38"/>
      <c r="L77" s="93" t="s">
        <v>105</v>
      </c>
      <c r="M77" s="93"/>
      <c r="N77" s="93"/>
      <c r="O77" s="39">
        <v>224</v>
      </c>
    </row>
    <row r="78" spans="1:119">
      <c r="A78" s="94"/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6"/>
    </row>
    <row r="79" spans="1:119" ht="15.75" customHeight="1" thickBot="1">
      <c r="A79" s="97" t="s">
        <v>33</v>
      </c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9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27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119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11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120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121</v>
      </c>
      <c r="N4" s="32" t="s">
        <v>5</v>
      </c>
      <c r="O4" s="32" t="s">
        <v>122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17</v>
      </c>
      <c r="B5" s="23"/>
      <c r="C5" s="23"/>
      <c r="D5" s="24">
        <f t="shared" ref="D5:N5" si="0">SUM(D6:D6)</f>
        <v>89521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12" si="1">SUM(D5:N5)</f>
        <v>89521</v>
      </c>
      <c r="P5" s="30">
        <f t="shared" ref="P5:P12" si="2">(O5/P$14)</f>
        <v>325.53090909090906</v>
      </c>
      <c r="Q5" s="6"/>
    </row>
    <row r="6" spans="1:134">
      <c r="A6" s="12"/>
      <c r="B6" s="42">
        <v>513</v>
      </c>
      <c r="C6" s="19" t="s">
        <v>18</v>
      </c>
      <c r="D6" s="43">
        <v>89521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89521</v>
      </c>
      <c r="P6" s="44">
        <f t="shared" si="2"/>
        <v>325.53090909090906</v>
      </c>
      <c r="Q6" s="9"/>
    </row>
    <row r="7" spans="1:134" ht="15.75">
      <c r="A7" s="26" t="s">
        <v>19</v>
      </c>
      <c r="B7" s="27"/>
      <c r="C7" s="28"/>
      <c r="D7" s="29">
        <f t="shared" ref="D7:N7" si="3">SUM(D8:D8)</f>
        <v>7800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29">
        <f t="shared" si="3"/>
        <v>0</v>
      </c>
      <c r="O7" s="40">
        <f t="shared" si="1"/>
        <v>7800</v>
      </c>
      <c r="P7" s="41">
        <f t="shared" si="2"/>
        <v>28.363636363636363</v>
      </c>
      <c r="Q7" s="10"/>
    </row>
    <row r="8" spans="1:134">
      <c r="A8" s="12"/>
      <c r="B8" s="42">
        <v>522</v>
      </c>
      <c r="C8" s="19" t="s">
        <v>20</v>
      </c>
      <c r="D8" s="43">
        <v>7800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7800</v>
      </c>
      <c r="P8" s="44">
        <f t="shared" si="2"/>
        <v>28.363636363636363</v>
      </c>
      <c r="Q8" s="9"/>
    </row>
    <row r="9" spans="1:134" ht="15.75">
      <c r="A9" s="26" t="s">
        <v>21</v>
      </c>
      <c r="B9" s="27"/>
      <c r="C9" s="28"/>
      <c r="D9" s="29">
        <f t="shared" ref="D9:N9" si="4">SUM(D10:D11)</f>
        <v>9328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69998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29">
        <f t="shared" si="4"/>
        <v>0</v>
      </c>
      <c r="O9" s="40">
        <f t="shared" si="1"/>
        <v>79326</v>
      </c>
      <c r="P9" s="41">
        <f t="shared" si="2"/>
        <v>288.4581818181818</v>
      </c>
      <c r="Q9" s="10"/>
    </row>
    <row r="10" spans="1:134">
      <c r="A10" s="12"/>
      <c r="B10" s="42">
        <v>531</v>
      </c>
      <c r="C10" s="19" t="s">
        <v>63</v>
      </c>
      <c r="D10" s="43">
        <v>9328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9328</v>
      </c>
      <c r="P10" s="44">
        <f t="shared" si="2"/>
        <v>33.92</v>
      </c>
      <c r="Q10" s="9"/>
    </row>
    <row r="11" spans="1:134" ht="15.75" thickBot="1">
      <c r="A11" s="12"/>
      <c r="B11" s="42">
        <v>533</v>
      </c>
      <c r="C11" s="19" t="s">
        <v>22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69998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69998</v>
      </c>
      <c r="P11" s="44">
        <f t="shared" si="2"/>
        <v>254.53818181818181</v>
      </c>
      <c r="Q11" s="9"/>
    </row>
    <row r="12" spans="1:134" ht="16.5" thickBot="1">
      <c r="A12" s="13" t="s">
        <v>10</v>
      </c>
      <c r="B12" s="21"/>
      <c r="C12" s="20"/>
      <c r="D12" s="14">
        <f>SUM(D5,D7,D9)</f>
        <v>106649</v>
      </c>
      <c r="E12" s="14">
        <f t="shared" ref="E12:N12" si="5">SUM(E5,E7,E9)</f>
        <v>0</v>
      </c>
      <c r="F12" s="14">
        <f t="shared" si="5"/>
        <v>0</v>
      </c>
      <c r="G12" s="14">
        <f t="shared" si="5"/>
        <v>0</v>
      </c>
      <c r="H12" s="14">
        <f t="shared" si="5"/>
        <v>0</v>
      </c>
      <c r="I12" s="14">
        <f t="shared" si="5"/>
        <v>69998</v>
      </c>
      <c r="J12" s="14">
        <f t="shared" si="5"/>
        <v>0</v>
      </c>
      <c r="K12" s="14">
        <f t="shared" si="5"/>
        <v>0</v>
      </c>
      <c r="L12" s="14">
        <f t="shared" si="5"/>
        <v>0</v>
      </c>
      <c r="M12" s="14">
        <f t="shared" si="5"/>
        <v>0</v>
      </c>
      <c r="N12" s="14">
        <f t="shared" si="5"/>
        <v>0</v>
      </c>
      <c r="O12" s="14">
        <f t="shared" si="1"/>
        <v>176647</v>
      </c>
      <c r="P12" s="35">
        <f t="shared" si="2"/>
        <v>642.35272727272729</v>
      </c>
      <c r="Q12" s="6"/>
      <c r="R12" s="2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</row>
    <row r="13" spans="1:134">
      <c r="A13" s="15"/>
      <c r="B13" s="17"/>
      <c r="C13" s="17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8"/>
    </row>
    <row r="14" spans="1:134">
      <c r="A14" s="36"/>
      <c r="B14" s="37"/>
      <c r="C14" s="37"/>
      <c r="D14" s="38"/>
      <c r="E14" s="38"/>
      <c r="F14" s="38"/>
      <c r="G14" s="38"/>
      <c r="H14" s="38"/>
      <c r="I14" s="38"/>
      <c r="J14" s="38"/>
      <c r="K14" s="38"/>
      <c r="L14" s="38"/>
      <c r="M14" s="93" t="s">
        <v>123</v>
      </c>
      <c r="N14" s="93"/>
      <c r="O14" s="93"/>
      <c r="P14" s="39">
        <v>275</v>
      </c>
    </row>
    <row r="15" spans="1:134">
      <c r="A15" s="94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6"/>
    </row>
    <row r="16" spans="1:134" ht="15.75" customHeight="1" thickBot="1">
      <c r="A16" s="97" t="s">
        <v>33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9"/>
    </row>
  </sheetData>
  <mergeCells count="10">
    <mergeCell ref="M14:O14"/>
    <mergeCell ref="A15:P15"/>
    <mergeCell ref="A16:P1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27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11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16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SUM(D6:D7)</f>
        <v>74151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3" si="1">SUM(D5:M5)</f>
        <v>74151</v>
      </c>
      <c r="O5" s="30">
        <f t="shared" ref="O5:O13" si="2">(N5/O$15)</f>
        <v>208.87605633802818</v>
      </c>
      <c r="P5" s="6"/>
    </row>
    <row r="6" spans="1:133">
      <c r="A6" s="12"/>
      <c r="B6" s="42">
        <v>513</v>
      </c>
      <c r="C6" s="19" t="s">
        <v>18</v>
      </c>
      <c r="D6" s="43">
        <v>42779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42779</v>
      </c>
      <c r="O6" s="44">
        <f t="shared" si="2"/>
        <v>120.50422535211267</v>
      </c>
      <c r="P6" s="9"/>
    </row>
    <row r="7" spans="1:133">
      <c r="A7" s="12"/>
      <c r="B7" s="42">
        <v>519</v>
      </c>
      <c r="C7" s="19" t="s">
        <v>109</v>
      </c>
      <c r="D7" s="43">
        <v>31372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31372</v>
      </c>
      <c r="O7" s="44">
        <f t="shared" si="2"/>
        <v>88.371830985915494</v>
      </c>
      <c r="P7" s="9"/>
    </row>
    <row r="8" spans="1:133" ht="15.75">
      <c r="A8" s="26" t="s">
        <v>19</v>
      </c>
      <c r="B8" s="27"/>
      <c r="C8" s="28"/>
      <c r="D8" s="29">
        <f t="shared" ref="D8:M8" si="3">SUM(D9:D9)</f>
        <v>4140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4140</v>
      </c>
      <c r="O8" s="41">
        <f t="shared" si="2"/>
        <v>11.661971830985916</v>
      </c>
      <c r="P8" s="10"/>
    </row>
    <row r="9" spans="1:133">
      <c r="A9" s="12"/>
      <c r="B9" s="42">
        <v>522</v>
      </c>
      <c r="C9" s="19" t="s">
        <v>20</v>
      </c>
      <c r="D9" s="43">
        <v>4140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4140</v>
      </c>
      <c r="O9" s="44">
        <f t="shared" si="2"/>
        <v>11.661971830985916</v>
      </c>
      <c r="P9" s="9"/>
    </row>
    <row r="10" spans="1:133" ht="15.75">
      <c r="A10" s="26" t="s">
        <v>21</v>
      </c>
      <c r="B10" s="27"/>
      <c r="C10" s="28"/>
      <c r="D10" s="29">
        <f t="shared" ref="D10:M10" si="4">SUM(D11:D12)</f>
        <v>7172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59381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66553</v>
      </c>
      <c r="O10" s="41">
        <f t="shared" si="2"/>
        <v>187.47323943661971</v>
      </c>
      <c r="P10" s="10"/>
    </row>
    <row r="11" spans="1:133">
      <c r="A11" s="12"/>
      <c r="B11" s="42">
        <v>531</v>
      </c>
      <c r="C11" s="19" t="s">
        <v>63</v>
      </c>
      <c r="D11" s="43">
        <v>7172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7172</v>
      </c>
      <c r="O11" s="44">
        <f t="shared" si="2"/>
        <v>20.20281690140845</v>
      </c>
      <c r="P11" s="9"/>
    </row>
    <row r="12" spans="1:133" ht="15.75" thickBot="1">
      <c r="A12" s="12"/>
      <c r="B12" s="42">
        <v>533</v>
      </c>
      <c r="C12" s="19" t="s">
        <v>22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59381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59381</v>
      </c>
      <c r="O12" s="44">
        <f t="shared" si="2"/>
        <v>167.27042253521128</v>
      </c>
      <c r="P12" s="9"/>
    </row>
    <row r="13" spans="1:133" ht="16.5" thickBot="1">
      <c r="A13" s="13" t="s">
        <v>10</v>
      </c>
      <c r="B13" s="21"/>
      <c r="C13" s="20"/>
      <c r="D13" s="14">
        <f>SUM(D5,D8,D10)</f>
        <v>85463</v>
      </c>
      <c r="E13" s="14">
        <f t="shared" ref="E13:M13" si="5">SUM(E5,E8,E10)</f>
        <v>0</v>
      </c>
      <c r="F13" s="14">
        <f t="shared" si="5"/>
        <v>0</v>
      </c>
      <c r="G13" s="14">
        <f t="shared" si="5"/>
        <v>0</v>
      </c>
      <c r="H13" s="14">
        <f t="shared" si="5"/>
        <v>0</v>
      </c>
      <c r="I13" s="14">
        <f t="shared" si="5"/>
        <v>59381</v>
      </c>
      <c r="J13" s="14">
        <f t="shared" si="5"/>
        <v>0</v>
      </c>
      <c r="K13" s="14">
        <f t="shared" si="5"/>
        <v>0</v>
      </c>
      <c r="L13" s="14">
        <f t="shared" si="5"/>
        <v>0</v>
      </c>
      <c r="M13" s="14">
        <f t="shared" si="5"/>
        <v>0</v>
      </c>
      <c r="N13" s="14">
        <f t="shared" si="1"/>
        <v>144844</v>
      </c>
      <c r="O13" s="35">
        <f t="shared" si="2"/>
        <v>408.0112676056338</v>
      </c>
      <c r="P13" s="6"/>
      <c r="Q13" s="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</row>
    <row r="14" spans="1:133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8"/>
    </row>
    <row r="15" spans="1:133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93" t="s">
        <v>118</v>
      </c>
      <c r="M15" s="93"/>
      <c r="N15" s="93"/>
      <c r="O15" s="39">
        <v>355</v>
      </c>
    </row>
    <row r="16" spans="1:133">
      <c r="A16" s="94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6"/>
    </row>
    <row r="17" spans="1:15" ht="15.75" customHeight="1" thickBot="1">
      <c r="A17" s="97" t="s">
        <v>33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9"/>
    </row>
  </sheetData>
  <mergeCells count="10">
    <mergeCell ref="L15:N15"/>
    <mergeCell ref="A16:O16"/>
    <mergeCell ref="A17:O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27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11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16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SUM(D6:D6)</f>
        <v>55184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1" si="1">SUM(D5:M5)</f>
        <v>55184</v>
      </c>
      <c r="O5" s="30">
        <f t="shared" ref="O5:O11" si="2">(N5/O$13)</f>
        <v>133.94174757281553</v>
      </c>
      <c r="P5" s="6"/>
    </row>
    <row r="6" spans="1:133">
      <c r="A6" s="12"/>
      <c r="B6" s="42">
        <v>519</v>
      </c>
      <c r="C6" s="19" t="s">
        <v>109</v>
      </c>
      <c r="D6" s="43">
        <v>55184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55184</v>
      </c>
      <c r="O6" s="44">
        <f t="shared" si="2"/>
        <v>133.94174757281553</v>
      </c>
      <c r="P6" s="9"/>
    </row>
    <row r="7" spans="1:133" ht="15.75">
      <c r="A7" s="26" t="s">
        <v>19</v>
      </c>
      <c r="B7" s="27"/>
      <c r="C7" s="28"/>
      <c r="D7" s="29">
        <f t="shared" ref="D7:M7" si="3">SUM(D8:D8)</f>
        <v>7166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7166</v>
      </c>
      <c r="O7" s="41">
        <f t="shared" si="2"/>
        <v>17.393203883495147</v>
      </c>
      <c r="P7" s="10"/>
    </row>
    <row r="8" spans="1:133">
      <c r="A8" s="12"/>
      <c r="B8" s="42">
        <v>529</v>
      </c>
      <c r="C8" s="19" t="s">
        <v>62</v>
      </c>
      <c r="D8" s="43">
        <v>7166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7166</v>
      </c>
      <c r="O8" s="44">
        <f t="shared" si="2"/>
        <v>17.393203883495147</v>
      </c>
      <c r="P8" s="9"/>
    </row>
    <row r="9" spans="1:133" ht="15.75">
      <c r="A9" s="26" t="s">
        <v>21</v>
      </c>
      <c r="B9" s="27"/>
      <c r="C9" s="28"/>
      <c r="D9" s="29">
        <f t="shared" ref="D9:M9" si="4">SUM(D10:D10)</f>
        <v>0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66761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66761</v>
      </c>
      <c r="O9" s="41">
        <f t="shared" si="2"/>
        <v>162.04126213592232</v>
      </c>
      <c r="P9" s="10"/>
    </row>
    <row r="10" spans="1:133" ht="15.75" thickBot="1">
      <c r="A10" s="12"/>
      <c r="B10" s="42">
        <v>533</v>
      </c>
      <c r="C10" s="19" t="s">
        <v>22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66761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66761</v>
      </c>
      <c r="O10" s="44">
        <f t="shared" si="2"/>
        <v>162.04126213592232</v>
      </c>
      <c r="P10" s="9"/>
    </row>
    <row r="11" spans="1:133" ht="16.5" thickBot="1">
      <c r="A11" s="13" t="s">
        <v>10</v>
      </c>
      <c r="B11" s="21"/>
      <c r="C11" s="20"/>
      <c r="D11" s="14">
        <f>SUM(D5,D7,D9)</f>
        <v>62350</v>
      </c>
      <c r="E11" s="14">
        <f t="shared" ref="E11:M11" si="5">SUM(E5,E7,E9)</f>
        <v>0</v>
      </c>
      <c r="F11" s="14">
        <f t="shared" si="5"/>
        <v>0</v>
      </c>
      <c r="G11" s="14">
        <f t="shared" si="5"/>
        <v>0</v>
      </c>
      <c r="H11" s="14">
        <f t="shared" si="5"/>
        <v>0</v>
      </c>
      <c r="I11" s="14">
        <f t="shared" si="5"/>
        <v>66761</v>
      </c>
      <c r="J11" s="14">
        <f t="shared" si="5"/>
        <v>0</v>
      </c>
      <c r="K11" s="14">
        <f t="shared" si="5"/>
        <v>0</v>
      </c>
      <c r="L11" s="14">
        <f t="shared" si="5"/>
        <v>0</v>
      </c>
      <c r="M11" s="14">
        <f t="shared" si="5"/>
        <v>0</v>
      </c>
      <c r="N11" s="14">
        <f t="shared" si="1"/>
        <v>129111</v>
      </c>
      <c r="O11" s="35">
        <f t="shared" si="2"/>
        <v>313.376213592233</v>
      </c>
      <c r="P11" s="6"/>
      <c r="Q11" s="2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</row>
    <row r="12" spans="1:133">
      <c r="A12" s="15"/>
      <c r="B12" s="17"/>
      <c r="C12" s="17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8"/>
    </row>
    <row r="13" spans="1:133">
      <c r="A13" s="36"/>
      <c r="B13" s="37"/>
      <c r="C13" s="37"/>
      <c r="D13" s="38"/>
      <c r="E13" s="38"/>
      <c r="F13" s="38"/>
      <c r="G13" s="38"/>
      <c r="H13" s="38"/>
      <c r="I13" s="38"/>
      <c r="J13" s="38"/>
      <c r="K13" s="38"/>
      <c r="L13" s="93" t="s">
        <v>116</v>
      </c>
      <c r="M13" s="93"/>
      <c r="N13" s="93"/>
      <c r="O13" s="39">
        <v>412</v>
      </c>
    </row>
    <row r="14" spans="1:133">
      <c r="A14" s="94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6"/>
    </row>
    <row r="15" spans="1:133" ht="15.75" customHeight="1" thickBot="1">
      <c r="A15" s="97" t="s">
        <v>33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9"/>
    </row>
  </sheetData>
  <mergeCells count="10">
    <mergeCell ref="L13:N13"/>
    <mergeCell ref="A14:O14"/>
    <mergeCell ref="A15:O1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27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11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16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SUM(D6:D7)</f>
        <v>67731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2" si="1">SUM(D5:M5)</f>
        <v>67731</v>
      </c>
      <c r="O5" s="30">
        <f t="shared" ref="O5:O12" si="2">(N5/O$14)</f>
        <v>236.82167832167832</v>
      </c>
      <c r="P5" s="6"/>
    </row>
    <row r="6" spans="1:133">
      <c r="A6" s="12"/>
      <c r="B6" s="42">
        <v>513</v>
      </c>
      <c r="C6" s="19" t="s">
        <v>18</v>
      </c>
      <c r="D6" s="43">
        <v>20113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20113</v>
      </c>
      <c r="O6" s="44">
        <f t="shared" si="2"/>
        <v>70.325174825174827</v>
      </c>
      <c r="P6" s="9"/>
    </row>
    <row r="7" spans="1:133">
      <c r="A7" s="12"/>
      <c r="B7" s="42">
        <v>519</v>
      </c>
      <c r="C7" s="19" t="s">
        <v>109</v>
      </c>
      <c r="D7" s="43">
        <v>47618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47618</v>
      </c>
      <c r="O7" s="44">
        <f t="shared" si="2"/>
        <v>166.49650349650349</v>
      </c>
      <c r="P7" s="9"/>
    </row>
    <row r="8" spans="1:133" ht="15.75">
      <c r="A8" s="26" t="s">
        <v>19</v>
      </c>
      <c r="B8" s="27"/>
      <c r="C8" s="28"/>
      <c r="D8" s="29">
        <f t="shared" ref="D8:M8" si="3">SUM(D9:D9)</f>
        <v>12167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12167</v>
      </c>
      <c r="O8" s="41">
        <f t="shared" si="2"/>
        <v>42.54195804195804</v>
      </c>
      <c r="P8" s="10"/>
    </row>
    <row r="9" spans="1:133">
      <c r="A9" s="12"/>
      <c r="B9" s="42">
        <v>522</v>
      </c>
      <c r="C9" s="19" t="s">
        <v>20</v>
      </c>
      <c r="D9" s="43">
        <v>12167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12167</v>
      </c>
      <c r="O9" s="44">
        <f t="shared" si="2"/>
        <v>42.54195804195804</v>
      </c>
      <c r="P9" s="9"/>
    </row>
    <row r="10" spans="1:133" ht="15.75">
      <c r="A10" s="26" t="s">
        <v>21</v>
      </c>
      <c r="B10" s="27"/>
      <c r="C10" s="28"/>
      <c r="D10" s="29">
        <f t="shared" ref="D10:M10" si="4">SUM(D11:D11)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88862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88862</v>
      </c>
      <c r="O10" s="41">
        <f t="shared" si="2"/>
        <v>310.70629370629371</v>
      </c>
      <c r="P10" s="10"/>
    </row>
    <row r="11" spans="1:133" ht="15.75" thickBot="1">
      <c r="A11" s="12"/>
      <c r="B11" s="42">
        <v>533</v>
      </c>
      <c r="C11" s="19" t="s">
        <v>22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88862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88862</v>
      </c>
      <c r="O11" s="44">
        <f t="shared" si="2"/>
        <v>310.70629370629371</v>
      </c>
      <c r="P11" s="9"/>
    </row>
    <row r="12" spans="1:133" ht="16.5" thickBot="1">
      <c r="A12" s="13" t="s">
        <v>10</v>
      </c>
      <c r="B12" s="21"/>
      <c r="C12" s="20"/>
      <c r="D12" s="14">
        <f>SUM(D5,D8,D10)</f>
        <v>79898</v>
      </c>
      <c r="E12" s="14">
        <f t="shared" ref="E12:M12" si="5">SUM(E5,E8,E10)</f>
        <v>0</v>
      </c>
      <c r="F12" s="14">
        <f t="shared" si="5"/>
        <v>0</v>
      </c>
      <c r="G12" s="14">
        <f t="shared" si="5"/>
        <v>0</v>
      </c>
      <c r="H12" s="14">
        <f t="shared" si="5"/>
        <v>0</v>
      </c>
      <c r="I12" s="14">
        <f t="shared" si="5"/>
        <v>88862</v>
      </c>
      <c r="J12" s="14">
        <f t="shared" si="5"/>
        <v>0</v>
      </c>
      <c r="K12" s="14">
        <f t="shared" si="5"/>
        <v>0</v>
      </c>
      <c r="L12" s="14">
        <f t="shared" si="5"/>
        <v>0</v>
      </c>
      <c r="M12" s="14">
        <f t="shared" si="5"/>
        <v>0</v>
      </c>
      <c r="N12" s="14">
        <f t="shared" si="1"/>
        <v>168760</v>
      </c>
      <c r="O12" s="35">
        <f t="shared" si="2"/>
        <v>590.06993006993002</v>
      </c>
      <c r="P12" s="6"/>
      <c r="Q12" s="2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</row>
    <row r="13" spans="1:133">
      <c r="A13" s="15"/>
      <c r="B13" s="17"/>
      <c r="C13" s="17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8"/>
    </row>
    <row r="14" spans="1:133">
      <c r="A14" s="36"/>
      <c r="B14" s="37"/>
      <c r="C14" s="37"/>
      <c r="D14" s="38"/>
      <c r="E14" s="38"/>
      <c r="F14" s="38"/>
      <c r="G14" s="38"/>
      <c r="H14" s="38"/>
      <c r="I14" s="38"/>
      <c r="J14" s="38"/>
      <c r="K14" s="38"/>
      <c r="L14" s="93" t="s">
        <v>114</v>
      </c>
      <c r="M14" s="93"/>
      <c r="N14" s="93"/>
      <c r="O14" s="39">
        <v>286</v>
      </c>
    </row>
    <row r="15" spans="1:133">
      <c r="A15" s="94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6"/>
    </row>
    <row r="16" spans="1:133" ht="15.75" customHeight="1" thickBot="1">
      <c r="A16" s="97" t="s">
        <v>33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9"/>
    </row>
  </sheetData>
  <mergeCells count="10">
    <mergeCell ref="L14:N14"/>
    <mergeCell ref="A15:O15"/>
    <mergeCell ref="A16:O1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27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11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16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SUM(D6:D7)</f>
        <v>72344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2" si="1">SUM(D5:M5)</f>
        <v>72344</v>
      </c>
      <c r="O5" s="30">
        <f t="shared" ref="O5:O12" si="2">(N5/O$14)</f>
        <v>248.60481099656357</v>
      </c>
      <c r="P5" s="6"/>
    </row>
    <row r="6" spans="1:133">
      <c r="A6" s="12"/>
      <c r="B6" s="42">
        <v>513</v>
      </c>
      <c r="C6" s="19" t="s">
        <v>18</v>
      </c>
      <c r="D6" s="43">
        <v>32426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32426</v>
      </c>
      <c r="O6" s="44">
        <f t="shared" si="2"/>
        <v>111.42955326460481</v>
      </c>
      <c r="P6" s="9"/>
    </row>
    <row r="7" spans="1:133">
      <c r="A7" s="12"/>
      <c r="B7" s="42">
        <v>519</v>
      </c>
      <c r="C7" s="19" t="s">
        <v>109</v>
      </c>
      <c r="D7" s="43">
        <v>39918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39918</v>
      </c>
      <c r="O7" s="44">
        <f t="shared" si="2"/>
        <v>137.17525773195877</v>
      </c>
      <c r="P7" s="9"/>
    </row>
    <row r="8" spans="1:133" ht="15.75">
      <c r="A8" s="26" t="s">
        <v>19</v>
      </c>
      <c r="B8" s="27"/>
      <c r="C8" s="28"/>
      <c r="D8" s="29">
        <f t="shared" ref="D8:M8" si="3">SUM(D9:D9)</f>
        <v>1683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1683</v>
      </c>
      <c r="O8" s="41">
        <f t="shared" si="2"/>
        <v>5.7835051546391751</v>
      </c>
      <c r="P8" s="10"/>
    </row>
    <row r="9" spans="1:133">
      <c r="A9" s="12"/>
      <c r="B9" s="42">
        <v>522</v>
      </c>
      <c r="C9" s="19" t="s">
        <v>20</v>
      </c>
      <c r="D9" s="43">
        <v>1683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1683</v>
      </c>
      <c r="O9" s="44">
        <f t="shared" si="2"/>
        <v>5.7835051546391751</v>
      </c>
      <c r="P9" s="9"/>
    </row>
    <row r="10" spans="1:133" ht="15.75">
      <c r="A10" s="26" t="s">
        <v>21</v>
      </c>
      <c r="B10" s="27"/>
      <c r="C10" s="28"/>
      <c r="D10" s="29">
        <f t="shared" ref="D10:M10" si="4">SUM(D11:D11)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84240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84240</v>
      </c>
      <c r="O10" s="41">
        <f t="shared" si="2"/>
        <v>289.48453608247422</v>
      </c>
      <c r="P10" s="10"/>
    </row>
    <row r="11" spans="1:133" ht="15.75" thickBot="1">
      <c r="A11" s="12"/>
      <c r="B11" s="42">
        <v>533</v>
      </c>
      <c r="C11" s="19" t="s">
        <v>22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84240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84240</v>
      </c>
      <c r="O11" s="44">
        <f t="shared" si="2"/>
        <v>289.48453608247422</v>
      </c>
      <c r="P11" s="9"/>
    </row>
    <row r="12" spans="1:133" ht="16.5" thickBot="1">
      <c r="A12" s="13" t="s">
        <v>10</v>
      </c>
      <c r="B12" s="21"/>
      <c r="C12" s="20"/>
      <c r="D12" s="14">
        <f>SUM(D5,D8,D10)</f>
        <v>74027</v>
      </c>
      <c r="E12" s="14">
        <f t="shared" ref="E12:M12" si="5">SUM(E5,E8,E10)</f>
        <v>0</v>
      </c>
      <c r="F12" s="14">
        <f t="shared" si="5"/>
        <v>0</v>
      </c>
      <c r="G12" s="14">
        <f t="shared" si="5"/>
        <v>0</v>
      </c>
      <c r="H12" s="14">
        <f t="shared" si="5"/>
        <v>0</v>
      </c>
      <c r="I12" s="14">
        <f t="shared" si="5"/>
        <v>84240</v>
      </c>
      <c r="J12" s="14">
        <f t="shared" si="5"/>
        <v>0</v>
      </c>
      <c r="K12" s="14">
        <f t="shared" si="5"/>
        <v>0</v>
      </c>
      <c r="L12" s="14">
        <f t="shared" si="5"/>
        <v>0</v>
      </c>
      <c r="M12" s="14">
        <f t="shared" si="5"/>
        <v>0</v>
      </c>
      <c r="N12" s="14">
        <f t="shared" si="1"/>
        <v>158267</v>
      </c>
      <c r="O12" s="35">
        <f t="shared" si="2"/>
        <v>543.87285223367701</v>
      </c>
      <c r="P12" s="6"/>
      <c r="Q12" s="2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</row>
    <row r="13" spans="1:133">
      <c r="A13" s="15"/>
      <c r="B13" s="17"/>
      <c r="C13" s="17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8"/>
    </row>
    <row r="14" spans="1:133">
      <c r="A14" s="36"/>
      <c r="B14" s="37"/>
      <c r="C14" s="37"/>
      <c r="D14" s="38"/>
      <c r="E14" s="38"/>
      <c r="F14" s="38"/>
      <c r="G14" s="38"/>
      <c r="H14" s="38"/>
      <c r="I14" s="38"/>
      <c r="J14" s="38"/>
      <c r="K14" s="38"/>
      <c r="L14" s="93" t="s">
        <v>112</v>
      </c>
      <c r="M14" s="93"/>
      <c r="N14" s="93"/>
      <c r="O14" s="39">
        <v>291</v>
      </c>
    </row>
    <row r="15" spans="1:133">
      <c r="A15" s="94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6"/>
    </row>
    <row r="16" spans="1:133" ht="15.75" customHeight="1" thickBot="1">
      <c r="A16" s="97" t="s">
        <v>33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9"/>
    </row>
  </sheetData>
  <mergeCells count="10">
    <mergeCell ref="L14:N14"/>
    <mergeCell ref="A15:O15"/>
    <mergeCell ref="A16:O1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27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108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11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16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SUM(D6:D7)</f>
        <v>42447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2" si="1">SUM(D5:M5)</f>
        <v>42447</v>
      </c>
      <c r="O5" s="30">
        <f t="shared" ref="O5:O12" si="2">(N5/O$14)</f>
        <v>141.01993355481727</v>
      </c>
      <c r="P5" s="6"/>
    </row>
    <row r="6" spans="1:133">
      <c r="A6" s="12"/>
      <c r="B6" s="42">
        <v>513</v>
      </c>
      <c r="C6" s="19" t="s">
        <v>18</v>
      </c>
      <c r="D6" s="43">
        <v>25306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25306</v>
      </c>
      <c r="O6" s="44">
        <f t="shared" si="2"/>
        <v>84.073089700996675</v>
      </c>
      <c r="P6" s="9"/>
    </row>
    <row r="7" spans="1:133">
      <c r="A7" s="12"/>
      <c r="B7" s="42">
        <v>519</v>
      </c>
      <c r="C7" s="19" t="s">
        <v>109</v>
      </c>
      <c r="D7" s="43">
        <v>17141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17141</v>
      </c>
      <c r="O7" s="44">
        <f t="shared" si="2"/>
        <v>56.946843853820596</v>
      </c>
      <c r="P7" s="9"/>
    </row>
    <row r="8" spans="1:133" ht="15.75">
      <c r="A8" s="26" t="s">
        <v>19</v>
      </c>
      <c r="B8" s="27"/>
      <c r="C8" s="28"/>
      <c r="D8" s="29">
        <f t="shared" ref="D8:M8" si="3">SUM(D9:D9)</f>
        <v>838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838</v>
      </c>
      <c r="O8" s="41">
        <f t="shared" si="2"/>
        <v>2.7840531561461792</v>
      </c>
      <c r="P8" s="10"/>
    </row>
    <row r="9" spans="1:133">
      <c r="A9" s="12"/>
      <c r="B9" s="42">
        <v>522</v>
      </c>
      <c r="C9" s="19" t="s">
        <v>20</v>
      </c>
      <c r="D9" s="43">
        <v>838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838</v>
      </c>
      <c r="O9" s="44">
        <f t="shared" si="2"/>
        <v>2.7840531561461792</v>
      </c>
      <c r="P9" s="9"/>
    </row>
    <row r="10" spans="1:133" ht="15.75">
      <c r="A10" s="26" t="s">
        <v>21</v>
      </c>
      <c r="B10" s="27"/>
      <c r="C10" s="28"/>
      <c r="D10" s="29">
        <f t="shared" ref="D10:M10" si="4">SUM(D11:D11)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401611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401611</v>
      </c>
      <c r="O10" s="41">
        <f t="shared" si="2"/>
        <v>1334.2558139534883</v>
      </c>
      <c r="P10" s="10"/>
    </row>
    <row r="11" spans="1:133" ht="15.75" thickBot="1">
      <c r="A11" s="12"/>
      <c r="B11" s="42">
        <v>533</v>
      </c>
      <c r="C11" s="19" t="s">
        <v>22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401611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401611</v>
      </c>
      <c r="O11" s="44">
        <f t="shared" si="2"/>
        <v>1334.2558139534883</v>
      </c>
      <c r="P11" s="9"/>
    </row>
    <row r="12" spans="1:133" ht="16.5" thickBot="1">
      <c r="A12" s="13" t="s">
        <v>10</v>
      </c>
      <c r="B12" s="21"/>
      <c r="C12" s="20"/>
      <c r="D12" s="14">
        <f>SUM(D5,D8,D10)</f>
        <v>43285</v>
      </c>
      <c r="E12" s="14">
        <f t="shared" ref="E12:M12" si="5">SUM(E5,E8,E10)</f>
        <v>0</v>
      </c>
      <c r="F12" s="14">
        <f t="shared" si="5"/>
        <v>0</v>
      </c>
      <c r="G12" s="14">
        <f t="shared" si="5"/>
        <v>0</v>
      </c>
      <c r="H12" s="14">
        <f t="shared" si="5"/>
        <v>0</v>
      </c>
      <c r="I12" s="14">
        <f t="shared" si="5"/>
        <v>401611</v>
      </c>
      <c r="J12" s="14">
        <f t="shared" si="5"/>
        <v>0</v>
      </c>
      <c r="K12" s="14">
        <f t="shared" si="5"/>
        <v>0</v>
      </c>
      <c r="L12" s="14">
        <f t="shared" si="5"/>
        <v>0</v>
      </c>
      <c r="M12" s="14">
        <f t="shared" si="5"/>
        <v>0</v>
      </c>
      <c r="N12" s="14">
        <f t="shared" si="1"/>
        <v>444896</v>
      </c>
      <c r="O12" s="35">
        <f t="shared" si="2"/>
        <v>1478.0598006644518</v>
      </c>
      <c r="P12" s="6"/>
      <c r="Q12" s="2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</row>
    <row r="13" spans="1:133">
      <c r="A13" s="15"/>
      <c r="B13" s="17"/>
      <c r="C13" s="17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8"/>
    </row>
    <row r="14" spans="1:133">
      <c r="A14" s="36"/>
      <c r="B14" s="37"/>
      <c r="C14" s="37"/>
      <c r="D14" s="38"/>
      <c r="E14" s="38"/>
      <c r="F14" s="38"/>
      <c r="G14" s="38"/>
      <c r="H14" s="38"/>
      <c r="I14" s="38"/>
      <c r="J14" s="38"/>
      <c r="K14" s="38"/>
      <c r="L14" s="93" t="s">
        <v>110</v>
      </c>
      <c r="M14" s="93"/>
      <c r="N14" s="93"/>
      <c r="O14" s="39">
        <v>301</v>
      </c>
    </row>
    <row r="15" spans="1:133">
      <c r="A15" s="94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6"/>
    </row>
    <row r="16" spans="1:133" ht="15.75" customHeight="1" thickBot="1">
      <c r="A16" s="97" t="s">
        <v>33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9"/>
    </row>
  </sheetData>
  <mergeCells count="10">
    <mergeCell ref="L14:N14"/>
    <mergeCell ref="A15:O15"/>
    <mergeCell ref="A16:O1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27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106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11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16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SUM(D6:D6)</f>
        <v>86988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1" si="1">SUM(D5:M5)</f>
        <v>86988</v>
      </c>
      <c r="O5" s="30">
        <f t="shared" ref="O5:O11" si="2">(N5/O$13)</f>
        <v>290.92976588628761</v>
      </c>
      <c r="P5" s="6"/>
    </row>
    <row r="6" spans="1:133">
      <c r="A6" s="12"/>
      <c r="B6" s="42">
        <v>513</v>
      </c>
      <c r="C6" s="19" t="s">
        <v>18</v>
      </c>
      <c r="D6" s="43">
        <v>86988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86988</v>
      </c>
      <c r="O6" s="44">
        <f t="shared" si="2"/>
        <v>290.92976588628761</v>
      </c>
      <c r="P6" s="9"/>
    </row>
    <row r="7" spans="1:133" ht="15.75">
      <c r="A7" s="26" t="s">
        <v>19</v>
      </c>
      <c r="B7" s="27"/>
      <c r="C7" s="28"/>
      <c r="D7" s="29">
        <f t="shared" ref="D7:M7" si="3">SUM(D8:D8)</f>
        <v>3905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3905</v>
      </c>
      <c r="O7" s="41">
        <f t="shared" si="2"/>
        <v>13.060200668896321</v>
      </c>
      <c r="P7" s="10"/>
    </row>
    <row r="8" spans="1:133">
      <c r="A8" s="12"/>
      <c r="B8" s="42">
        <v>522</v>
      </c>
      <c r="C8" s="19" t="s">
        <v>20</v>
      </c>
      <c r="D8" s="43">
        <v>3905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3905</v>
      </c>
      <c r="O8" s="44">
        <f t="shared" si="2"/>
        <v>13.060200668896321</v>
      </c>
      <c r="P8" s="9"/>
    </row>
    <row r="9" spans="1:133" ht="15.75">
      <c r="A9" s="26" t="s">
        <v>21</v>
      </c>
      <c r="B9" s="27"/>
      <c r="C9" s="28"/>
      <c r="D9" s="29">
        <f t="shared" ref="D9:M9" si="4">SUM(D10:D10)</f>
        <v>0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56486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56486</v>
      </c>
      <c r="O9" s="41">
        <f t="shared" si="2"/>
        <v>188.91638795986623</v>
      </c>
      <c r="P9" s="10"/>
    </row>
    <row r="10" spans="1:133" ht="15.75" thickBot="1">
      <c r="A10" s="12"/>
      <c r="B10" s="42">
        <v>533</v>
      </c>
      <c r="C10" s="19" t="s">
        <v>22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56486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56486</v>
      </c>
      <c r="O10" s="44">
        <f t="shared" si="2"/>
        <v>188.91638795986623</v>
      </c>
      <c r="P10" s="9"/>
    </row>
    <row r="11" spans="1:133" ht="16.5" thickBot="1">
      <c r="A11" s="13" t="s">
        <v>10</v>
      </c>
      <c r="B11" s="21"/>
      <c r="C11" s="20"/>
      <c r="D11" s="14">
        <f>SUM(D5,D7,D9)</f>
        <v>90893</v>
      </c>
      <c r="E11" s="14">
        <f t="shared" ref="E11:M11" si="5">SUM(E5,E7,E9)</f>
        <v>0</v>
      </c>
      <c r="F11" s="14">
        <f t="shared" si="5"/>
        <v>0</v>
      </c>
      <c r="G11" s="14">
        <f t="shared" si="5"/>
        <v>0</v>
      </c>
      <c r="H11" s="14">
        <f t="shared" si="5"/>
        <v>0</v>
      </c>
      <c r="I11" s="14">
        <f t="shared" si="5"/>
        <v>56486</v>
      </c>
      <c r="J11" s="14">
        <f t="shared" si="5"/>
        <v>0</v>
      </c>
      <c r="K11" s="14">
        <f t="shared" si="5"/>
        <v>0</v>
      </c>
      <c r="L11" s="14">
        <f t="shared" si="5"/>
        <v>0</v>
      </c>
      <c r="M11" s="14">
        <f t="shared" si="5"/>
        <v>0</v>
      </c>
      <c r="N11" s="14">
        <f t="shared" si="1"/>
        <v>147379</v>
      </c>
      <c r="O11" s="35">
        <f t="shared" si="2"/>
        <v>492.90635451505017</v>
      </c>
      <c r="P11" s="6"/>
      <c r="Q11" s="2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</row>
    <row r="12" spans="1:133">
      <c r="A12" s="15"/>
      <c r="B12" s="17"/>
      <c r="C12" s="17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8"/>
    </row>
    <row r="13" spans="1:133">
      <c r="A13" s="36"/>
      <c r="B13" s="37"/>
      <c r="C13" s="37"/>
      <c r="D13" s="38"/>
      <c r="E13" s="38"/>
      <c r="F13" s="38"/>
      <c r="G13" s="38"/>
      <c r="H13" s="38"/>
      <c r="I13" s="38"/>
      <c r="J13" s="38"/>
      <c r="K13" s="38"/>
      <c r="L13" s="93" t="s">
        <v>107</v>
      </c>
      <c r="M13" s="93"/>
      <c r="N13" s="93"/>
      <c r="O13" s="39">
        <v>299</v>
      </c>
    </row>
    <row r="14" spans="1:133">
      <c r="A14" s="94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6"/>
    </row>
    <row r="15" spans="1:133" ht="15.75" customHeight="1" thickBot="1">
      <c r="A15" s="97" t="s">
        <v>33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9"/>
    </row>
  </sheetData>
  <mergeCells count="10">
    <mergeCell ref="L13:N13"/>
    <mergeCell ref="A14:O14"/>
    <mergeCell ref="A15:O1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4" t="s">
        <v>27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5"/>
      <c r="Q1" s="46"/>
    </row>
    <row r="2" spans="1:133" ht="24" thickBot="1">
      <c r="A2" s="127" t="s">
        <v>44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5"/>
      <c r="Q2" s="46"/>
    </row>
    <row r="3" spans="1:133" ht="18" customHeight="1">
      <c r="A3" s="130" t="s">
        <v>11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47"/>
      <c r="N3" s="48"/>
      <c r="O3" s="139" t="s">
        <v>16</v>
      </c>
      <c r="P3" s="49"/>
      <c r="Q3" s="46"/>
    </row>
    <row r="4" spans="1:133" ht="32.25" customHeight="1" thickBot="1">
      <c r="A4" s="133"/>
      <c r="B4" s="134"/>
      <c r="C4" s="135"/>
      <c r="D4" s="50" t="s">
        <v>0</v>
      </c>
      <c r="E4" s="50" t="s">
        <v>12</v>
      </c>
      <c r="F4" s="50" t="s">
        <v>13</v>
      </c>
      <c r="G4" s="50" t="s">
        <v>14</v>
      </c>
      <c r="H4" s="50" t="s">
        <v>1</v>
      </c>
      <c r="I4" s="50" t="s">
        <v>2</v>
      </c>
      <c r="J4" s="51" t="s">
        <v>15</v>
      </c>
      <c r="K4" s="51" t="s">
        <v>3</v>
      </c>
      <c r="L4" s="51" t="s">
        <v>4</v>
      </c>
      <c r="M4" s="51" t="s">
        <v>5</v>
      </c>
      <c r="N4" s="51" t="s">
        <v>8</v>
      </c>
      <c r="O4" s="140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17</v>
      </c>
      <c r="B5" s="55"/>
      <c r="C5" s="55"/>
      <c r="D5" s="56">
        <f t="shared" ref="D5:M5" si="0">SUM(D6:D6)</f>
        <v>59661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13" si="1">SUM(D5:M5)</f>
        <v>59661</v>
      </c>
      <c r="O5" s="58">
        <f t="shared" ref="O5:O13" si="2">(N5/O$15)</f>
        <v>190.61022364217251</v>
      </c>
      <c r="P5" s="59"/>
    </row>
    <row r="6" spans="1:133">
      <c r="A6" s="61"/>
      <c r="B6" s="62">
        <v>513</v>
      </c>
      <c r="C6" s="63" t="s">
        <v>18</v>
      </c>
      <c r="D6" s="64">
        <v>59661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59661</v>
      </c>
      <c r="O6" s="65">
        <f t="shared" si="2"/>
        <v>190.61022364217251</v>
      </c>
      <c r="P6" s="66"/>
    </row>
    <row r="7" spans="1:133" ht="15.75">
      <c r="A7" s="67" t="s">
        <v>19</v>
      </c>
      <c r="B7" s="68"/>
      <c r="C7" s="69"/>
      <c r="D7" s="70">
        <f t="shared" ref="D7:M7" si="3">SUM(D8:D8)</f>
        <v>16183</v>
      </c>
      <c r="E7" s="70">
        <f t="shared" si="3"/>
        <v>0</v>
      </c>
      <c r="F7" s="70">
        <f t="shared" si="3"/>
        <v>0</v>
      </c>
      <c r="G7" s="70">
        <f t="shared" si="3"/>
        <v>0</v>
      </c>
      <c r="H7" s="70">
        <f t="shared" si="3"/>
        <v>0</v>
      </c>
      <c r="I7" s="70">
        <f t="shared" si="3"/>
        <v>0</v>
      </c>
      <c r="J7" s="70">
        <f t="shared" si="3"/>
        <v>0</v>
      </c>
      <c r="K7" s="70">
        <f t="shared" si="3"/>
        <v>0</v>
      </c>
      <c r="L7" s="70">
        <f t="shared" si="3"/>
        <v>0</v>
      </c>
      <c r="M7" s="70">
        <f t="shared" si="3"/>
        <v>0</v>
      </c>
      <c r="N7" s="71">
        <f t="shared" si="1"/>
        <v>16183</v>
      </c>
      <c r="O7" s="72">
        <f t="shared" si="2"/>
        <v>51.70287539936102</v>
      </c>
      <c r="P7" s="73"/>
    </row>
    <row r="8" spans="1:133">
      <c r="A8" s="61"/>
      <c r="B8" s="62">
        <v>522</v>
      </c>
      <c r="C8" s="63" t="s">
        <v>20</v>
      </c>
      <c r="D8" s="64">
        <v>16183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16183</v>
      </c>
      <c r="O8" s="65">
        <f t="shared" si="2"/>
        <v>51.70287539936102</v>
      </c>
      <c r="P8" s="66"/>
    </row>
    <row r="9" spans="1:133" ht="15.75">
      <c r="A9" s="67" t="s">
        <v>21</v>
      </c>
      <c r="B9" s="68"/>
      <c r="C9" s="69"/>
      <c r="D9" s="70">
        <f t="shared" ref="D9:M9" si="4">SUM(D10:D10)</f>
        <v>0</v>
      </c>
      <c r="E9" s="70">
        <f t="shared" si="4"/>
        <v>0</v>
      </c>
      <c r="F9" s="70">
        <f t="shared" si="4"/>
        <v>0</v>
      </c>
      <c r="G9" s="70">
        <f t="shared" si="4"/>
        <v>0</v>
      </c>
      <c r="H9" s="70">
        <f t="shared" si="4"/>
        <v>0</v>
      </c>
      <c r="I9" s="70">
        <f t="shared" si="4"/>
        <v>14819</v>
      </c>
      <c r="J9" s="70">
        <f t="shared" si="4"/>
        <v>0</v>
      </c>
      <c r="K9" s="70">
        <f t="shared" si="4"/>
        <v>0</v>
      </c>
      <c r="L9" s="70">
        <f t="shared" si="4"/>
        <v>0</v>
      </c>
      <c r="M9" s="70">
        <f t="shared" si="4"/>
        <v>0</v>
      </c>
      <c r="N9" s="71">
        <f t="shared" si="1"/>
        <v>14819</v>
      </c>
      <c r="O9" s="72">
        <f t="shared" si="2"/>
        <v>47.345047923322682</v>
      </c>
      <c r="P9" s="73"/>
    </row>
    <row r="10" spans="1:133">
      <c r="A10" s="61"/>
      <c r="B10" s="62">
        <v>533</v>
      </c>
      <c r="C10" s="63" t="s">
        <v>22</v>
      </c>
      <c r="D10" s="64">
        <v>0</v>
      </c>
      <c r="E10" s="64">
        <v>0</v>
      </c>
      <c r="F10" s="64">
        <v>0</v>
      </c>
      <c r="G10" s="64">
        <v>0</v>
      </c>
      <c r="H10" s="64">
        <v>0</v>
      </c>
      <c r="I10" s="64">
        <v>14819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14819</v>
      </c>
      <c r="O10" s="65">
        <f t="shared" si="2"/>
        <v>47.345047923322682</v>
      </c>
      <c r="P10" s="66"/>
    </row>
    <row r="11" spans="1:133" ht="15.75">
      <c r="A11" s="67" t="s">
        <v>30</v>
      </c>
      <c r="B11" s="68"/>
      <c r="C11" s="69"/>
      <c r="D11" s="70">
        <f t="shared" ref="D11:M11" si="5">SUM(D12:D12)</f>
        <v>0</v>
      </c>
      <c r="E11" s="70">
        <f t="shared" si="5"/>
        <v>0</v>
      </c>
      <c r="F11" s="70">
        <f t="shared" si="5"/>
        <v>0</v>
      </c>
      <c r="G11" s="70">
        <f t="shared" si="5"/>
        <v>0</v>
      </c>
      <c r="H11" s="70">
        <f t="shared" si="5"/>
        <v>0</v>
      </c>
      <c r="I11" s="70">
        <f t="shared" si="5"/>
        <v>26287</v>
      </c>
      <c r="J11" s="70">
        <f t="shared" si="5"/>
        <v>0</v>
      </c>
      <c r="K11" s="70">
        <f t="shared" si="5"/>
        <v>0</v>
      </c>
      <c r="L11" s="70">
        <f t="shared" si="5"/>
        <v>0</v>
      </c>
      <c r="M11" s="70">
        <f t="shared" si="5"/>
        <v>0</v>
      </c>
      <c r="N11" s="70">
        <f t="shared" si="1"/>
        <v>26287</v>
      </c>
      <c r="O11" s="72">
        <f t="shared" si="2"/>
        <v>83.984025559105433</v>
      </c>
      <c r="P11" s="73"/>
    </row>
    <row r="12" spans="1:133" ht="15.75" thickBot="1">
      <c r="A12" s="61"/>
      <c r="B12" s="62">
        <v>543</v>
      </c>
      <c r="C12" s="63" t="s">
        <v>45</v>
      </c>
      <c r="D12" s="64">
        <v>0</v>
      </c>
      <c r="E12" s="64">
        <v>0</v>
      </c>
      <c r="F12" s="64">
        <v>0</v>
      </c>
      <c r="G12" s="64">
        <v>0</v>
      </c>
      <c r="H12" s="64">
        <v>0</v>
      </c>
      <c r="I12" s="64">
        <v>26287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26287</v>
      </c>
      <c r="O12" s="65">
        <f t="shared" si="2"/>
        <v>83.984025559105433</v>
      </c>
      <c r="P12" s="66"/>
    </row>
    <row r="13" spans="1:133" ht="16.5" thickBot="1">
      <c r="A13" s="74" t="s">
        <v>10</v>
      </c>
      <c r="B13" s="75"/>
      <c r="C13" s="76"/>
      <c r="D13" s="77">
        <f>SUM(D5,D7,D9,D11)</f>
        <v>75844</v>
      </c>
      <c r="E13" s="77">
        <f t="shared" ref="E13:M13" si="6">SUM(E5,E7,E9,E11)</f>
        <v>0</v>
      </c>
      <c r="F13" s="77">
        <f t="shared" si="6"/>
        <v>0</v>
      </c>
      <c r="G13" s="77">
        <f t="shared" si="6"/>
        <v>0</v>
      </c>
      <c r="H13" s="77">
        <f t="shared" si="6"/>
        <v>0</v>
      </c>
      <c r="I13" s="77">
        <f t="shared" si="6"/>
        <v>41106</v>
      </c>
      <c r="J13" s="77">
        <f t="shared" si="6"/>
        <v>0</v>
      </c>
      <c r="K13" s="77">
        <f t="shared" si="6"/>
        <v>0</v>
      </c>
      <c r="L13" s="77">
        <f t="shared" si="6"/>
        <v>0</v>
      </c>
      <c r="M13" s="77">
        <f t="shared" si="6"/>
        <v>0</v>
      </c>
      <c r="N13" s="77">
        <f t="shared" si="1"/>
        <v>116950</v>
      </c>
      <c r="O13" s="78">
        <f t="shared" si="2"/>
        <v>373.64217252396168</v>
      </c>
      <c r="P13" s="59"/>
      <c r="Q13" s="79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0"/>
      <c r="CF13" s="80"/>
      <c r="CG13" s="80"/>
      <c r="CH13" s="80"/>
      <c r="CI13" s="80"/>
      <c r="CJ13" s="80"/>
      <c r="CK13" s="80"/>
      <c r="CL13" s="80"/>
      <c r="CM13" s="80"/>
      <c r="CN13" s="80"/>
      <c r="CO13" s="80"/>
      <c r="CP13" s="80"/>
      <c r="CQ13" s="80"/>
      <c r="CR13" s="80"/>
      <c r="CS13" s="80"/>
      <c r="CT13" s="80"/>
      <c r="CU13" s="80"/>
      <c r="CV13" s="80"/>
      <c r="CW13" s="80"/>
      <c r="CX13" s="80"/>
      <c r="CY13" s="80"/>
      <c r="CZ13" s="80"/>
      <c r="DA13" s="80"/>
      <c r="DB13" s="80"/>
      <c r="DC13" s="80"/>
      <c r="DD13" s="80"/>
      <c r="DE13" s="80"/>
      <c r="DF13" s="80"/>
      <c r="DG13" s="80"/>
      <c r="DH13" s="80"/>
      <c r="DI13" s="80"/>
      <c r="DJ13" s="80"/>
      <c r="DK13" s="80"/>
      <c r="DL13" s="80"/>
      <c r="DM13" s="80"/>
      <c r="DN13" s="80"/>
      <c r="DO13" s="80"/>
    </row>
    <row r="14" spans="1:133">
      <c r="A14" s="81"/>
      <c r="B14" s="82"/>
      <c r="C14" s="82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4"/>
    </row>
    <row r="15" spans="1:133">
      <c r="A15" s="85"/>
      <c r="B15" s="86"/>
      <c r="C15" s="86"/>
      <c r="D15" s="87"/>
      <c r="E15" s="87"/>
      <c r="F15" s="87"/>
      <c r="G15" s="87"/>
      <c r="H15" s="87"/>
      <c r="I15" s="87"/>
      <c r="J15" s="87"/>
      <c r="K15" s="87"/>
      <c r="L15" s="117" t="s">
        <v>46</v>
      </c>
      <c r="M15" s="117"/>
      <c r="N15" s="117"/>
      <c r="O15" s="88">
        <v>313</v>
      </c>
    </row>
    <row r="16" spans="1:133">
      <c r="A16" s="118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20"/>
    </row>
    <row r="17" spans="1:15" ht="15.75" customHeight="1" thickBot="1">
      <c r="A17" s="121" t="s">
        <v>33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3"/>
    </row>
  </sheetData>
  <mergeCells count="10">
    <mergeCell ref="L15:N15"/>
    <mergeCell ref="A16:O16"/>
    <mergeCell ref="A17:O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2023-12-01T19:59:28Z</cp:lastPrinted>
  <dcterms:created xsi:type="dcterms:W3CDTF">2000-08-31T21:26:31Z</dcterms:created>
  <dcterms:modified xsi:type="dcterms:W3CDTF">2023-12-01T19:59:38Z</dcterms:modified>
</cp:coreProperties>
</file>