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'2007'!$A$1:$O$24</definedName>
    <definedName name="_xlnm.Print_Area" localSheetId="14">'2008'!$A$1:$O$23</definedName>
    <definedName name="_xlnm.Print_Area" localSheetId="13">'2009'!$A$1:$O$24</definedName>
    <definedName name="_xlnm.Print_Area" localSheetId="12">'2010'!$A$1:$O$23</definedName>
    <definedName name="_xlnm.Print_Area" localSheetId="11">'2011'!$A$1:$O$23</definedName>
    <definedName name="_xlnm.Print_Area" localSheetId="10">'2012'!$A$1:$O$23</definedName>
    <definedName name="_xlnm.Print_Area" localSheetId="8">'2014'!$A$1:$O$23</definedName>
    <definedName name="_xlnm.Print_Area" localSheetId="7">'2015'!$A$1:$O$23</definedName>
    <definedName name="_xlnm.Print_Area" localSheetId="6">'2016'!$A$1:$O$23</definedName>
    <definedName name="_xlnm.Print_Area" localSheetId="5">'2017'!$A$1:$O$23</definedName>
    <definedName name="_xlnm.Print_Area" localSheetId="4">'2018'!$A$1:$O$23</definedName>
    <definedName name="_xlnm.Print_Area" localSheetId="3">'2019'!$A$1:$O$23</definedName>
    <definedName name="_xlnm.Print_Area" localSheetId="2">'2020'!$A$1:$O$23</definedName>
    <definedName name="_xlnm.Print_Area" localSheetId="1">'2021'!$A$1:$P$23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0" i="49" l="1"/>
  <c r="F20" i="49"/>
  <c r="G20" i="49"/>
  <c r="H20" i="49"/>
  <c r="I20" i="49"/>
  <c r="J20" i="49"/>
  <c r="K20" i="49"/>
  <c r="L20" i="49"/>
  <c r="M20" i="49"/>
  <c r="N20" i="49"/>
  <c r="D20" i="49"/>
  <c r="O19" i="49"/>
  <c r="P19" i="49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/>
  <c r="O12" i="49"/>
  <c r="P12" i="49"/>
  <c r="O11" i="49"/>
  <c r="P11" i="49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/>
  <c r="N8" i="49"/>
  <c r="M8" i="49"/>
  <c r="L8" i="49"/>
  <c r="K8" i="49"/>
  <c r="J8" i="49"/>
  <c r="I8" i="49"/>
  <c r="H8" i="49"/>
  <c r="G8" i="49"/>
  <c r="F8" i="49"/>
  <c r="E8" i="49"/>
  <c r="D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19" i="48"/>
  <c r="F19" i="48"/>
  <c r="G19" i="48"/>
  <c r="H19" i="48"/>
  <c r="I19" i="48"/>
  <c r="J19" i="48"/>
  <c r="K19" i="48"/>
  <c r="L19" i="48"/>
  <c r="M19" i="48"/>
  <c r="N19" i="48"/>
  <c r="D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/>
  <c r="N8" i="48"/>
  <c r="M8" i="48"/>
  <c r="L8" i="48"/>
  <c r="K8" i="48"/>
  <c r="J8" i="48"/>
  <c r="I8" i="48"/>
  <c r="H8" i="48"/>
  <c r="G8" i="48"/>
  <c r="F8" i="48"/>
  <c r="E8" i="48"/>
  <c r="D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19" i="46"/>
  <c r="F19" i="46"/>
  <c r="G19" i="46"/>
  <c r="H19" i="46"/>
  <c r="I19" i="46"/>
  <c r="J19" i="46"/>
  <c r="K19" i="46"/>
  <c r="L19" i="46"/>
  <c r="M19" i="46"/>
  <c r="D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M10" i="46"/>
  <c r="L10" i="46"/>
  <c r="K10" i="46"/>
  <c r="J10" i="46"/>
  <c r="I10" i="46"/>
  <c r="H10" i="46"/>
  <c r="G10" i="46"/>
  <c r="F10" i="46"/>
  <c r="E10" i="46"/>
  <c r="D10" i="46"/>
  <c r="N9" i="46"/>
  <c r="O9" i="46"/>
  <c r="M8" i="46"/>
  <c r="L8" i="46"/>
  <c r="K8" i="46"/>
  <c r="J8" i="46"/>
  <c r="I8" i="46"/>
  <c r="H8" i="46"/>
  <c r="G8" i="46"/>
  <c r="F8" i="46"/>
  <c r="E8" i="46"/>
  <c r="D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19" i="45"/>
  <c r="F19" i="45"/>
  <c r="G19" i="45"/>
  <c r="H19" i="45"/>
  <c r="I19" i="45"/>
  <c r="J19" i="45"/>
  <c r="K19" i="45"/>
  <c r="L19" i="45"/>
  <c r="M19" i="45"/>
  <c r="D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M10" i="45"/>
  <c r="L10" i="45"/>
  <c r="K10" i="45"/>
  <c r="J10" i="45"/>
  <c r="I10" i="45"/>
  <c r="H10" i="45"/>
  <c r="G10" i="45"/>
  <c r="F10" i="45"/>
  <c r="E10" i="45"/>
  <c r="D10" i="45"/>
  <c r="N9" i="45"/>
  <c r="O9" i="45"/>
  <c r="M8" i="45"/>
  <c r="L8" i="45"/>
  <c r="K8" i="45"/>
  <c r="J8" i="45"/>
  <c r="I8" i="45"/>
  <c r="H8" i="45"/>
  <c r="G8" i="45"/>
  <c r="F8" i="45"/>
  <c r="E8" i="45"/>
  <c r="D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19" i="44"/>
  <c r="F19" i="44"/>
  <c r="G19" i="44"/>
  <c r="H19" i="44"/>
  <c r="I19" i="44"/>
  <c r="J19" i="44"/>
  <c r="K19" i="44"/>
  <c r="L19" i="44"/>
  <c r="M19" i="44"/>
  <c r="D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M8" i="44"/>
  <c r="L8" i="44"/>
  <c r="K8" i="44"/>
  <c r="J8" i="44"/>
  <c r="I8" i="44"/>
  <c r="H8" i="44"/>
  <c r="G8" i="44"/>
  <c r="F8" i="44"/>
  <c r="E8" i="44"/>
  <c r="D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19" i="43"/>
  <c r="F19" i="43"/>
  <c r="G19" i="43"/>
  <c r="H19" i="43"/>
  <c r="I19" i="43"/>
  <c r="J19" i="43"/>
  <c r="K19" i="43"/>
  <c r="L19" i="43"/>
  <c r="M19" i="43"/>
  <c r="D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M8" i="43"/>
  <c r="L8" i="43"/>
  <c r="K8" i="43"/>
  <c r="J8" i="43"/>
  <c r="I8" i="43"/>
  <c r="H8" i="43"/>
  <c r="G8" i="43"/>
  <c r="F8" i="43"/>
  <c r="E8" i="43"/>
  <c r="D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19" i="42"/>
  <c r="F19" i="42"/>
  <c r="G19" i="42"/>
  <c r="H19" i="42"/>
  <c r="I19" i="42"/>
  <c r="J19" i="42"/>
  <c r="K19" i="42"/>
  <c r="L19" i="42"/>
  <c r="M19" i="42"/>
  <c r="D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M8" i="42"/>
  <c r="L8" i="42"/>
  <c r="K8" i="42"/>
  <c r="J8" i="42"/>
  <c r="I8" i="42"/>
  <c r="H8" i="42"/>
  <c r="G8" i="42"/>
  <c r="F8" i="42"/>
  <c r="E8" i="42"/>
  <c r="D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9" i="41"/>
  <c r="F19" i="41"/>
  <c r="G19" i="41"/>
  <c r="H19" i="41"/>
  <c r="I19" i="41"/>
  <c r="J19" i="41"/>
  <c r="K19" i="41"/>
  <c r="L19" i="41"/>
  <c r="M19" i="41"/>
  <c r="D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M10" i="41"/>
  <c r="L10" i="41"/>
  <c r="K10" i="41"/>
  <c r="J10" i="41"/>
  <c r="I10" i="41"/>
  <c r="H10" i="41"/>
  <c r="G10" i="41"/>
  <c r="F10" i="41"/>
  <c r="E10" i="41"/>
  <c r="D10" i="41"/>
  <c r="N9" i="41"/>
  <c r="O9" i="41"/>
  <c r="M8" i="41"/>
  <c r="L8" i="41"/>
  <c r="K8" i="41"/>
  <c r="J8" i="41"/>
  <c r="I8" i="41"/>
  <c r="H8" i="41"/>
  <c r="G8" i="41"/>
  <c r="F8" i="41"/>
  <c r="E8" i="41"/>
  <c r="D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4" i="40"/>
  <c r="O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N11" i="40"/>
  <c r="O11" i="40"/>
  <c r="E11" i="40"/>
  <c r="D11" i="40"/>
  <c r="N10" i="40"/>
  <c r="O10" i="40"/>
  <c r="N9" i="40"/>
  <c r="O9" i="40"/>
  <c r="M8" i="40"/>
  <c r="L8" i="40"/>
  <c r="K8" i="40"/>
  <c r="J8" i="40"/>
  <c r="I8" i="40"/>
  <c r="H8" i="40"/>
  <c r="G8" i="40"/>
  <c r="F8" i="40"/>
  <c r="E8" i="40"/>
  <c r="D8" i="40"/>
  <c r="N8" i="40"/>
  <c r="O8" i="40"/>
  <c r="N7" i="40"/>
  <c r="O7" i="40"/>
  <c r="N6" i="40"/>
  <c r="O6" i="40"/>
  <c r="M5" i="40"/>
  <c r="M20" i="40"/>
  <c r="L5" i="40"/>
  <c r="L20" i="40"/>
  <c r="K5" i="40"/>
  <c r="K20" i="40"/>
  <c r="J5" i="40"/>
  <c r="J20" i="40"/>
  <c r="I5" i="40"/>
  <c r="I20" i="40"/>
  <c r="H5" i="40"/>
  <c r="H20" i="40"/>
  <c r="G5" i="40"/>
  <c r="G20" i="40"/>
  <c r="F5" i="40"/>
  <c r="F20" i="40"/>
  <c r="E5" i="40"/>
  <c r="E20" i="40"/>
  <c r="D5" i="40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3" i="39"/>
  <c r="O13" i="39"/>
  <c r="N12" i="39"/>
  <c r="O12" i="39"/>
  <c r="N11" i="39"/>
  <c r="O11" i="39"/>
  <c r="M10" i="39"/>
  <c r="L10" i="39"/>
  <c r="K10" i="39"/>
  <c r="J10" i="39"/>
  <c r="I10" i="39"/>
  <c r="H10" i="39"/>
  <c r="G10" i="39"/>
  <c r="F10" i="39"/>
  <c r="N10" i="39"/>
  <c r="O10" i="39"/>
  <c r="E10" i="39"/>
  <c r="D10" i="39"/>
  <c r="N9" i="39"/>
  <c r="O9" i="39"/>
  <c r="M8" i="39"/>
  <c r="L8" i="39"/>
  <c r="K8" i="39"/>
  <c r="J8" i="39"/>
  <c r="J19" i="39"/>
  <c r="I8" i="39"/>
  <c r="H8" i="39"/>
  <c r="G8" i="39"/>
  <c r="F8" i="39"/>
  <c r="N8" i="39"/>
  <c r="O8" i="39"/>
  <c r="E8" i="39"/>
  <c r="D8" i="39"/>
  <c r="N7" i="39"/>
  <c r="O7" i="39"/>
  <c r="N6" i="39"/>
  <c r="O6" i="39"/>
  <c r="M5" i="39"/>
  <c r="M19" i="39"/>
  <c r="L5" i="39"/>
  <c r="L19" i="39"/>
  <c r="K5" i="39"/>
  <c r="K19" i="39"/>
  <c r="J5" i="39"/>
  <c r="I5" i="39"/>
  <c r="I19" i="39"/>
  <c r="H5" i="39"/>
  <c r="H19" i="39"/>
  <c r="G5" i="39"/>
  <c r="G19" i="39"/>
  <c r="F5" i="39"/>
  <c r="E5" i="39"/>
  <c r="E19" i="39"/>
  <c r="D5" i="39"/>
  <c r="N5" i="39"/>
  <c r="O5" i="39"/>
  <c r="N18" i="38"/>
  <c r="O18" i="38"/>
  <c r="M17" i="38"/>
  <c r="L17" i="38"/>
  <c r="K17" i="38"/>
  <c r="J17" i="38"/>
  <c r="I17" i="38"/>
  <c r="H17" i="38"/>
  <c r="G17" i="38"/>
  <c r="F17" i="38"/>
  <c r="E17" i="38"/>
  <c r="N17" i="38"/>
  <c r="O17" i="38"/>
  <c r="D17" i="38"/>
  <c r="N16" i="38"/>
  <c r="O16" i="38"/>
  <c r="M15" i="38"/>
  <c r="L15" i="38"/>
  <c r="K15" i="38"/>
  <c r="J15" i="38"/>
  <c r="I15" i="38"/>
  <c r="H15" i="38"/>
  <c r="G15" i="38"/>
  <c r="F15" i="38"/>
  <c r="N15" i="38"/>
  <c r="O15" i="38"/>
  <c r="E15" i="38"/>
  <c r="D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/>
  <c r="O13" i="38"/>
  <c r="N12" i="38"/>
  <c r="O12" i="38"/>
  <c r="N11" i="38"/>
  <c r="O11" i="38"/>
  <c r="M10" i="38"/>
  <c r="L10" i="38"/>
  <c r="K10" i="38"/>
  <c r="J10" i="38"/>
  <c r="J19" i="38"/>
  <c r="I10" i="38"/>
  <c r="H10" i="38"/>
  <c r="G10" i="38"/>
  <c r="F10" i="38"/>
  <c r="N10" i="38"/>
  <c r="O10" i="38"/>
  <c r="E10" i="38"/>
  <c r="D10" i="38"/>
  <c r="N9" i="38"/>
  <c r="O9" i="38"/>
  <c r="M8" i="38"/>
  <c r="L8" i="38"/>
  <c r="K8" i="38"/>
  <c r="J8" i="38"/>
  <c r="I8" i="38"/>
  <c r="H8" i="38"/>
  <c r="H19" i="38"/>
  <c r="G8" i="38"/>
  <c r="F8" i="38"/>
  <c r="E8" i="38"/>
  <c r="D8" i="38"/>
  <c r="N8" i="38"/>
  <c r="O8" i="38"/>
  <c r="N7" i="38"/>
  <c r="O7" i="38"/>
  <c r="N6" i="38"/>
  <c r="O6" i="38"/>
  <c r="M5" i="38"/>
  <c r="M19" i="38"/>
  <c r="L5" i="38"/>
  <c r="L19" i="38"/>
  <c r="K5" i="38"/>
  <c r="K19" i="38"/>
  <c r="J5" i="38"/>
  <c r="I5" i="38"/>
  <c r="N5" i="38"/>
  <c r="O5" i="38"/>
  <c r="H5" i="38"/>
  <c r="G5" i="38"/>
  <c r="G19" i="38"/>
  <c r="F5" i="38"/>
  <c r="F19" i="38"/>
  <c r="E5" i="38"/>
  <c r="E19" i="38"/>
  <c r="D5" i="38"/>
  <c r="D19" i="38"/>
  <c r="N18" i="37"/>
  <c r="O18" i="37"/>
  <c r="M17" i="37"/>
  <c r="L17" i="37"/>
  <c r="K17" i="37"/>
  <c r="J17" i="37"/>
  <c r="I17" i="37"/>
  <c r="H17" i="37"/>
  <c r="G17" i="37"/>
  <c r="F17" i="37"/>
  <c r="E17" i="37"/>
  <c r="D17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/>
  <c r="O13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N10" i="37"/>
  <c r="O10" i="37"/>
  <c r="D10" i="37"/>
  <c r="N9" i="37"/>
  <c r="O9" i="37"/>
  <c r="M8" i="37"/>
  <c r="L8" i="37"/>
  <c r="K8" i="37"/>
  <c r="J8" i="37"/>
  <c r="I8" i="37"/>
  <c r="H8" i="37"/>
  <c r="G8" i="37"/>
  <c r="F8" i="37"/>
  <c r="E8" i="37"/>
  <c r="D8" i="37"/>
  <c r="N8" i="37"/>
  <c r="O8" i="37"/>
  <c r="N7" i="37"/>
  <c r="O7" i="37"/>
  <c r="N6" i="37"/>
  <c r="O6" i="37"/>
  <c r="M5" i="37"/>
  <c r="M19" i="37"/>
  <c r="L5" i="37"/>
  <c r="L19" i="37"/>
  <c r="K5" i="37"/>
  <c r="K19" i="37"/>
  <c r="J5" i="37"/>
  <c r="J19" i="37"/>
  <c r="I5" i="37"/>
  <c r="I19" i="37"/>
  <c r="H5" i="37"/>
  <c r="H19" i="37"/>
  <c r="G5" i="37"/>
  <c r="G19" i="37"/>
  <c r="F5" i="37"/>
  <c r="F19" i="37"/>
  <c r="E5" i="37"/>
  <c r="E19" i="37"/>
  <c r="D5" i="37"/>
  <c r="N5" i="37"/>
  <c r="O5" i="37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/>
  <c r="O17" i="36"/>
  <c r="N16" i="36"/>
  <c r="O16" i="36"/>
  <c r="M15" i="36"/>
  <c r="L15" i="36"/>
  <c r="K15" i="36"/>
  <c r="J15" i="36"/>
  <c r="I15" i="36"/>
  <c r="I19" i="36"/>
  <c r="H15" i="36"/>
  <c r="G15" i="36"/>
  <c r="F15" i="36"/>
  <c r="E15" i="36"/>
  <c r="D15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/>
  <c r="O13" i="36"/>
  <c r="N12" i="36"/>
  <c r="O12" i="36"/>
  <c r="N11" i="36"/>
  <c r="O11" i="36"/>
  <c r="M10" i="36"/>
  <c r="L10" i="36"/>
  <c r="K10" i="36"/>
  <c r="K19" i="36"/>
  <c r="J10" i="36"/>
  <c r="I10" i="36"/>
  <c r="H10" i="36"/>
  <c r="G10" i="36"/>
  <c r="N10" i="36"/>
  <c r="O10" i="36"/>
  <c r="F10" i="36"/>
  <c r="E10" i="36"/>
  <c r="D10" i="36"/>
  <c r="N9" i="36"/>
  <c r="O9" i="36"/>
  <c r="M8" i="36"/>
  <c r="L8" i="36"/>
  <c r="K8" i="36"/>
  <c r="J8" i="36"/>
  <c r="I8" i="36"/>
  <c r="H8" i="36"/>
  <c r="G8" i="36"/>
  <c r="F8" i="36"/>
  <c r="E8" i="36"/>
  <c r="N8" i="36"/>
  <c r="O8" i="36"/>
  <c r="D8" i="36"/>
  <c r="N7" i="36"/>
  <c r="O7" i="36"/>
  <c r="N6" i="36"/>
  <c r="O6" i="36"/>
  <c r="M5" i="36"/>
  <c r="M19" i="36"/>
  <c r="L5" i="36"/>
  <c r="L19" i="36"/>
  <c r="K5" i="36"/>
  <c r="J5" i="36"/>
  <c r="J19" i="36"/>
  <c r="I5" i="36"/>
  <c r="H5" i="36"/>
  <c r="H19" i="36"/>
  <c r="G5" i="36"/>
  <c r="G19" i="36"/>
  <c r="F5" i="36"/>
  <c r="F19" i="36"/>
  <c r="E5" i="36"/>
  <c r="N5" i="36"/>
  <c r="O5" i="36"/>
  <c r="D5" i="36"/>
  <c r="D19" i="36"/>
  <c r="N18" i="35"/>
  <c r="O18" i="35"/>
  <c r="M17" i="35"/>
  <c r="L17" i="35"/>
  <c r="K17" i="35"/>
  <c r="J17" i="35"/>
  <c r="I17" i="35"/>
  <c r="H17" i="35"/>
  <c r="G17" i="35"/>
  <c r="F17" i="35"/>
  <c r="E17" i="35"/>
  <c r="N17" i="35"/>
  <c r="O17" i="35"/>
  <c r="D17" i="35"/>
  <c r="N16" i="35"/>
  <c r="O16" i="35"/>
  <c r="M15" i="35"/>
  <c r="L15" i="35"/>
  <c r="K15" i="35"/>
  <c r="J15" i="35"/>
  <c r="I15" i="35"/>
  <c r="H15" i="35"/>
  <c r="G15" i="35"/>
  <c r="F15" i="35"/>
  <c r="E15" i="35"/>
  <c r="N15" i="35"/>
  <c r="O15" i="35"/>
  <c r="D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/>
  <c r="O13" i="35"/>
  <c r="N12" i="35"/>
  <c r="O12" i="35"/>
  <c r="N11" i="35"/>
  <c r="O11" i="35"/>
  <c r="M10" i="35"/>
  <c r="L10" i="35"/>
  <c r="K10" i="35"/>
  <c r="J10" i="35"/>
  <c r="I10" i="35"/>
  <c r="H10" i="35"/>
  <c r="G10" i="35"/>
  <c r="F10" i="35"/>
  <c r="E10" i="35"/>
  <c r="D10" i="35"/>
  <c r="N10" i="35"/>
  <c r="O10" i="35"/>
  <c r="N9" i="35"/>
  <c r="O9" i="35"/>
  <c r="M8" i="35"/>
  <c r="L8" i="35"/>
  <c r="K8" i="35"/>
  <c r="J8" i="35"/>
  <c r="I8" i="35"/>
  <c r="I19" i="35"/>
  <c r="H8" i="35"/>
  <c r="G8" i="35"/>
  <c r="F8" i="35"/>
  <c r="E8" i="35"/>
  <c r="D8" i="35"/>
  <c r="N8" i="35"/>
  <c r="O8" i="35"/>
  <c r="N7" i="35"/>
  <c r="O7" i="35"/>
  <c r="N6" i="35"/>
  <c r="O6" i="35"/>
  <c r="M5" i="35"/>
  <c r="M19" i="35"/>
  <c r="L5" i="35"/>
  <c r="L19" i="35"/>
  <c r="K5" i="35"/>
  <c r="K19" i="35"/>
  <c r="J5" i="35"/>
  <c r="J19" i="35"/>
  <c r="I5" i="35"/>
  <c r="H5" i="35"/>
  <c r="H19" i="35"/>
  <c r="G5" i="35"/>
  <c r="G19" i="35"/>
  <c r="F5" i="35"/>
  <c r="F19" i="35"/>
  <c r="E5" i="35"/>
  <c r="E19" i="35"/>
  <c r="D5" i="35"/>
  <c r="D19" i="35"/>
  <c r="N19" i="35"/>
  <c r="O19" i="35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N15" i="34"/>
  <c r="O15" i="34"/>
  <c r="D15" i="34"/>
  <c r="N14" i="34"/>
  <c r="O14" i="34"/>
  <c r="M13" i="34"/>
  <c r="L13" i="34"/>
  <c r="K13" i="34"/>
  <c r="J13" i="34"/>
  <c r="I13" i="34"/>
  <c r="H13" i="34"/>
  <c r="G13" i="34"/>
  <c r="G19" i="34"/>
  <c r="F13" i="34"/>
  <c r="E13" i="34"/>
  <c r="D13" i="34"/>
  <c r="N13" i="34"/>
  <c r="O13" i="34"/>
  <c r="N12" i="34"/>
  <c r="O12" i="34"/>
  <c r="N11" i="34"/>
  <c r="O11" i="34"/>
  <c r="M10" i="34"/>
  <c r="L10" i="34"/>
  <c r="L19" i="34"/>
  <c r="K10" i="34"/>
  <c r="J10" i="34"/>
  <c r="I10" i="34"/>
  <c r="H10" i="34"/>
  <c r="G10" i="34"/>
  <c r="F10" i="34"/>
  <c r="E10" i="34"/>
  <c r="D10" i="34"/>
  <c r="D19" i="34"/>
  <c r="N9" i="34"/>
  <c r="O9" i="34"/>
  <c r="M8" i="34"/>
  <c r="L8" i="34"/>
  <c r="K8" i="34"/>
  <c r="J8" i="34"/>
  <c r="I8" i="34"/>
  <c r="H8" i="34"/>
  <c r="G8" i="34"/>
  <c r="F8" i="34"/>
  <c r="E8" i="34"/>
  <c r="N8" i="34"/>
  <c r="O8" i="34"/>
  <c r="D8" i="34"/>
  <c r="N7" i="34"/>
  <c r="O7" i="34"/>
  <c r="N6" i="34"/>
  <c r="O6" i="34"/>
  <c r="M5" i="34"/>
  <c r="M19" i="34"/>
  <c r="L5" i="34"/>
  <c r="K5" i="34"/>
  <c r="K19" i="34"/>
  <c r="J5" i="34"/>
  <c r="J19" i="34"/>
  <c r="I5" i="34"/>
  <c r="I19" i="34"/>
  <c r="H5" i="34"/>
  <c r="H19" i="34"/>
  <c r="G5" i="34"/>
  <c r="F5" i="34"/>
  <c r="F19" i="34"/>
  <c r="E5" i="34"/>
  <c r="E19" i="34"/>
  <c r="D5" i="34"/>
  <c r="E18" i="33"/>
  <c r="F18" i="33"/>
  <c r="G18" i="33"/>
  <c r="H18" i="33"/>
  <c r="I18" i="33"/>
  <c r="J18" i="33"/>
  <c r="K18" i="33"/>
  <c r="L18" i="33"/>
  <c r="M18" i="33"/>
  <c r="D18" i="33"/>
  <c r="N18" i="33"/>
  <c r="O18" i="33"/>
  <c r="E16" i="33"/>
  <c r="F16" i="33"/>
  <c r="G16" i="33"/>
  <c r="H16" i="33"/>
  <c r="H20" i="33"/>
  <c r="I16" i="33"/>
  <c r="J16" i="33"/>
  <c r="K16" i="33"/>
  <c r="L16" i="33"/>
  <c r="M16" i="33"/>
  <c r="E14" i="33"/>
  <c r="E20" i="33"/>
  <c r="F14" i="33"/>
  <c r="G14" i="33"/>
  <c r="H14" i="33"/>
  <c r="I14" i="33"/>
  <c r="I20" i="33"/>
  <c r="J14" i="33"/>
  <c r="K14" i="33"/>
  <c r="L14" i="33"/>
  <c r="M14" i="33"/>
  <c r="E10" i="33"/>
  <c r="F10" i="33"/>
  <c r="G10" i="33"/>
  <c r="H10" i="33"/>
  <c r="I10" i="33"/>
  <c r="J10" i="33"/>
  <c r="N10" i="33"/>
  <c r="O10" i="33"/>
  <c r="K10" i="33"/>
  <c r="L10" i="33"/>
  <c r="M10" i="33"/>
  <c r="E8" i="33"/>
  <c r="F8" i="33"/>
  <c r="G8" i="33"/>
  <c r="G20" i="33"/>
  <c r="H8" i="33"/>
  <c r="I8" i="33"/>
  <c r="J8" i="33"/>
  <c r="K8" i="33"/>
  <c r="K20" i="33"/>
  <c r="L8" i="33"/>
  <c r="M8" i="33"/>
  <c r="E5" i="33"/>
  <c r="F5" i="33"/>
  <c r="F20" i="33"/>
  <c r="G5" i="33"/>
  <c r="H5" i="33"/>
  <c r="I5" i="33"/>
  <c r="J5" i="33"/>
  <c r="J20" i="33"/>
  <c r="K5" i="33"/>
  <c r="L5" i="33"/>
  <c r="L20" i="33"/>
  <c r="M5" i="33"/>
  <c r="M20" i="33"/>
  <c r="D16" i="33"/>
  <c r="D14" i="33"/>
  <c r="N14" i="33"/>
  <c r="O14" i="33"/>
  <c r="D10" i="33"/>
  <c r="D8" i="33"/>
  <c r="N8" i="33"/>
  <c r="O8" i="33"/>
  <c r="D5" i="33"/>
  <c r="N19" i="33"/>
  <c r="O19" i="33"/>
  <c r="N17" i="33"/>
  <c r="O17" i="33"/>
  <c r="N15" i="33"/>
  <c r="O15" i="33"/>
  <c r="N7" i="33"/>
  <c r="O7" i="33"/>
  <c r="N6" i="33"/>
  <c r="O6" i="33"/>
  <c r="N11" i="33"/>
  <c r="O11" i="33"/>
  <c r="N12" i="33"/>
  <c r="O12" i="33"/>
  <c r="N13" i="33"/>
  <c r="O13" i="33"/>
  <c r="N9" i="33"/>
  <c r="O9" i="33"/>
  <c r="N5" i="33"/>
  <c r="O5" i="33"/>
  <c r="D19" i="37"/>
  <c r="N19" i="38"/>
  <c r="O19" i="38"/>
  <c r="N19" i="37"/>
  <c r="O19" i="37"/>
  <c r="N19" i="34"/>
  <c r="O19" i="34"/>
  <c r="F19" i="39"/>
  <c r="D20" i="33"/>
  <c r="N20" i="33"/>
  <c r="O20" i="33"/>
  <c r="N16" i="33"/>
  <c r="O16" i="33"/>
  <c r="D20" i="40"/>
  <c r="N20" i="40"/>
  <c r="O20" i="40"/>
  <c r="N5" i="40"/>
  <c r="O5" i="40"/>
  <c r="N5" i="35"/>
  <c r="O5" i="35"/>
  <c r="N5" i="34"/>
  <c r="O5" i="34"/>
  <c r="N10" i="34"/>
  <c r="O10" i="34"/>
  <c r="E19" i="36"/>
  <c r="N19" i="36"/>
  <c r="O19" i="36"/>
  <c r="I19" i="38"/>
  <c r="D19" i="39"/>
  <c r="N19" i="39"/>
  <c r="O19" i="39"/>
  <c r="N15" i="41"/>
  <c r="O15" i="41"/>
  <c r="N10" i="41"/>
  <c r="O10" i="41"/>
  <c r="N8" i="41"/>
  <c r="O8" i="41"/>
  <c r="N13" i="41"/>
  <c r="O13" i="41"/>
  <c r="N5" i="41"/>
  <c r="O5" i="41"/>
  <c r="N17" i="41"/>
  <c r="O17" i="41"/>
  <c r="N19" i="41"/>
  <c r="O19" i="41"/>
  <c r="N13" i="42"/>
  <c r="O13" i="42"/>
  <c r="N17" i="42"/>
  <c r="O17" i="42"/>
  <c r="N15" i="42"/>
  <c r="O15" i="42"/>
  <c r="N8" i="42"/>
  <c r="O8" i="42"/>
  <c r="N10" i="42"/>
  <c r="O10" i="42"/>
  <c r="N5" i="42"/>
  <c r="O5" i="42"/>
  <c r="N19" i="42"/>
  <c r="O19" i="42"/>
  <c r="N15" i="43"/>
  <c r="O15" i="43"/>
  <c r="N13" i="43"/>
  <c r="O13" i="43"/>
  <c r="N17" i="43"/>
  <c r="O17" i="43"/>
  <c r="N10" i="43"/>
  <c r="O10" i="43"/>
  <c r="N8" i="43"/>
  <c r="O8" i="43"/>
  <c r="N5" i="43"/>
  <c r="O5" i="43"/>
  <c r="N19" i="43"/>
  <c r="O19" i="43"/>
  <c r="N8" i="44"/>
  <c r="O8" i="44"/>
  <c r="N17" i="44"/>
  <c r="O17" i="44"/>
  <c r="N15" i="44"/>
  <c r="O15" i="44"/>
  <c r="N13" i="44"/>
  <c r="O13" i="44"/>
  <c r="N10" i="44"/>
  <c r="O10" i="44"/>
  <c r="N5" i="44"/>
  <c r="O5" i="44"/>
  <c r="N19" i="44"/>
  <c r="O19" i="44"/>
  <c r="N13" i="45"/>
  <c r="O13" i="45"/>
  <c r="N8" i="45"/>
  <c r="O8" i="45"/>
  <c r="N17" i="45"/>
  <c r="O17" i="45"/>
  <c r="N15" i="45"/>
  <c r="O15" i="45"/>
  <c r="N10" i="45"/>
  <c r="O10" i="45"/>
  <c r="N5" i="45"/>
  <c r="O5" i="45"/>
  <c r="N19" i="45"/>
  <c r="O19" i="45"/>
  <c r="N17" i="46"/>
  <c r="O17" i="46"/>
  <c r="N13" i="46"/>
  <c r="O13" i="46"/>
  <c r="N15" i="46"/>
  <c r="O15" i="46"/>
  <c r="N10" i="46"/>
  <c r="O10" i="46"/>
  <c r="N8" i="46"/>
  <c r="O8" i="46"/>
  <c r="N5" i="46"/>
  <c r="O5" i="46"/>
  <c r="N19" i="46"/>
  <c r="O19" i="46"/>
  <c r="O17" i="48"/>
  <c r="P17" i="48"/>
  <c r="O5" i="48"/>
  <c r="P5" i="48"/>
  <c r="O15" i="48"/>
  <c r="P15" i="48"/>
  <c r="O13" i="48"/>
  <c r="P13" i="48"/>
  <c r="O8" i="48"/>
  <c r="P8" i="48"/>
  <c r="O10" i="48"/>
  <c r="P10" i="48"/>
  <c r="O19" i="48"/>
  <c r="P19" i="48"/>
  <c r="O18" i="49"/>
  <c r="P18" i="49"/>
  <c r="O16" i="49"/>
  <c r="P16" i="49"/>
  <c r="O14" i="49"/>
  <c r="P14" i="49"/>
  <c r="O8" i="49"/>
  <c r="P8" i="49"/>
  <c r="O10" i="49"/>
  <c r="P10" i="49"/>
  <c r="O5" i="49"/>
  <c r="P5" i="49"/>
  <c r="O20" i="49"/>
  <c r="P20" i="49"/>
</calcChain>
</file>

<file path=xl/sharedStrings.xml><?xml version="1.0" encoding="utf-8"?>
<sst xmlns="http://schemas.openxmlformats.org/spreadsheetml/2006/main" count="565" uniqueCount="77">
  <si>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</si>
  <si>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</si>
  <si>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</si>
  <si>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</si>
  <si>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</si>
  <si>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</si>
  <si>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</si>
  <si>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</si>
  <si>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</si>
  <si>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</si>
  <si>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</si>
  <si>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</si>
  <si>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</si>
  <si>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</si>
  <si>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</si>
  <si>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</si>
  <si>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</si>
  <si>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</si>
  <si>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</si>
  <si>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</si>
  <si>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</si>
  <si>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Public Safety</t>
  </si>
  <si>
    <t>Law Enforcement</t>
  </si>
  <si>
    <t>Physical Environment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</si>
  <si>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</si>
  <si>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</si>
  <si>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</si>
  <si>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</si>
  <si>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</si>
  <si>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</si>
  <si>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Other Culture / Recreation</t>
  </si>
  <si>
    <t>Inter-Fund Group Transfers Out</t>
  </si>
  <si>
    <t>Other Uses and Non-Operating</t>
  </si>
  <si>
    <t>2009 Municipal Population:</t>
  </si>
  <si>
    <t>Zolfo Springs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</si>
  <si>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</si>
  <si>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</si>
  <si>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</si>
  <si>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</si>
  <si>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</si>
  <si>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</si>
  <si>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Water-Sewer Combination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</si>
  <si>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</si>
  <si>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</si>
  <si>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</si>
  <si>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</si>
  <si>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</si>
  <si>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</si>
  <si>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</si>
  <si>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Water / Sewer Services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</si>
  <si>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</si>
  <si>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</si>
  <si>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</si>
  <si>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</si>
  <si>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</si>
  <si>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Emergency and Disaster Relief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</si>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</sst>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243857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243857</v>
      </c>
      <c r="P5" s="30">
        <f t="shared" ref="P5:P20" si="2">(O5/P$22)</f>
        <v>138.7127417519909</v>
      </c>
      <c r="Q5" s="6"/>
    </row>
    <row r="6" spans="1:134">
      <c r="A6" s="12"/>
      <c r="B6" s="42">
        <v>511</v>
      </c>
      <c r="C6" s="19" t="s">
        <v>19</v>
      </c>
      <c r="D6" s="43">
        <v>19050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19050</v>
      </c>
      <c r="P6" s="44">
        <f t="shared" si="2"/>
        <v>10.83617747440273</v>
      </c>
      <c r="Q6" s="9"/>
    </row>
    <row r="7" spans="1:134">
      <c r="A7" s="12"/>
      <c r="B7" s="42">
        <v>512</v>
      </c>
      <c r="C7" s="19" t="s">
        <v>20</v>
      </c>
      <c r="D7" s="43">
        <v>224807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224807</v>
      </c>
      <c r="P7" s="44">
        <f t="shared" si="2"/>
        <v>127.87656427758817</v>
      </c>
      <c r="Q7" s="9"/>
    </row>
    <row r="8" spans="1:134" ht="15.75">
      <c r="A8" s="26" t="s">
        <v>21</v>
      </c>
      <c r="B8" s="27"/>
      <c r="C8" s="28"/>
      <c r="D8" s="29">
        <f t="shared" ref="D8:N8" si="3">SUM(D9:D9)</f>
        <v>197351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197351</v>
      </c>
      <c r="P8" s="41">
        <f t="shared" si="2"/>
        <v>112.25881683731514</v>
      </c>
      <c r="Q8" s="10"/>
    </row>
    <row r="9" spans="1:134">
      <c r="A9" s="12"/>
      <c r="B9" s="42">
        <v>521</v>
      </c>
      <c r="C9" s="19" t="s">
        <v>22</v>
      </c>
      <c r="D9" s="43">
        <v>197351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197351</v>
      </c>
      <c r="P9" s="44">
        <f t="shared" si="2"/>
        <v>112.25881683731514</v>
      </c>
      <c r="Q9" s="9"/>
    </row>
    <row r="10" spans="1:134" ht="15.75">
      <c r="A10" s="26" t="s">
        <v>23</v>
      </c>
      <c r="B10" s="27"/>
      <c r="C10" s="28"/>
      <c r="D10" s="29">
        <f t="shared" ref="D10:N10" si="4">SUM(D11:D13)</f>
        <v>92000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1694664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1786664</v>
      </c>
      <c r="P10" s="41">
        <f t="shared" si="2"/>
        <v>1016.3048919226394</v>
      </c>
      <c r="Q10" s="10"/>
    </row>
    <row r="11" spans="1:134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109125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109125</v>
      </c>
      <c r="P11" s="44">
        <f t="shared" si="2"/>
        <v>62.073378839590447</v>
      </c>
      <c r="Q11" s="9"/>
    </row>
    <row r="12" spans="1:134">
      <c r="A12" s="12"/>
      <c r="B12" s="42">
        <v>536</v>
      </c>
      <c r="C12" s="19" t="s">
        <v>41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1585539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1585539</v>
      </c>
      <c r="P12" s="44">
        <f t="shared" si="2"/>
        <v>901.89931740614338</v>
      </c>
      <c r="Q12" s="9"/>
    </row>
    <row r="13" spans="1:134">
      <c r="A13" s="12"/>
      <c r="B13" s="42">
        <v>539</v>
      </c>
      <c r="C13" s="19" t="s">
        <v>26</v>
      </c>
      <c r="D13" s="43">
        <v>92000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92000</v>
      </c>
      <c r="P13" s="44">
        <f t="shared" si="2"/>
        <v>52.332195676905577</v>
      </c>
      <c r="Q13" s="9"/>
    </row>
    <row r="14" spans="1:134" ht="15.75">
      <c r="A14" s="26" t="s">
        <v>27</v>
      </c>
      <c r="B14" s="27"/>
      <c r="C14" s="28"/>
      <c r="D14" s="29">
        <f t="shared" ref="D14:N14" si="5">SUM(D15:D15)</f>
        <v>373728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373728</v>
      </c>
      <c r="P14" s="41">
        <f t="shared" si="2"/>
        <v>212.58703071672355</v>
      </c>
      <c r="Q14" s="10"/>
    </row>
    <row r="15" spans="1:134">
      <c r="A15" s="12"/>
      <c r="B15" s="42">
        <v>541</v>
      </c>
      <c r="C15" s="19" t="s">
        <v>28</v>
      </c>
      <c r="D15" s="43">
        <v>373728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373728</v>
      </c>
      <c r="P15" s="44">
        <f t="shared" si="2"/>
        <v>212.58703071672355</v>
      </c>
      <c r="Q15" s="9"/>
    </row>
    <row r="16" spans="1:134" ht="15.75">
      <c r="A16" s="26" t="s">
        <v>29</v>
      </c>
      <c r="B16" s="27"/>
      <c r="C16" s="28"/>
      <c r="D16" s="29">
        <f t="shared" ref="D16:N16" si="6">SUM(D17:D17)</f>
        <v>12850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12850</v>
      </c>
      <c r="P16" s="41">
        <f t="shared" si="2"/>
        <v>7.3094425483503978</v>
      </c>
      <c r="Q16" s="9"/>
    </row>
    <row r="17" spans="1:120">
      <c r="A17" s="12"/>
      <c r="B17" s="42">
        <v>579</v>
      </c>
      <c r="C17" s="19" t="s">
        <v>30</v>
      </c>
      <c r="D17" s="43">
        <v>12850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12850</v>
      </c>
      <c r="P17" s="44">
        <f t="shared" si="2"/>
        <v>7.3094425483503978</v>
      </c>
      <c r="Q17" s="9"/>
    </row>
    <row r="18" spans="1:120" ht="15.75">
      <c r="A18" s="26" t="s">
        <v>32</v>
      </c>
      <c r="B18" s="27"/>
      <c r="C18" s="28"/>
      <c r="D18" s="29">
        <f t="shared" ref="D18:N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20006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1"/>
        <v>20006</v>
      </c>
      <c r="P18" s="41">
        <f t="shared" si="2"/>
        <v>11.379977246871444</v>
      </c>
      <c r="Q18" s="9"/>
    </row>
    <row r="19" spans="1:120" ht="15.75" thickBot="1">
      <c r="A19" s="12"/>
      <c r="B19" s="42">
        <v>581</v>
      </c>
      <c r="C19" s="19" t="s">
        <v>74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20006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20006</v>
      </c>
      <c r="P19" s="44">
        <f t="shared" si="2"/>
        <v>11.379977246871444</v>
      </c>
      <c r="Q19" s="9"/>
    </row>
    <row r="20" spans="1:120" ht="16.5" thickBot="1">
      <c r="A20" s="13" t="s">
        <v>10</v>
      </c>
      <c r="B20" s="21"/>
      <c r="C20" s="20"/>
      <c r="D20" s="14">
        <f>SUM(D5,D8,D10,D14,D16,D18)</f>
        <v>919786</v>
      </c>
      <c r="E20" s="14">
        <f t="shared" ref="E20:N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1714670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1"/>
        <v>2634456</v>
      </c>
      <c r="P20" s="35">
        <f t="shared" si="2"/>
        <v>1498.5529010238909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76</v>
      </c>
      <c r="N22" s="90"/>
      <c r="O22" s="90"/>
      <c r="P22" s="39">
        <v>1758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190768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190768</v>
      </c>
      <c r="O5" s="30">
        <f t="shared" ref="O5:O19" si="2">(N5/O$21)</f>
        <v>104.93289328932893</v>
      </c>
      <c r="P5" s="6"/>
    </row>
    <row r="6" spans="1:133">
      <c r="A6" s="12"/>
      <c r="B6" s="42">
        <v>511</v>
      </c>
      <c r="C6" s="19" t="s">
        <v>19</v>
      </c>
      <c r="D6" s="43">
        <v>12400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12400</v>
      </c>
      <c r="O6" s="44">
        <f t="shared" si="2"/>
        <v>6.8206820682068203</v>
      </c>
      <c r="P6" s="9"/>
    </row>
    <row r="7" spans="1:133">
      <c r="A7" s="12"/>
      <c r="B7" s="42">
        <v>512</v>
      </c>
      <c r="C7" s="19" t="s">
        <v>20</v>
      </c>
      <c r="D7" s="43">
        <v>178368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178368</v>
      </c>
      <c r="O7" s="44">
        <f t="shared" si="2"/>
        <v>98.112211221122109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118013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118013</v>
      </c>
      <c r="O8" s="41">
        <f t="shared" si="2"/>
        <v>64.91364136413641</v>
      </c>
      <c r="P8" s="10"/>
    </row>
    <row r="9" spans="1:133">
      <c r="A9" s="12"/>
      <c r="B9" s="42">
        <v>521</v>
      </c>
      <c r="C9" s="19" t="s">
        <v>22</v>
      </c>
      <c r="D9" s="43">
        <v>118013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118013</v>
      </c>
      <c r="O9" s="44">
        <f t="shared" si="2"/>
        <v>64.91364136413641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1157913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1157913</v>
      </c>
      <c r="O10" s="41">
        <f t="shared" si="2"/>
        <v>636.91584158415844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105157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105157</v>
      </c>
      <c r="O11" s="44">
        <f t="shared" si="2"/>
        <v>57.842134213421339</v>
      </c>
      <c r="P11" s="9"/>
    </row>
    <row r="12" spans="1:133">
      <c r="A12" s="12"/>
      <c r="B12" s="42">
        <v>536</v>
      </c>
      <c r="C12" s="19" t="s">
        <v>41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1052756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1052756</v>
      </c>
      <c r="O12" s="44">
        <f t="shared" si="2"/>
        <v>579.07370737073711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342153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342153</v>
      </c>
      <c r="O13" s="41">
        <f t="shared" si="2"/>
        <v>188.20297029702971</v>
      </c>
      <c r="P13" s="10"/>
    </row>
    <row r="14" spans="1:133">
      <c r="A14" s="12"/>
      <c r="B14" s="42">
        <v>541</v>
      </c>
      <c r="C14" s="19" t="s">
        <v>28</v>
      </c>
      <c r="D14" s="43">
        <v>342153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342153</v>
      </c>
      <c r="O14" s="44">
        <f t="shared" si="2"/>
        <v>188.20297029702971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4168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4168</v>
      </c>
      <c r="O15" s="41">
        <f t="shared" si="2"/>
        <v>2.2926292629262925</v>
      </c>
      <c r="P15" s="9"/>
    </row>
    <row r="16" spans="1:133">
      <c r="A16" s="12"/>
      <c r="B16" s="42">
        <v>579</v>
      </c>
      <c r="C16" s="19" t="s">
        <v>30</v>
      </c>
      <c r="D16" s="43">
        <v>4168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4168</v>
      </c>
      <c r="O16" s="44">
        <f t="shared" si="2"/>
        <v>2.2926292629262925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32692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32692</v>
      </c>
      <c r="O17" s="41">
        <f t="shared" si="2"/>
        <v>17.982398239823983</v>
      </c>
      <c r="P17" s="9"/>
    </row>
    <row r="18" spans="1:119" ht="15.75" thickBot="1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32692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32692</v>
      </c>
      <c r="O18" s="44">
        <f t="shared" si="2"/>
        <v>17.982398239823983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655102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1190605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1845707</v>
      </c>
      <c r="O19" s="35">
        <f t="shared" si="2"/>
        <v>1015.2403740374037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46</v>
      </c>
      <c r="M21" s="90"/>
      <c r="N21" s="90"/>
      <c r="O21" s="39">
        <v>1818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185869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185869</v>
      </c>
      <c r="O5" s="30">
        <f t="shared" ref="O5:O19" si="2">(N5/O$21)</f>
        <v>102.69005524861879</v>
      </c>
      <c r="P5" s="6"/>
    </row>
    <row r="6" spans="1:133">
      <c r="A6" s="12"/>
      <c r="B6" s="42">
        <v>511</v>
      </c>
      <c r="C6" s="19" t="s">
        <v>19</v>
      </c>
      <c r="D6" s="43">
        <v>10400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10400</v>
      </c>
      <c r="O6" s="44">
        <f t="shared" si="2"/>
        <v>5.7458563535911606</v>
      </c>
      <c r="P6" s="9"/>
    </row>
    <row r="7" spans="1:133">
      <c r="A7" s="12"/>
      <c r="B7" s="42">
        <v>512</v>
      </c>
      <c r="C7" s="19" t="s">
        <v>20</v>
      </c>
      <c r="D7" s="43">
        <v>175469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175469</v>
      </c>
      <c r="O7" s="44">
        <f t="shared" si="2"/>
        <v>96.944198895027625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136890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136890</v>
      </c>
      <c r="O8" s="41">
        <f t="shared" si="2"/>
        <v>75.629834254143645</v>
      </c>
      <c r="P8" s="10"/>
    </row>
    <row r="9" spans="1:133">
      <c r="A9" s="12"/>
      <c r="B9" s="42">
        <v>521</v>
      </c>
      <c r="C9" s="19" t="s">
        <v>22</v>
      </c>
      <c r="D9" s="43">
        <v>136890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136890</v>
      </c>
      <c r="O9" s="44">
        <f t="shared" si="2"/>
        <v>75.629834254143645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1230053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1230053</v>
      </c>
      <c r="O10" s="41">
        <f t="shared" si="2"/>
        <v>679.58729281767955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102054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102054</v>
      </c>
      <c r="O11" s="44">
        <f t="shared" si="2"/>
        <v>56.383425414364638</v>
      </c>
      <c r="P11" s="9"/>
    </row>
    <row r="12" spans="1:133">
      <c r="A12" s="12"/>
      <c r="B12" s="42">
        <v>536</v>
      </c>
      <c r="C12" s="19" t="s">
        <v>41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1127999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1127999</v>
      </c>
      <c r="O12" s="44">
        <f t="shared" si="2"/>
        <v>623.20386740331492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255018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255018</v>
      </c>
      <c r="O13" s="41">
        <f t="shared" si="2"/>
        <v>140.89392265193371</v>
      </c>
      <c r="P13" s="10"/>
    </row>
    <row r="14" spans="1:133">
      <c r="A14" s="12"/>
      <c r="B14" s="42">
        <v>541</v>
      </c>
      <c r="C14" s="19" t="s">
        <v>28</v>
      </c>
      <c r="D14" s="43">
        <v>255018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255018</v>
      </c>
      <c r="O14" s="44">
        <f t="shared" si="2"/>
        <v>140.89392265193371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4403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4403</v>
      </c>
      <c r="O15" s="41">
        <f t="shared" si="2"/>
        <v>2.4325966850828729</v>
      </c>
      <c r="P15" s="9"/>
    </row>
    <row r="16" spans="1:133">
      <c r="A16" s="12"/>
      <c r="B16" s="42">
        <v>579</v>
      </c>
      <c r="C16" s="19" t="s">
        <v>30</v>
      </c>
      <c r="D16" s="43">
        <v>4403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4403</v>
      </c>
      <c r="O16" s="44">
        <f t="shared" si="2"/>
        <v>2.4325966850828729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21678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21678</v>
      </c>
      <c r="O17" s="41">
        <f t="shared" si="2"/>
        <v>11.976795580110497</v>
      </c>
      <c r="P17" s="9"/>
    </row>
    <row r="18" spans="1:119" ht="15.75" thickBot="1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21678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21678</v>
      </c>
      <c r="O18" s="44">
        <f t="shared" si="2"/>
        <v>11.976795580110497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582180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1251731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1833911</v>
      </c>
      <c r="O19" s="35">
        <f t="shared" si="2"/>
        <v>1013.210497237569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42</v>
      </c>
      <c r="M21" s="90"/>
      <c r="N21" s="90"/>
      <c r="O21" s="39">
        <v>1810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203290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203290</v>
      </c>
      <c r="O5" s="30">
        <f t="shared" ref="O5:O19" si="2">(N5/O$21)</f>
        <v>111.26984126984127</v>
      </c>
      <c r="P5" s="6"/>
    </row>
    <row r="6" spans="1:133">
      <c r="A6" s="12"/>
      <c r="B6" s="42">
        <v>511</v>
      </c>
      <c r="C6" s="19" t="s">
        <v>19</v>
      </c>
      <c r="D6" s="43">
        <v>9450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9450</v>
      </c>
      <c r="O6" s="44">
        <f t="shared" si="2"/>
        <v>5.1724137931034484</v>
      </c>
      <c r="P6" s="9"/>
    </row>
    <row r="7" spans="1:133">
      <c r="A7" s="12"/>
      <c r="B7" s="42">
        <v>512</v>
      </c>
      <c r="C7" s="19" t="s">
        <v>20</v>
      </c>
      <c r="D7" s="43">
        <v>193840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193840</v>
      </c>
      <c r="O7" s="44">
        <f t="shared" si="2"/>
        <v>106.09742747673782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128279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128279</v>
      </c>
      <c r="O8" s="41">
        <f t="shared" si="2"/>
        <v>70.212917350848386</v>
      </c>
      <c r="P8" s="10"/>
    </row>
    <row r="9" spans="1:133">
      <c r="A9" s="12"/>
      <c r="B9" s="42">
        <v>521</v>
      </c>
      <c r="C9" s="19" t="s">
        <v>22</v>
      </c>
      <c r="D9" s="43">
        <v>128279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128279</v>
      </c>
      <c r="O9" s="44">
        <f t="shared" si="2"/>
        <v>70.212917350848386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1100848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1100848</v>
      </c>
      <c r="O10" s="41">
        <f t="shared" si="2"/>
        <v>602.54406130268194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100114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100114</v>
      </c>
      <c r="O11" s="44">
        <f t="shared" si="2"/>
        <v>54.796934865900383</v>
      </c>
      <c r="P11" s="9"/>
    </row>
    <row r="12" spans="1:133">
      <c r="A12" s="12"/>
      <c r="B12" s="42">
        <v>535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1000734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1000734</v>
      </c>
      <c r="O12" s="44">
        <f t="shared" si="2"/>
        <v>547.74712643678163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164253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164253</v>
      </c>
      <c r="O13" s="41">
        <f t="shared" si="2"/>
        <v>89.903119868637106</v>
      </c>
      <c r="P13" s="10"/>
    </row>
    <row r="14" spans="1:133">
      <c r="A14" s="12"/>
      <c r="B14" s="42">
        <v>541</v>
      </c>
      <c r="C14" s="19" t="s">
        <v>28</v>
      </c>
      <c r="D14" s="43">
        <v>164253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164253</v>
      </c>
      <c r="O14" s="44">
        <f t="shared" si="2"/>
        <v>89.903119868637106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4872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4872</v>
      </c>
      <c r="O15" s="41">
        <f t="shared" si="2"/>
        <v>2.6666666666666665</v>
      </c>
      <c r="P15" s="9"/>
    </row>
    <row r="16" spans="1:133">
      <c r="A16" s="12"/>
      <c r="B16" s="42">
        <v>579</v>
      </c>
      <c r="C16" s="19" t="s">
        <v>30</v>
      </c>
      <c r="D16" s="43">
        <v>4872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4872</v>
      </c>
      <c r="O16" s="44">
        <f t="shared" si="2"/>
        <v>2.6666666666666665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14223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14223</v>
      </c>
      <c r="O17" s="41">
        <f t="shared" si="2"/>
        <v>7.7848932676518885</v>
      </c>
      <c r="P17" s="9"/>
    </row>
    <row r="18" spans="1:119" ht="15.75" thickBot="1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14223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14223</v>
      </c>
      <c r="O18" s="44">
        <f t="shared" si="2"/>
        <v>7.7848932676518885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500694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1115071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1615765</v>
      </c>
      <c r="O19" s="35">
        <f t="shared" si="2"/>
        <v>884.38149972632732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38</v>
      </c>
      <c r="M21" s="90"/>
      <c r="N21" s="90"/>
      <c r="O21" s="39">
        <v>1827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192874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192874</v>
      </c>
      <c r="O5" s="30">
        <f t="shared" ref="O5:O19" si="2">(N5/O$21)</f>
        <v>105.56869184455391</v>
      </c>
      <c r="P5" s="6"/>
    </row>
    <row r="6" spans="1:133">
      <c r="A6" s="12"/>
      <c r="B6" s="42">
        <v>511</v>
      </c>
      <c r="C6" s="19" t="s">
        <v>19</v>
      </c>
      <c r="D6" s="43">
        <v>8800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8800</v>
      </c>
      <c r="O6" s="44">
        <f t="shared" si="2"/>
        <v>4.8166392993979201</v>
      </c>
      <c r="P6" s="9"/>
    </row>
    <row r="7" spans="1:133">
      <c r="A7" s="12"/>
      <c r="B7" s="42">
        <v>512</v>
      </c>
      <c r="C7" s="19" t="s">
        <v>20</v>
      </c>
      <c r="D7" s="43">
        <v>184074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184074</v>
      </c>
      <c r="O7" s="44">
        <f t="shared" si="2"/>
        <v>100.75205254515599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150949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150949</v>
      </c>
      <c r="O8" s="41">
        <f t="shared" si="2"/>
        <v>82.621237000547339</v>
      </c>
      <c r="P8" s="10"/>
    </row>
    <row r="9" spans="1:133">
      <c r="A9" s="12"/>
      <c r="B9" s="42">
        <v>521</v>
      </c>
      <c r="C9" s="19" t="s">
        <v>22</v>
      </c>
      <c r="D9" s="43">
        <v>150949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150949</v>
      </c>
      <c r="O9" s="44">
        <f t="shared" si="2"/>
        <v>82.621237000547339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1141704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1141704</v>
      </c>
      <c r="O10" s="41">
        <f t="shared" si="2"/>
        <v>624.90640394088666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102925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102925</v>
      </c>
      <c r="O11" s="44">
        <f t="shared" si="2"/>
        <v>56.335522714833061</v>
      </c>
      <c r="P11" s="9"/>
    </row>
    <row r="12" spans="1:133">
      <c r="A12" s="12"/>
      <c r="B12" s="42">
        <v>535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1038779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1038779</v>
      </c>
      <c r="O12" s="44">
        <f t="shared" si="2"/>
        <v>568.57088122605364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194914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194914</v>
      </c>
      <c r="O13" s="41">
        <f t="shared" si="2"/>
        <v>106.68527640941434</v>
      </c>
      <c r="P13" s="10"/>
    </row>
    <row r="14" spans="1:133">
      <c r="A14" s="12"/>
      <c r="B14" s="42">
        <v>541</v>
      </c>
      <c r="C14" s="19" t="s">
        <v>28</v>
      </c>
      <c r="D14" s="43">
        <v>194914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194914</v>
      </c>
      <c r="O14" s="44">
        <f t="shared" si="2"/>
        <v>106.68527640941434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10503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10503</v>
      </c>
      <c r="O15" s="41">
        <f t="shared" si="2"/>
        <v>5.7487684729064039</v>
      </c>
      <c r="P15" s="9"/>
    </row>
    <row r="16" spans="1:133">
      <c r="A16" s="12"/>
      <c r="B16" s="42">
        <v>579</v>
      </c>
      <c r="C16" s="19" t="s">
        <v>30</v>
      </c>
      <c r="D16" s="43">
        <v>10503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10503</v>
      </c>
      <c r="O16" s="44">
        <f t="shared" si="2"/>
        <v>5.7487684729064039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16503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16503</v>
      </c>
      <c r="O17" s="41">
        <f t="shared" si="2"/>
        <v>9.0328407224958944</v>
      </c>
      <c r="P17" s="9"/>
    </row>
    <row r="18" spans="1:119" ht="15.75" thickBot="1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16503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16503</v>
      </c>
      <c r="O18" s="44">
        <f t="shared" si="2"/>
        <v>9.0328407224958944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549240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1158207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1707447</v>
      </c>
      <c r="O19" s="35">
        <f t="shared" si="2"/>
        <v>934.56321839080465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36</v>
      </c>
      <c r="M21" s="90"/>
      <c r="N21" s="90"/>
      <c r="O21" s="39">
        <v>1827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177332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177332</v>
      </c>
      <c r="O5" s="30">
        <f t="shared" ref="O5:O20" si="2">(N5/O$22)</f>
        <v>109.53180975911056</v>
      </c>
      <c r="P5" s="6"/>
    </row>
    <row r="6" spans="1:133">
      <c r="A6" s="12"/>
      <c r="B6" s="42">
        <v>511</v>
      </c>
      <c r="C6" s="19" t="s">
        <v>19</v>
      </c>
      <c r="D6" s="43">
        <v>10400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10400</v>
      </c>
      <c r="O6" s="44">
        <f t="shared" si="2"/>
        <v>6.4237183446571962</v>
      </c>
      <c r="P6" s="9"/>
    </row>
    <row r="7" spans="1:133">
      <c r="A7" s="12"/>
      <c r="B7" s="42">
        <v>512</v>
      </c>
      <c r="C7" s="19" t="s">
        <v>20</v>
      </c>
      <c r="D7" s="43">
        <v>166932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166932</v>
      </c>
      <c r="O7" s="44">
        <f t="shared" si="2"/>
        <v>103.10809141445337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826559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826559</v>
      </c>
      <c r="O8" s="41">
        <f t="shared" si="2"/>
        <v>510.53675108091414</v>
      </c>
      <c r="P8" s="10"/>
    </row>
    <row r="9" spans="1:133">
      <c r="A9" s="12"/>
      <c r="B9" s="42">
        <v>521</v>
      </c>
      <c r="C9" s="19" t="s">
        <v>22</v>
      </c>
      <c r="D9" s="43">
        <v>826559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826559</v>
      </c>
      <c r="O9" s="44">
        <f t="shared" si="2"/>
        <v>510.53675108091414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641040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1126965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1768005</v>
      </c>
      <c r="O10" s="41">
        <f t="shared" si="2"/>
        <v>1092.0352069178505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104199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104199</v>
      </c>
      <c r="O11" s="44">
        <f t="shared" si="2"/>
        <v>64.360098826436072</v>
      </c>
      <c r="P11" s="9"/>
    </row>
    <row r="12" spans="1:133">
      <c r="A12" s="12"/>
      <c r="B12" s="42">
        <v>535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1022766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1022766</v>
      </c>
      <c r="O12" s="44">
        <f t="shared" si="2"/>
        <v>631.72699197035206</v>
      </c>
      <c r="P12" s="9"/>
    </row>
    <row r="13" spans="1:133">
      <c r="A13" s="12"/>
      <c r="B13" s="42">
        <v>539</v>
      </c>
      <c r="C13" s="19" t="s">
        <v>26</v>
      </c>
      <c r="D13" s="43">
        <v>641040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641040</v>
      </c>
      <c r="O13" s="44">
        <f t="shared" si="2"/>
        <v>395.94811612106241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155122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155122</v>
      </c>
      <c r="O14" s="41">
        <f t="shared" si="2"/>
        <v>95.813465101914758</v>
      </c>
      <c r="P14" s="10"/>
    </row>
    <row r="15" spans="1:133">
      <c r="A15" s="12"/>
      <c r="B15" s="42">
        <v>541</v>
      </c>
      <c r="C15" s="19" t="s">
        <v>28</v>
      </c>
      <c r="D15" s="43">
        <v>155122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155122</v>
      </c>
      <c r="O15" s="44">
        <f t="shared" si="2"/>
        <v>95.813465101914758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11377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11377</v>
      </c>
      <c r="O16" s="41">
        <f t="shared" si="2"/>
        <v>7.0271772699197035</v>
      </c>
      <c r="P16" s="9"/>
    </row>
    <row r="17" spans="1:119">
      <c r="A17" s="12"/>
      <c r="B17" s="42">
        <v>579</v>
      </c>
      <c r="C17" s="19" t="s">
        <v>30</v>
      </c>
      <c r="D17" s="43">
        <v>11377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11377</v>
      </c>
      <c r="O17" s="44">
        <f t="shared" si="2"/>
        <v>7.0271772699197035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18160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18160</v>
      </c>
      <c r="O18" s="41">
        <f t="shared" si="2"/>
        <v>11.21680049413218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18160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18160</v>
      </c>
      <c r="O19" s="44">
        <f t="shared" si="2"/>
        <v>11.21680049413218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1811430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1145125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2956555</v>
      </c>
      <c r="O20" s="35">
        <f t="shared" si="2"/>
        <v>1826.161210623842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1619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206835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206835</v>
      </c>
      <c r="O5" s="30">
        <f t="shared" ref="O5:O19" si="2">(N5/O$21)</f>
        <v>126.97053406998158</v>
      </c>
      <c r="P5" s="6"/>
    </row>
    <row r="6" spans="1:133">
      <c r="A6" s="12"/>
      <c r="B6" s="42">
        <v>511</v>
      </c>
      <c r="C6" s="19" t="s">
        <v>19</v>
      </c>
      <c r="D6" s="43">
        <v>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9600</v>
      </c>
      <c r="O6" s="44">
        <f t="shared" si="2"/>
        <v>5.8931860036832413</v>
      </c>
      <c r="P6" s="9"/>
    </row>
    <row r="7" spans="1:133">
      <c r="A7" s="12"/>
      <c r="B7" s="42">
        <v>512</v>
      </c>
      <c r="C7" s="19" t="s">
        <v>20</v>
      </c>
      <c r="D7" s="43">
        <v>197235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197235</v>
      </c>
      <c r="O7" s="44">
        <f t="shared" si="2"/>
        <v>121.07734806629834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357853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357853</v>
      </c>
      <c r="O8" s="41">
        <f t="shared" si="2"/>
        <v>219.67648864333947</v>
      </c>
      <c r="P8" s="10"/>
    </row>
    <row r="9" spans="1:133">
      <c r="A9" s="12"/>
      <c r="B9" s="42">
        <v>521</v>
      </c>
      <c r="C9" s="19" t="s">
        <v>22</v>
      </c>
      <c r="D9" s="43">
        <v>357853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357853</v>
      </c>
      <c r="O9" s="44">
        <f t="shared" si="2"/>
        <v>219.67648864333947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1028461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1028461</v>
      </c>
      <c r="O10" s="41">
        <f t="shared" si="2"/>
        <v>631.34499693063231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102846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102846</v>
      </c>
      <c r="O11" s="44">
        <f t="shared" si="2"/>
        <v>63.134438305709025</v>
      </c>
      <c r="P11" s="9"/>
    </row>
    <row r="12" spans="1:133">
      <c r="A12" s="12"/>
      <c r="B12" s="42">
        <v>535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925615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925615</v>
      </c>
      <c r="O12" s="44">
        <f t="shared" si="2"/>
        <v>568.21055862492324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469665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469665</v>
      </c>
      <c r="O13" s="41">
        <f t="shared" si="2"/>
        <v>288.31491712707185</v>
      </c>
      <c r="P13" s="10"/>
    </row>
    <row r="14" spans="1:133">
      <c r="A14" s="12"/>
      <c r="B14" s="42">
        <v>541</v>
      </c>
      <c r="C14" s="19" t="s">
        <v>28</v>
      </c>
      <c r="D14" s="43">
        <v>469665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469665</v>
      </c>
      <c r="O14" s="44">
        <f t="shared" si="2"/>
        <v>288.31491712707185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5015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5015</v>
      </c>
      <c r="O15" s="41">
        <f t="shared" si="2"/>
        <v>3.078575813382443</v>
      </c>
      <c r="P15" s="9"/>
    </row>
    <row r="16" spans="1:133">
      <c r="A16" s="12"/>
      <c r="B16" s="42">
        <v>579</v>
      </c>
      <c r="C16" s="19" t="s">
        <v>30</v>
      </c>
      <c r="D16" s="43">
        <v>5015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5015</v>
      </c>
      <c r="O16" s="44">
        <f t="shared" si="2"/>
        <v>3.078575813382443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143949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143949</v>
      </c>
      <c r="O17" s="41">
        <f t="shared" si="2"/>
        <v>88.366482504604051</v>
      </c>
      <c r="P17" s="9"/>
    </row>
    <row r="18" spans="1:119" ht="15.75" thickBot="1">
      <c r="A18" s="12"/>
      <c r="B18" s="42">
        <v>581</v>
      </c>
      <c r="C18" s="19" t="s">
        <v>31</v>
      </c>
      <c r="D18" s="43">
        <v>143949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143949</v>
      </c>
      <c r="O18" s="44">
        <f t="shared" si="2"/>
        <v>88.366482504604051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1183317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1028461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2211778</v>
      </c>
      <c r="O19" s="35">
        <f t="shared" si="2"/>
        <v>1357.7519950890116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44</v>
      </c>
      <c r="M21" s="90"/>
      <c r="N21" s="90"/>
      <c r="O21" s="39">
        <v>1629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201911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201911</v>
      </c>
      <c r="O5" s="30">
        <f t="shared" ref="O5:O20" si="2">(N5/O$22)</f>
        <v>125.25496277915633</v>
      </c>
      <c r="P5" s="6"/>
    </row>
    <row r="6" spans="1:133">
      <c r="A6" s="12"/>
      <c r="B6" s="42">
        <v>511</v>
      </c>
      <c r="C6" s="19" t="s">
        <v>19</v>
      </c>
      <c r="D6" s="43">
        <v>11181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11181</v>
      </c>
      <c r="O6" s="44">
        <f t="shared" si="2"/>
        <v>6.9361042183622832</v>
      </c>
      <c r="P6" s="9"/>
    </row>
    <row r="7" spans="1:133">
      <c r="A7" s="12"/>
      <c r="B7" s="42">
        <v>512</v>
      </c>
      <c r="C7" s="19" t="s">
        <v>20</v>
      </c>
      <c r="D7" s="43">
        <v>190730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190730</v>
      </c>
      <c r="O7" s="44">
        <f t="shared" si="2"/>
        <v>118.31885856079404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613093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613093</v>
      </c>
      <c r="O8" s="41">
        <f t="shared" si="2"/>
        <v>380.33064516129031</v>
      </c>
      <c r="P8" s="10"/>
    </row>
    <row r="9" spans="1:133">
      <c r="A9" s="12"/>
      <c r="B9" s="42">
        <v>521</v>
      </c>
      <c r="C9" s="19" t="s">
        <v>22</v>
      </c>
      <c r="D9" s="43">
        <v>487284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487284</v>
      </c>
      <c r="O9" s="44">
        <f t="shared" si="2"/>
        <v>302.28535980148882</v>
      </c>
      <c r="P9" s="9"/>
    </row>
    <row r="10" spans="1:133">
      <c r="A10" s="12"/>
      <c r="B10" s="42">
        <v>525</v>
      </c>
      <c r="C10" s="19" t="s">
        <v>55</v>
      </c>
      <c r="D10" s="43">
        <v>125809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125809</v>
      </c>
      <c r="O10" s="44">
        <f t="shared" si="2"/>
        <v>78.045285359801483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892648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892648</v>
      </c>
      <c r="O11" s="41">
        <f t="shared" si="2"/>
        <v>553.75186104218358</v>
      </c>
      <c r="P11" s="10"/>
    </row>
    <row r="12" spans="1:133">
      <c r="A12" s="12"/>
      <c r="B12" s="42">
        <v>534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115282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115282</v>
      </c>
      <c r="O12" s="44">
        <f t="shared" si="2"/>
        <v>71.514888337468989</v>
      </c>
      <c r="P12" s="9"/>
    </row>
    <row r="13" spans="1:133">
      <c r="A13" s="12"/>
      <c r="B13" s="42">
        <v>535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777366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777366</v>
      </c>
      <c r="O13" s="44">
        <f t="shared" si="2"/>
        <v>482.23697270471462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194710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194710</v>
      </c>
      <c r="O14" s="41">
        <f t="shared" si="2"/>
        <v>120.787841191067</v>
      </c>
      <c r="P14" s="10"/>
    </row>
    <row r="15" spans="1:133">
      <c r="A15" s="12"/>
      <c r="B15" s="42">
        <v>541</v>
      </c>
      <c r="C15" s="19" t="s">
        <v>28</v>
      </c>
      <c r="D15" s="43">
        <v>194710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194710</v>
      </c>
      <c r="O15" s="44">
        <f t="shared" si="2"/>
        <v>120.787841191067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16763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16763</v>
      </c>
      <c r="O16" s="41">
        <f t="shared" si="2"/>
        <v>10.398883374689825</v>
      </c>
      <c r="P16" s="9"/>
    </row>
    <row r="17" spans="1:119">
      <c r="A17" s="12"/>
      <c r="B17" s="42">
        <v>579</v>
      </c>
      <c r="C17" s="19" t="s">
        <v>30</v>
      </c>
      <c r="D17" s="43">
        <v>16763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16763</v>
      </c>
      <c r="O17" s="44">
        <f t="shared" si="2"/>
        <v>10.398883374689825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21575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21575</v>
      </c>
      <c r="O18" s="41">
        <f t="shared" si="2"/>
        <v>13.383995037220844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21575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21575</v>
      </c>
      <c r="O19" s="44">
        <f t="shared" si="2"/>
        <v>13.383995037220844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1048052</v>
      </c>
      <c r="E20" s="14">
        <f t="shared" ref="E20:M20" si="8">SUM(E5,E8,E11,E14,E16,E18)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892648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1940700</v>
      </c>
      <c r="O20" s="35">
        <f t="shared" si="2"/>
        <v>1203.9081885856078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56</v>
      </c>
      <c r="M22" s="90"/>
      <c r="N22" s="90"/>
      <c r="O22" s="39">
        <v>1612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205633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205633</v>
      </c>
      <c r="P5" s="30">
        <f t="shared" ref="P5:P19" si="2">(O5/P$21)</f>
        <v>118.58881199538639</v>
      </c>
      <c r="Q5" s="6"/>
    </row>
    <row r="6" spans="1:134">
      <c r="A6" s="12"/>
      <c r="B6" s="42">
        <v>511</v>
      </c>
      <c r="C6" s="19" t="s">
        <v>19</v>
      </c>
      <c r="D6" s="43">
        <v>20514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20514</v>
      </c>
      <c r="P6" s="44">
        <f t="shared" si="2"/>
        <v>11.83044982698962</v>
      </c>
      <c r="Q6" s="9"/>
    </row>
    <row r="7" spans="1:134">
      <c r="A7" s="12"/>
      <c r="B7" s="42">
        <v>512</v>
      </c>
      <c r="C7" s="19" t="s">
        <v>20</v>
      </c>
      <c r="D7" s="43">
        <v>185119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185119</v>
      </c>
      <c r="P7" s="44">
        <f t="shared" si="2"/>
        <v>106.75836216839677</v>
      </c>
      <c r="Q7" s="9"/>
    </row>
    <row r="8" spans="1:134" ht="15.75">
      <c r="A8" s="26" t="s">
        <v>21</v>
      </c>
      <c r="B8" s="27"/>
      <c r="C8" s="28"/>
      <c r="D8" s="29">
        <f t="shared" ref="D8:N8" si="3">SUM(D9:D9)</f>
        <v>164225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164225</v>
      </c>
      <c r="P8" s="41">
        <f t="shared" si="2"/>
        <v>94.708765859284895</v>
      </c>
      <c r="Q8" s="10"/>
    </row>
    <row r="9" spans="1:134">
      <c r="A9" s="12"/>
      <c r="B9" s="42">
        <v>521</v>
      </c>
      <c r="C9" s="19" t="s">
        <v>22</v>
      </c>
      <c r="D9" s="43">
        <v>164225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164225</v>
      </c>
      <c r="P9" s="44">
        <f t="shared" si="2"/>
        <v>94.708765859284895</v>
      </c>
      <c r="Q9" s="9"/>
    </row>
    <row r="10" spans="1:134" ht="15.75">
      <c r="A10" s="26" t="s">
        <v>23</v>
      </c>
      <c r="B10" s="27"/>
      <c r="C10" s="28"/>
      <c r="D10" s="29">
        <f t="shared" ref="D10:N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1256306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1256306</v>
      </c>
      <c r="P10" s="41">
        <f t="shared" si="2"/>
        <v>724.51326412918104</v>
      </c>
      <c r="Q10" s="10"/>
    </row>
    <row r="11" spans="1:134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100357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100357</v>
      </c>
      <c r="P11" s="44">
        <f t="shared" si="2"/>
        <v>57.876009227220301</v>
      </c>
      <c r="Q11" s="9"/>
    </row>
    <row r="12" spans="1:134">
      <c r="A12" s="12"/>
      <c r="B12" s="42">
        <v>536</v>
      </c>
      <c r="C12" s="19" t="s">
        <v>41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1155949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1155949</v>
      </c>
      <c r="P12" s="44">
        <f t="shared" si="2"/>
        <v>666.63725490196077</v>
      </c>
      <c r="Q12" s="9"/>
    </row>
    <row r="13" spans="1:134" ht="15.75">
      <c r="A13" s="26" t="s">
        <v>27</v>
      </c>
      <c r="B13" s="27"/>
      <c r="C13" s="28"/>
      <c r="D13" s="29">
        <f t="shared" ref="D13:N13" si="5">SUM(D14:D14)</f>
        <v>469932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469932</v>
      </c>
      <c r="P13" s="41">
        <f t="shared" si="2"/>
        <v>271.01038062283737</v>
      </c>
      <c r="Q13" s="10"/>
    </row>
    <row r="14" spans="1:134">
      <c r="A14" s="12"/>
      <c r="B14" s="42">
        <v>541</v>
      </c>
      <c r="C14" s="19" t="s">
        <v>28</v>
      </c>
      <c r="D14" s="43">
        <v>469932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469932</v>
      </c>
      <c r="P14" s="44">
        <f t="shared" si="2"/>
        <v>271.01038062283737</v>
      </c>
      <c r="Q14" s="9"/>
    </row>
    <row r="15" spans="1:134" ht="15.75">
      <c r="A15" s="26" t="s">
        <v>29</v>
      </c>
      <c r="B15" s="27"/>
      <c r="C15" s="28"/>
      <c r="D15" s="29">
        <f t="shared" ref="D15:N15" si="6">SUM(D16:D16)</f>
        <v>98640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98640</v>
      </c>
      <c r="P15" s="41">
        <f t="shared" si="2"/>
        <v>56.885813148788927</v>
      </c>
      <c r="Q15" s="9"/>
    </row>
    <row r="16" spans="1:134">
      <c r="A16" s="12"/>
      <c r="B16" s="42">
        <v>579</v>
      </c>
      <c r="C16" s="19" t="s">
        <v>30</v>
      </c>
      <c r="D16" s="43">
        <v>98640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98640</v>
      </c>
      <c r="P16" s="44">
        <f t="shared" si="2"/>
        <v>56.885813148788927</v>
      </c>
      <c r="Q16" s="9"/>
    </row>
    <row r="17" spans="1:120" ht="15.75">
      <c r="A17" s="26" t="s">
        <v>32</v>
      </c>
      <c r="B17" s="27"/>
      <c r="C17" s="28"/>
      <c r="D17" s="29">
        <f t="shared" ref="D17:N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27014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7"/>
        <v>0</v>
      </c>
      <c r="O17" s="29">
        <f t="shared" si="1"/>
        <v>27014</v>
      </c>
      <c r="P17" s="41">
        <f t="shared" si="2"/>
        <v>15.579008073817763</v>
      </c>
      <c r="Q17" s="9"/>
    </row>
    <row r="18" spans="1:120" ht="15.75" thickBot="1">
      <c r="A18" s="12"/>
      <c r="B18" s="42">
        <v>581</v>
      </c>
      <c r="C18" s="19" t="s">
        <v>74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27014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27014</v>
      </c>
      <c r="P18" s="44">
        <f t="shared" si="2"/>
        <v>15.579008073817763</v>
      </c>
      <c r="Q18" s="9"/>
    </row>
    <row r="19" spans="1:120" ht="16.5" thickBot="1">
      <c r="A19" s="13" t="s">
        <v>10</v>
      </c>
      <c r="B19" s="21"/>
      <c r="C19" s="20"/>
      <c r="D19" s="14">
        <f>SUM(D5,D8,D10,D13,D15,D17)</f>
        <v>938430</v>
      </c>
      <c r="E19" s="14">
        <f t="shared" ref="E19:N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1283320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8"/>
        <v>0</v>
      </c>
      <c r="O19" s="14">
        <f t="shared" si="1"/>
        <v>2221750</v>
      </c>
      <c r="P19" s="35">
        <f t="shared" si="2"/>
        <v>1281.2860438292964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70</v>
      </c>
      <c r="N21" s="90"/>
      <c r="O21" s="90"/>
      <c r="P21" s="39">
        <v>1734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209716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209716</v>
      </c>
      <c r="O5" s="30">
        <f t="shared" ref="O5:O19" si="2">(N5/O$21)</f>
        <v>117.15977653631285</v>
      </c>
      <c r="P5" s="6"/>
    </row>
    <row r="6" spans="1:133">
      <c r="A6" s="12"/>
      <c r="B6" s="42">
        <v>511</v>
      </c>
      <c r="C6" s="19" t="s">
        <v>19</v>
      </c>
      <c r="D6" s="43">
        <v>18600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18600</v>
      </c>
      <c r="O6" s="44">
        <f t="shared" si="2"/>
        <v>10.391061452513966</v>
      </c>
      <c r="P6" s="9"/>
    </row>
    <row r="7" spans="1:133">
      <c r="A7" s="12"/>
      <c r="B7" s="42">
        <v>512</v>
      </c>
      <c r="C7" s="19" t="s">
        <v>20</v>
      </c>
      <c r="D7" s="43">
        <v>191116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191116</v>
      </c>
      <c r="O7" s="44">
        <f t="shared" si="2"/>
        <v>106.76871508379888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157969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157969</v>
      </c>
      <c r="O8" s="41">
        <f t="shared" si="2"/>
        <v>88.250837988826817</v>
      </c>
      <c r="P8" s="10"/>
    </row>
    <row r="9" spans="1:133">
      <c r="A9" s="12"/>
      <c r="B9" s="42">
        <v>521</v>
      </c>
      <c r="C9" s="19" t="s">
        <v>22</v>
      </c>
      <c r="D9" s="43">
        <v>157969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157969</v>
      </c>
      <c r="O9" s="44">
        <f t="shared" si="2"/>
        <v>88.250837988826817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1196435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1196435</v>
      </c>
      <c r="O10" s="41">
        <f t="shared" si="2"/>
        <v>668.39944134078212</v>
      </c>
      <c r="P10" s="10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99407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99407</v>
      </c>
      <c r="O11" s="44">
        <f t="shared" si="2"/>
        <v>55.534636871508383</v>
      </c>
      <c r="P11" s="9"/>
    </row>
    <row r="12" spans="1:133">
      <c r="A12" s="12"/>
      <c r="B12" s="42">
        <v>536</v>
      </c>
      <c r="C12" s="19" t="s">
        <v>49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1097028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1097028</v>
      </c>
      <c r="O12" s="44">
        <f t="shared" si="2"/>
        <v>612.86480446927374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309278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309278</v>
      </c>
      <c r="O13" s="41">
        <f t="shared" si="2"/>
        <v>172.78100558659219</v>
      </c>
      <c r="P13" s="10"/>
    </row>
    <row r="14" spans="1:133">
      <c r="A14" s="12"/>
      <c r="B14" s="42">
        <v>541</v>
      </c>
      <c r="C14" s="19" t="s">
        <v>50</v>
      </c>
      <c r="D14" s="43">
        <v>309278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309278</v>
      </c>
      <c r="O14" s="44">
        <f t="shared" si="2"/>
        <v>172.78100558659219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8537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8537</v>
      </c>
      <c r="O15" s="41">
        <f t="shared" si="2"/>
        <v>4.7692737430167602</v>
      </c>
      <c r="P15" s="9"/>
    </row>
    <row r="16" spans="1:133">
      <c r="A16" s="12"/>
      <c r="B16" s="42">
        <v>579</v>
      </c>
      <c r="C16" s="19" t="s">
        <v>30</v>
      </c>
      <c r="D16" s="43">
        <v>8537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8537</v>
      </c>
      <c r="O16" s="44">
        <f t="shared" si="2"/>
        <v>4.7692737430167602</v>
      </c>
      <c r="P16" s="9"/>
    </row>
    <row r="17" spans="1:119" ht="15.75">
      <c r="A17" s="26" t="s">
        <v>51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25440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25440</v>
      </c>
      <c r="O17" s="41">
        <f t="shared" si="2"/>
        <v>14.212290502793296</v>
      </c>
      <c r="P17" s="9"/>
    </row>
    <row r="18" spans="1:119" ht="15.75" thickBot="1">
      <c r="A18" s="12"/>
      <c r="B18" s="42">
        <v>581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25440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25440</v>
      </c>
      <c r="O18" s="44">
        <f t="shared" si="2"/>
        <v>14.212290502793296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685500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1221875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1907375</v>
      </c>
      <c r="O19" s="35">
        <f t="shared" si="2"/>
        <v>1065.5726256983239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68</v>
      </c>
      <c r="M21" s="90"/>
      <c r="N21" s="90"/>
      <c r="O21" s="39">
        <v>1790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217030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217030</v>
      </c>
      <c r="O5" s="30">
        <f t="shared" ref="O5:O19" si="2">(N5/O$21)</f>
        <v>122.06411698537683</v>
      </c>
      <c r="P5" s="6"/>
    </row>
    <row r="6" spans="1:133">
      <c r="A6" s="12"/>
      <c r="B6" s="42">
        <v>511</v>
      </c>
      <c r="C6" s="19" t="s">
        <v>19</v>
      </c>
      <c r="D6" s="43">
        <v>18100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18100</v>
      </c>
      <c r="O6" s="44">
        <f t="shared" si="2"/>
        <v>10.179977502812148</v>
      </c>
      <c r="P6" s="9"/>
    </row>
    <row r="7" spans="1:133">
      <c r="A7" s="12"/>
      <c r="B7" s="42">
        <v>512</v>
      </c>
      <c r="C7" s="19" t="s">
        <v>20</v>
      </c>
      <c r="D7" s="43">
        <v>198930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198930</v>
      </c>
      <c r="O7" s="44">
        <f t="shared" si="2"/>
        <v>111.88413948256468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156465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156465</v>
      </c>
      <c r="O8" s="41">
        <f t="shared" si="2"/>
        <v>88.000562429696288</v>
      </c>
      <c r="P8" s="10"/>
    </row>
    <row r="9" spans="1:133">
      <c r="A9" s="12"/>
      <c r="B9" s="42">
        <v>521</v>
      </c>
      <c r="C9" s="19" t="s">
        <v>22</v>
      </c>
      <c r="D9" s="43">
        <v>156465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156465</v>
      </c>
      <c r="O9" s="44">
        <f t="shared" si="2"/>
        <v>88.000562429696288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1239705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1239705</v>
      </c>
      <c r="O10" s="41">
        <f t="shared" si="2"/>
        <v>697.24690663667036</v>
      </c>
      <c r="P10" s="10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96250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96250</v>
      </c>
      <c r="O11" s="44">
        <f t="shared" si="2"/>
        <v>54.133858267716533</v>
      </c>
      <c r="P11" s="9"/>
    </row>
    <row r="12" spans="1:133">
      <c r="A12" s="12"/>
      <c r="B12" s="42">
        <v>536</v>
      </c>
      <c r="C12" s="19" t="s">
        <v>49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1143455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1143455</v>
      </c>
      <c r="O12" s="44">
        <f t="shared" si="2"/>
        <v>643.11304836895386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278223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278223</v>
      </c>
      <c r="O13" s="41">
        <f t="shared" si="2"/>
        <v>156.48087739032621</v>
      </c>
      <c r="P13" s="10"/>
    </row>
    <row r="14" spans="1:133">
      <c r="A14" s="12"/>
      <c r="B14" s="42">
        <v>541</v>
      </c>
      <c r="C14" s="19" t="s">
        <v>50</v>
      </c>
      <c r="D14" s="43">
        <v>278223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278223</v>
      </c>
      <c r="O14" s="44">
        <f t="shared" si="2"/>
        <v>156.48087739032621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11244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11244</v>
      </c>
      <c r="O15" s="41">
        <f t="shared" si="2"/>
        <v>6.3239595050618673</v>
      </c>
      <c r="P15" s="9"/>
    </row>
    <row r="16" spans="1:133">
      <c r="A16" s="12"/>
      <c r="B16" s="42">
        <v>579</v>
      </c>
      <c r="C16" s="19" t="s">
        <v>30</v>
      </c>
      <c r="D16" s="43">
        <v>11244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11244</v>
      </c>
      <c r="O16" s="44">
        <f t="shared" si="2"/>
        <v>6.3239595050618673</v>
      </c>
      <c r="P16" s="9"/>
    </row>
    <row r="17" spans="1:119" ht="15.75">
      <c r="A17" s="26" t="s">
        <v>51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28491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28491</v>
      </c>
      <c r="O17" s="41">
        <f t="shared" si="2"/>
        <v>16.024184476940384</v>
      </c>
      <c r="P17" s="9"/>
    </row>
    <row r="18" spans="1:119" ht="15.75" thickBot="1">
      <c r="A18" s="12"/>
      <c r="B18" s="42">
        <v>581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28491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28491</v>
      </c>
      <c r="O18" s="44">
        <f t="shared" si="2"/>
        <v>16.024184476940384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662962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1268196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1931158</v>
      </c>
      <c r="O19" s="35">
        <f t="shared" si="2"/>
        <v>1086.140607424072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66</v>
      </c>
      <c r="M21" s="90"/>
      <c r="N21" s="90"/>
      <c r="O21" s="39">
        <v>1778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248845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248845</v>
      </c>
      <c r="O5" s="30">
        <f t="shared" ref="O5:O19" si="2">(N5/O$21)</f>
        <v>138.55512249443208</v>
      </c>
      <c r="P5" s="6"/>
    </row>
    <row r="6" spans="1:133">
      <c r="A6" s="12"/>
      <c r="B6" s="42">
        <v>511</v>
      </c>
      <c r="C6" s="19" t="s">
        <v>19</v>
      </c>
      <c r="D6" s="43">
        <v>15600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15600</v>
      </c>
      <c r="O6" s="44">
        <f t="shared" si="2"/>
        <v>8.6859688195991094</v>
      </c>
      <c r="P6" s="9"/>
    </row>
    <row r="7" spans="1:133">
      <c r="A7" s="12"/>
      <c r="B7" s="42">
        <v>512</v>
      </c>
      <c r="C7" s="19" t="s">
        <v>20</v>
      </c>
      <c r="D7" s="43">
        <v>233245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233245</v>
      </c>
      <c r="O7" s="44">
        <f t="shared" si="2"/>
        <v>129.86915367483297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153839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153839</v>
      </c>
      <c r="O8" s="41">
        <f t="shared" si="2"/>
        <v>85.656458797327389</v>
      </c>
      <c r="P8" s="10"/>
    </row>
    <row r="9" spans="1:133">
      <c r="A9" s="12"/>
      <c r="B9" s="42">
        <v>521</v>
      </c>
      <c r="C9" s="19" t="s">
        <v>22</v>
      </c>
      <c r="D9" s="43">
        <v>153839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153839</v>
      </c>
      <c r="O9" s="44">
        <f t="shared" si="2"/>
        <v>85.656458797327389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1275310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1275310</v>
      </c>
      <c r="O10" s="41">
        <f t="shared" si="2"/>
        <v>710.08351893095767</v>
      </c>
      <c r="P10" s="10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100683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100683</v>
      </c>
      <c r="O11" s="44">
        <f t="shared" si="2"/>
        <v>56.059576837416479</v>
      </c>
      <c r="P11" s="9"/>
    </row>
    <row r="12" spans="1:133">
      <c r="A12" s="12"/>
      <c r="B12" s="42">
        <v>536</v>
      </c>
      <c r="C12" s="19" t="s">
        <v>49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1174627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1174627</v>
      </c>
      <c r="O12" s="44">
        <f t="shared" si="2"/>
        <v>654.02394209354122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249813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249813</v>
      </c>
      <c r="O13" s="41">
        <f t="shared" si="2"/>
        <v>139.09409799554567</v>
      </c>
      <c r="P13" s="10"/>
    </row>
    <row r="14" spans="1:133">
      <c r="A14" s="12"/>
      <c r="B14" s="42">
        <v>541</v>
      </c>
      <c r="C14" s="19" t="s">
        <v>50</v>
      </c>
      <c r="D14" s="43">
        <v>249813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249813</v>
      </c>
      <c r="O14" s="44">
        <f t="shared" si="2"/>
        <v>139.09409799554567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433729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433729</v>
      </c>
      <c r="O15" s="41">
        <f t="shared" si="2"/>
        <v>241.49721603563475</v>
      </c>
      <c r="P15" s="9"/>
    </row>
    <row r="16" spans="1:133">
      <c r="A16" s="12"/>
      <c r="B16" s="42">
        <v>579</v>
      </c>
      <c r="C16" s="19" t="s">
        <v>30</v>
      </c>
      <c r="D16" s="43">
        <v>433729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433729</v>
      </c>
      <c r="O16" s="44">
        <f t="shared" si="2"/>
        <v>241.49721603563475</v>
      </c>
      <c r="P16" s="9"/>
    </row>
    <row r="17" spans="1:119" ht="15.75">
      <c r="A17" s="26" t="s">
        <v>51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26846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26846</v>
      </c>
      <c r="O17" s="41">
        <f t="shared" si="2"/>
        <v>14.947661469933184</v>
      </c>
      <c r="P17" s="9"/>
    </row>
    <row r="18" spans="1:119" ht="15.75" thickBot="1">
      <c r="A18" s="12"/>
      <c r="B18" s="42">
        <v>581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26846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26846</v>
      </c>
      <c r="O18" s="44">
        <f t="shared" si="2"/>
        <v>14.947661469933184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1086226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1302156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2388382</v>
      </c>
      <c r="O19" s="35">
        <f t="shared" si="2"/>
        <v>1329.8340757238307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64</v>
      </c>
      <c r="M21" s="90"/>
      <c r="N21" s="90"/>
      <c r="O21" s="39">
        <v>1796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220214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220214</v>
      </c>
      <c r="O5" s="30">
        <f t="shared" ref="O5:O19" si="2">(N5/O$21)</f>
        <v>121.19647771051183</v>
      </c>
      <c r="P5" s="6"/>
    </row>
    <row r="6" spans="1:133">
      <c r="A6" s="12"/>
      <c r="B6" s="42">
        <v>511</v>
      </c>
      <c r="C6" s="19" t="s">
        <v>19</v>
      </c>
      <c r="D6" s="43">
        <v>14520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14520</v>
      </c>
      <c r="O6" s="44">
        <f t="shared" si="2"/>
        <v>7.9911942762795816</v>
      </c>
      <c r="P6" s="9"/>
    </row>
    <row r="7" spans="1:133">
      <c r="A7" s="12"/>
      <c r="B7" s="42">
        <v>512</v>
      </c>
      <c r="C7" s="19" t="s">
        <v>20</v>
      </c>
      <c r="D7" s="43">
        <v>205694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205694</v>
      </c>
      <c r="O7" s="44">
        <f t="shared" si="2"/>
        <v>113.20528343423226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164085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164085</v>
      </c>
      <c r="O8" s="41">
        <f t="shared" si="2"/>
        <v>90.305448541552011</v>
      </c>
      <c r="P8" s="10"/>
    </row>
    <row r="9" spans="1:133">
      <c r="A9" s="12"/>
      <c r="B9" s="42">
        <v>521</v>
      </c>
      <c r="C9" s="19" t="s">
        <v>22</v>
      </c>
      <c r="D9" s="43">
        <v>164085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164085</v>
      </c>
      <c r="O9" s="44">
        <f t="shared" si="2"/>
        <v>90.305448541552011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1267398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1267398</v>
      </c>
      <c r="O10" s="41">
        <f t="shared" si="2"/>
        <v>697.5222894881673</v>
      </c>
      <c r="P10" s="10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108326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108326</v>
      </c>
      <c r="O11" s="44">
        <f t="shared" si="2"/>
        <v>59.618051733626857</v>
      </c>
      <c r="P11" s="9"/>
    </row>
    <row r="12" spans="1:133">
      <c r="A12" s="12"/>
      <c r="B12" s="42">
        <v>536</v>
      </c>
      <c r="C12" s="19" t="s">
        <v>49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1159072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1159072</v>
      </c>
      <c r="O12" s="44">
        <f t="shared" si="2"/>
        <v>637.90423775454042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475079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475079</v>
      </c>
      <c r="O13" s="41">
        <f t="shared" si="2"/>
        <v>261.46340121078703</v>
      </c>
      <c r="P13" s="10"/>
    </row>
    <row r="14" spans="1:133">
      <c r="A14" s="12"/>
      <c r="B14" s="42">
        <v>541</v>
      </c>
      <c r="C14" s="19" t="s">
        <v>50</v>
      </c>
      <c r="D14" s="43">
        <v>475079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475079</v>
      </c>
      <c r="O14" s="44">
        <f t="shared" si="2"/>
        <v>261.46340121078703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148184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148184</v>
      </c>
      <c r="O15" s="41">
        <f t="shared" si="2"/>
        <v>81.55421023665383</v>
      </c>
      <c r="P15" s="9"/>
    </row>
    <row r="16" spans="1:133">
      <c r="A16" s="12"/>
      <c r="B16" s="42">
        <v>579</v>
      </c>
      <c r="C16" s="19" t="s">
        <v>30</v>
      </c>
      <c r="D16" s="43">
        <v>148184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148184</v>
      </c>
      <c r="O16" s="44">
        <f t="shared" si="2"/>
        <v>81.55421023665383</v>
      </c>
      <c r="P16" s="9"/>
    </row>
    <row r="17" spans="1:119" ht="15.75">
      <c r="A17" s="26" t="s">
        <v>51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16236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16236</v>
      </c>
      <c r="O17" s="41">
        <f t="shared" si="2"/>
        <v>8.9356081452944416</v>
      </c>
      <c r="P17" s="9"/>
    </row>
    <row r="18" spans="1:119" ht="15.75" thickBot="1">
      <c r="A18" s="12"/>
      <c r="B18" s="42">
        <v>581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16236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16236</v>
      </c>
      <c r="O18" s="44">
        <f t="shared" si="2"/>
        <v>8.9356081452944416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1007562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1283634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2291196</v>
      </c>
      <c r="O19" s="35">
        <f t="shared" si="2"/>
        <v>1260.9774353329665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62</v>
      </c>
      <c r="M21" s="90"/>
      <c r="N21" s="90"/>
      <c r="O21" s="39">
        <v>1817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225540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225540</v>
      </c>
      <c r="O5" s="30">
        <f t="shared" ref="O5:O19" si="2">(N5/O$21)</f>
        <v>124.4015444015444</v>
      </c>
      <c r="P5" s="6"/>
    </row>
    <row r="6" spans="1:133">
      <c r="A6" s="12"/>
      <c r="B6" s="42">
        <v>511</v>
      </c>
      <c r="C6" s="19" t="s">
        <v>19</v>
      </c>
      <c r="D6" s="43">
        <v>12307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12307</v>
      </c>
      <c r="O6" s="44">
        <f t="shared" si="2"/>
        <v>6.7881963596249308</v>
      </c>
      <c r="P6" s="9"/>
    </row>
    <row r="7" spans="1:133">
      <c r="A7" s="12"/>
      <c r="B7" s="42">
        <v>512</v>
      </c>
      <c r="C7" s="19" t="s">
        <v>20</v>
      </c>
      <c r="D7" s="43">
        <v>213233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213233</v>
      </c>
      <c r="O7" s="44">
        <f t="shared" si="2"/>
        <v>117.61334804191947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151812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151812</v>
      </c>
      <c r="O8" s="41">
        <f t="shared" si="2"/>
        <v>83.735245449531163</v>
      </c>
      <c r="P8" s="10"/>
    </row>
    <row r="9" spans="1:133">
      <c r="A9" s="12"/>
      <c r="B9" s="42">
        <v>521</v>
      </c>
      <c r="C9" s="19" t="s">
        <v>22</v>
      </c>
      <c r="D9" s="43">
        <v>151812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151812</v>
      </c>
      <c r="O9" s="44">
        <f t="shared" si="2"/>
        <v>83.735245449531163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1202164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1202164</v>
      </c>
      <c r="O10" s="41">
        <f t="shared" si="2"/>
        <v>663.07997793712082</v>
      </c>
      <c r="P10" s="10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106929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106929</v>
      </c>
      <c r="O11" s="44">
        <f t="shared" si="2"/>
        <v>58.979040264754552</v>
      </c>
      <c r="P11" s="9"/>
    </row>
    <row r="12" spans="1:133">
      <c r="A12" s="12"/>
      <c r="B12" s="42">
        <v>536</v>
      </c>
      <c r="C12" s="19" t="s">
        <v>49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1095235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1095235</v>
      </c>
      <c r="O12" s="44">
        <f t="shared" si="2"/>
        <v>604.10093767236629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233864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233864</v>
      </c>
      <c r="O13" s="41">
        <f t="shared" si="2"/>
        <v>128.99282956425813</v>
      </c>
      <c r="P13" s="10"/>
    </row>
    <row r="14" spans="1:133">
      <c r="A14" s="12"/>
      <c r="B14" s="42">
        <v>541</v>
      </c>
      <c r="C14" s="19" t="s">
        <v>50</v>
      </c>
      <c r="D14" s="43">
        <v>233864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233864</v>
      </c>
      <c r="O14" s="44">
        <f t="shared" si="2"/>
        <v>128.99282956425813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22232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22232</v>
      </c>
      <c r="O15" s="41">
        <f t="shared" si="2"/>
        <v>12.262548262548263</v>
      </c>
      <c r="P15" s="9"/>
    </row>
    <row r="16" spans="1:133">
      <c r="A16" s="12"/>
      <c r="B16" s="42">
        <v>579</v>
      </c>
      <c r="C16" s="19" t="s">
        <v>30</v>
      </c>
      <c r="D16" s="43">
        <v>22232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22232</v>
      </c>
      <c r="O16" s="44">
        <f t="shared" si="2"/>
        <v>12.262548262548263</v>
      </c>
      <c r="P16" s="9"/>
    </row>
    <row r="17" spans="1:119" ht="15.75">
      <c r="A17" s="26" t="s">
        <v>51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18057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18057</v>
      </c>
      <c r="O17" s="41">
        <f t="shared" si="2"/>
        <v>9.9597352454495311</v>
      </c>
      <c r="P17" s="9"/>
    </row>
    <row r="18" spans="1:119" ht="15.75" thickBot="1">
      <c r="A18" s="12"/>
      <c r="B18" s="42">
        <v>581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18057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18057</v>
      </c>
      <c r="O18" s="44">
        <f t="shared" si="2"/>
        <v>9.9597352454495311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633448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1220221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1853669</v>
      </c>
      <c r="O19" s="35">
        <f t="shared" si="2"/>
        <v>1022.4318808604523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60</v>
      </c>
      <c r="M21" s="90"/>
      <c r="N21" s="90"/>
      <c r="O21" s="39">
        <v>1813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193141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193141</v>
      </c>
      <c r="O5" s="30">
        <f t="shared" ref="O5:O19" si="2">(N5/O$21)</f>
        <v>107.12201885745979</v>
      </c>
      <c r="P5" s="6"/>
    </row>
    <row r="6" spans="1:133">
      <c r="A6" s="12"/>
      <c r="B6" s="42">
        <v>511</v>
      </c>
      <c r="C6" s="19" t="s">
        <v>19</v>
      </c>
      <c r="D6" s="43">
        <v>12728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12728</v>
      </c>
      <c r="O6" s="44">
        <f t="shared" si="2"/>
        <v>7.0593455352190793</v>
      </c>
      <c r="P6" s="9"/>
    </row>
    <row r="7" spans="1:133">
      <c r="A7" s="12"/>
      <c r="B7" s="42">
        <v>512</v>
      </c>
      <c r="C7" s="19" t="s">
        <v>20</v>
      </c>
      <c r="D7" s="43">
        <v>180413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180413</v>
      </c>
      <c r="O7" s="44">
        <f t="shared" si="2"/>
        <v>100.06267332224071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146007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146007</v>
      </c>
      <c r="O8" s="41">
        <f t="shared" si="2"/>
        <v>80.98003327787022</v>
      </c>
      <c r="P8" s="10"/>
    </row>
    <row r="9" spans="1:133">
      <c r="A9" s="12"/>
      <c r="B9" s="42">
        <v>521</v>
      </c>
      <c r="C9" s="19" t="s">
        <v>22</v>
      </c>
      <c r="D9" s="43">
        <v>146007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146007</v>
      </c>
      <c r="O9" s="44">
        <f t="shared" si="2"/>
        <v>80.98003327787022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1178096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1178096</v>
      </c>
      <c r="O10" s="41">
        <f t="shared" si="2"/>
        <v>653.40876317249024</v>
      </c>
      <c r="P10" s="10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106359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106359</v>
      </c>
      <c r="O11" s="44">
        <f t="shared" si="2"/>
        <v>58.99001663893511</v>
      </c>
      <c r="P11" s="9"/>
    </row>
    <row r="12" spans="1:133">
      <c r="A12" s="12"/>
      <c r="B12" s="42">
        <v>536</v>
      </c>
      <c r="C12" s="19" t="s">
        <v>49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1071737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1071737</v>
      </c>
      <c r="O12" s="44">
        <f t="shared" si="2"/>
        <v>594.41874653355524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383992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383992</v>
      </c>
      <c r="O13" s="41">
        <f t="shared" si="2"/>
        <v>212.97393233499722</v>
      </c>
      <c r="P13" s="10"/>
    </row>
    <row r="14" spans="1:133">
      <c r="A14" s="12"/>
      <c r="B14" s="42">
        <v>541</v>
      </c>
      <c r="C14" s="19" t="s">
        <v>50</v>
      </c>
      <c r="D14" s="43">
        <v>383992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383992</v>
      </c>
      <c r="O14" s="44">
        <f t="shared" si="2"/>
        <v>212.97393233499722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9446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9446</v>
      </c>
      <c r="O15" s="41">
        <f t="shared" si="2"/>
        <v>5.2390460343871323</v>
      </c>
      <c r="P15" s="9"/>
    </row>
    <row r="16" spans="1:133">
      <c r="A16" s="12"/>
      <c r="B16" s="42">
        <v>579</v>
      </c>
      <c r="C16" s="19" t="s">
        <v>30</v>
      </c>
      <c r="D16" s="43">
        <v>9446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9446</v>
      </c>
      <c r="O16" s="44">
        <f t="shared" si="2"/>
        <v>5.2390460343871323</v>
      </c>
      <c r="P16" s="9"/>
    </row>
    <row r="17" spans="1:119" ht="15.75">
      <c r="A17" s="26" t="s">
        <v>51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19700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19700</v>
      </c>
      <c r="O17" s="41">
        <f t="shared" si="2"/>
        <v>10.926234054353854</v>
      </c>
      <c r="P17" s="9"/>
    </row>
    <row r="18" spans="1:119" ht="15.75" thickBot="1">
      <c r="A18" s="12"/>
      <c r="B18" s="42">
        <v>581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19700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19700</v>
      </c>
      <c r="O18" s="44">
        <f t="shared" si="2"/>
        <v>10.926234054353854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732586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1197796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1930382</v>
      </c>
      <c r="O19" s="35">
        <f t="shared" si="2"/>
        <v>1070.6500277315586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58</v>
      </c>
      <c r="M21" s="90"/>
      <c r="N21" s="90"/>
      <c r="O21" s="39">
        <v>1803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182152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182152</v>
      </c>
      <c r="O5" s="58">
        <f t="shared" ref="O5:O19" si="2">(N5/O$21)</f>
        <v>100.80354178195905</v>
      </c>
      <c r="P5" s="59"/>
    </row>
    <row r="6" spans="1:133">
      <c r="A6" s="61"/>
      <c r="B6" s="62">
        <v>511</v>
      </c>
      <c r="C6" s="63" t="s">
        <v>19</v>
      </c>
      <c r="D6" s="64">
        <v>12872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12872</v>
      </c>
      <c r="O6" s="65">
        <f t="shared" si="2"/>
        <v>7.1234089651355834</v>
      </c>
      <c r="P6" s="66"/>
    </row>
    <row r="7" spans="1:133">
      <c r="A7" s="61"/>
      <c r="B7" s="62">
        <v>512</v>
      </c>
      <c r="C7" s="63" t="s">
        <v>20</v>
      </c>
      <c r="D7" s="64">
        <v>169280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169280</v>
      </c>
      <c r="O7" s="65">
        <f t="shared" si="2"/>
        <v>93.680132816823459</v>
      </c>
      <c r="P7" s="66"/>
    </row>
    <row r="8" spans="1:133" ht="15.75">
      <c r="A8" s="67" t="s">
        <v>21</v>
      </c>
      <c r="B8" s="68"/>
      <c r="C8" s="69"/>
      <c r="D8" s="70">
        <f t="shared" ref="D8:M8" si="3">SUM(D9:D9)</f>
        <v>148420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148420</v>
      </c>
      <c r="O8" s="72">
        <f t="shared" si="2"/>
        <v>82.136137244050914</v>
      </c>
      <c r="P8" s="73"/>
    </row>
    <row r="9" spans="1:133">
      <c r="A9" s="61"/>
      <c r="B9" s="62">
        <v>521</v>
      </c>
      <c r="C9" s="63" t="s">
        <v>22</v>
      </c>
      <c r="D9" s="64">
        <v>148420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148420</v>
      </c>
      <c r="O9" s="65">
        <f t="shared" si="2"/>
        <v>82.136137244050914</v>
      </c>
      <c r="P9" s="66"/>
    </row>
    <row r="10" spans="1:133" ht="15.75">
      <c r="A10" s="67" t="s">
        <v>23</v>
      </c>
      <c r="B10" s="68"/>
      <c r="C10" s="69"/>
      <c r="D10" s="70">
        <f t="shared" ref="D10:M10" si="4">SUM(D11:D12)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1217366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1217366</v>
      </c>
      <c r="O10" s="72">
        <f t="shared" si="2"/>
        <v>673.69452130603213</v>
      </c>
      <c r="P10" s="73"/>
    </row>
    <row r="11" spans="1:133">
      <c r="A11" s="61"/>
      <c r="B11" s="62">
        <v>534</v>
      </c>
      <c r="C11" s="63" t="s">
        <v>48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104752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104752</v>
      </c>
      <c r="O11" s="65">
        <f t="shared" si="2"/>
        <v>57.970116214720534</v>
      </c>
      <c r="P11" s="66"/>
    </row>
    <row r="12" spans="1:133">
      <c r="A12" s="61"/>
      <c r="B12" s="62">
        <v>536</v>
      </c>
      <c r="C12" s="63" t="s">
        <v>49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1112614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1112614</v>
      </c>
      <c r="O12" s="65">
        <f t="shared" si="2"/>
        <v>615.72440509131161</v>
      </c>
      <c r="P12" s="66"/>
    </row>
    <row r="13" spans="1:133" ht="15.75">
      <c r="A13" s="67" t="s">
        <v>27</v>
      </c>
      <c r="B13" s="68"/>
      <c r="C13" s="69"/>
      <c r="D13" s="70">
        <f t="shared" ref="D13:M13" si="5">SUM(D14:D14)</f>
        <v>239658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239658</v>
      </c>
      <c r="O13" s="72">
        <f t="shared" si="2"/>
        <v>132.62755949086883</v>
      </c>
      <c r="P13" s="73"/>
    </row>
    <row r="14" spans="1:133">
      <c r="A14" s="61"/>
      <c r="B14" s="62">
        <v>541</v>
      </c>
      <c r="C14" s="63" t="s">
        <v>50</v>
      </c>
      <c r="D14" s="64">
        <v>239658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239658</v>
      </c>
      <c r="O14" s="65">
        <f t="shared" si="2"/>
        <v>132.62755949086883</v>
      </c>
      <c r="P14" s="66"/>
    </row>
    <row r="15" spans="1:133" ht="15.75">
      <c r="A15" s="67" t="s">
        <v>29</v>
      </c>
      <c r="B15" s="68"/>
      <c r="C15" s="69"/>
      <c r="D15" s="70">
        <f t="shared" ref="D15:M15" si="6">SUM(D16:D16)</f>
        <v>17028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17028</v>
      </c>
      <c r="O15" s="72">
        <f t="shared" si="2"/>
        <v>9.4233536247924743</v>
      </c>
      <c r="P15" s="66"/>
    </row>
    <row r="16" spans="1:133">
      <c r="A16" s="61"/>
      <c r="B16" s="62">
        <v>579</v>
      </c>
      <c r="C16" s="63" t="s">
        <v>30</v>
      </c>
      <c r="D16" s="64">
        <v>17028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17028</v>
      </c>
      <c r="O16" s="65">
        <f t="shared" si="2"/>
        <v>9.4233536247924743</v>
      </c>
      <c r="P16" s="66"/>
    </row>
    <row r="17" spans="1:119" ht="15.75">
      <c r="A17" s="67" t="s">
        <v>51</v>
      </c>
      <c r="B17" s="68"/>
      <c r="C17" s="69"/>
      <c r="D17" s="70">
        <f t="shared" ref="D17:M17" si="7">SUM(D18:D18)</f>
        <v>0</v>
      </c>
      <c r="E17" s="70">
        <f t="shared" si="7"/>
        <v>0</v>
      </c>
      <c r="F17" s="70">
        <f t="shared" si="7"/>
        <v>0</v>
      </c>
      <c r="G17" s="70">
        <f t="shared" si="7"/>
        <v>0</v>
      </c>
      <c r="H17" s="70">
        <f t="shared" si="7"/>
        <v>0</v>
      </c>
      <c r="I17" s="70">
        <f t="shared" si="7"/>
        <v>21652</v>
      </c>
      <c r="J17" s="70">
        <f t="shared" si="7"/>
        <v>0</v>
      </c>
      <c r="K17" s="70">
        <f t="shared" si="7"/>
        <v>0</v>
      </c>
      <c r="L17" s="70">
        <f t="shared" si="7"/>
        <v>0</v>
      </c>
      <c r="M17" s="70">
        <f t="shared" si="7"/>
        <v>0</v>
      </c>
      <c r="N17" s="70">
        <f t="shared" si="1"/>
        <v>21652</v>
      </c>
      <c r="O17" s="72">
        <f t="shared" si="2"/>
        <v>11.982291090204759</v>
      </c>
      <c r="P17" s="66"/>
    </row>
    <row r="18" spans="1:119" ht="15.75" thickBot="1">
      <c r="A18" s="61"/>
      <c r="B18" s="62">
        <v>581</v>
      </c>
      <c r="C18" s="63" t="s">
        <v>52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21652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21652</v>
      </c>
      <c r="O18" s="65">
        <f t="shared" si="2"/>
        <v>11.982291090204759</v>
      </c>
      <c r="P18" s="66"/>
    </row>
    <row r="19" spans="1:119" ht="16.5" thickBot="1">
      <c r="A19" s="74" t="s">
        <v>10</v>
      </c>
      <c r="B19" s="75"/>
      <c r="C19" s="76"/>
      <c r="D19" s="77">
        <f>SUM(D5,D8,D10,D13,D15,D17)</f>
        <v>587258</v>
      </c>
      <c r="E19" s="77">
        <f t="shared" ref="E19:M19" si="8">SUM(E5,E8,E10,E13,E15,E17)</f>
        <v>0</v>
      </c>
      <c r="F19" s="77">
        <f t="shared" si="8"/>
        <v>0</v>
      </c>
      <c r="G19" s="77">
        <f t="shared" si="8"/>
        <v>0</v>
      </c>
      <c r="H19" s="77">
        <f t="shared" si="8"/>
        <v>0</v>
      </c>
      <c r="I19" s="77">
        <f t="shared" si="8"/>
        <v>1239018</v>
      </c>
      <c r="J19" s="77">
        <f t="shared" si="8"/>
        <v>0</v>
      </c>
      <c r="K19" s="77">
        <f t="shared" si="8"/>
        <v>0</v>
      </c>
      <c r="L19" s="77">
        <f t="shared" si="8"/>
        <v>0</v>
      </c>
      <c r="M19" s="77">
        <f t="shared" si="8"/>
        <v>0</v>
      </c>
      <c r="N19" s="77">
        <f t="shared" si="1"/>
        <v>1826276</v>
      </c>
      <c r="O19" s="78">
        <f t="shared" si="2"/>
        <v>1010.6674045379082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53</v>
      </c>
      <c r="M21" s="114"/>
      <c r="N21" s="114"/>
      <c r="O21" s="88">
        <v>1807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39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2023-04-24T19:40:09Z</cp:lastPrinted>
  <dcterms:created xsi:type="dcterms:W3CDTF">2000-08-31T21:26:31Z</dcterms:created>
  <dcterms:modified xsi:type="dcterms:W3CDTF">2023-05-23T18:39:42Z</dcterms:modified>
</cp:coreProperties>
</file>