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12" sheetId="1" r:id="rId1"/>
    <sheet name="2011" sheetId="2" r:id="rId2"/>
    <sheet name="2010" sheetId="3" r:id="rId3"/>
    <sheet name="2009" sheetId="4" r:id="rId4"/>
    <sheet name="2008" sheetId="5" r:id="rId5"/>
    <sheet name="2007" sheetId="6" r:id="rId6"/>
    <sheet name="2006" sheetId="7" r:id="rId7"/>
  </sheets>
  <definedNames>
    <definedName name="_xlnm.Print_Area" localSheetId="6">'2006'!$A$1:$N$11</definedName>
    <definedName name="_xlnm.Print_Area" localSheetId="5">'2007'!$A$1:$N$11</definedName>
    <definedName name="_xlnm.Print_Area" localSheetId="4">'2008'!$A$1:$N$18</definedName>
    <definedName name="_xlnm.Print_Area" localSheetId="3">'2009'!$A$1:$N$20</definedName>
    <definedName name="_xlnm.Print_Area" localSheetId="2">'2010'!$A$1:$N$20</definedName>
    <definedName name="_xlnm.Print_Area" localSheetId="1">'2011'!$A$1:$N$20</definedName>
    <definedName name="_xlnm.Print_Area" localSheetId="0">'2012'!$A$1:$N$16</definedName>
    <definedName name="_xlnm.Print_Titles" localSheetId="6">'2006'!$1:$4</definedName>
    <definedName name="_xlnm.Print_Titles" localSheetId="5">'2007'!$1:$4</definedName>
    <definedName name="_xlnm.Print_Titles" localSheetId="4">'2008'!$1:$4</definedName>
    <definedName name="_xlnm.Print_Titles" localSheetId="3">'2009'!$1:$4</definedName>
    <definedName name="_xlnm.Print_Titles" localSheetId="1">'2011'!$1:$4</definedName>
    <definedName name="_xlnm.Print_Titles" localSheetId="0">'2012'!$1:$4</definedName>
  </definedNames>
  <calcPr fullCalcOnLoad="1"/>
</workbook>
</file>

<file path=xl/sharedStrings.xml><?xml version="1.0" encoding="utf-8"?>
<sst xmlns="http://schemas.openxmlformats.org/spreadsheetml/2006/main" count="200" uniqueCount="38">
  <si>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</si>
  <si>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</si>
  <si>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</si>
  <si>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</si>
  <si>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</si>
  <si>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</si>
  <si>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</si>
  <si>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</si>
  <si>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</si>
  <si>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</si>
  <si>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</si>
  <si>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Account Code and Name</t>
  </si>
  <si>
    <t>Special Revenue</t>
  </si>
  <si>
    <t>Debt Service</t>
  </si>
  <si>
    <t>Capital Projects</t>
  </si>
  <si>
    <t>Internal Service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</si>
  <si>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</si>
  <si>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</si>
  <si>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</si>
  <si>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</si>
  <si>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</si>
  <si>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</si>
  <si>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Pension Benefits</t>
  </si>
  <si>
    <t>Other General Government Services</t>
  </si>
  <si>
    <t>Physical Environment</t>
  </si>
  <si>
    <t>Conservation and Resource Management</t>
  </si>
  <si>
    <t>Inter-Fund Group Transfers Out</t>
  </si>
  <si>
    <t>Capital Lease Acquisitions</t>
  </si>
  <si>
    <t>Other Uses and Non-Operating</t>
  </si>
  <si>
    <t>Southwest Florida Water Management District Expenditures Reported by Account Code and Fund Type</t>
  </si>
  <si>
    <t>Fiscal Year Ended 2009</t>
  </si>
  <si>
    <t>Fiscal Year Ended 2010</t>
  </si>
  <si>
    <t>Fiscal Year Ended 2011</t>
  </si>
  <si>
    <t>Compiled from data obtained from the Florida Department of Financial Services, Division of Accounting and Auditing, Bureau of Local Government.</t>
  </si>
  <si>
    <t>Fiscal Year Ended 2008</t>
  </si>
  <si>
    <t>Fiscal Year Ended 2007</t>
  </si>
  <si>
    <t>Fiscal Year Ended 2006</t>
  </si>
  <si>
    <t>Fiscal Year Ended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</si>
</sst>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37" fontId="2" fillId="33" borderId="19" xfId="0" applyNumberFormat="1" applyFont="1" applyFill="1" applyBorder="1" applyAlignment="1" applyProtection="1">
      <alignment horizontal="center" vertical="center" wrapText="1"/>
      <protection/>
    </xf>
    <xf numFmtId="37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/>
      <protection/>
    </xf>
    <xf numFmtId="1" fontId="4" fillId="0" borderId="22" xfId="0" applyNumberFormat="1" applyFont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37" fontId="2" fillId="33" borderId="24" xfId="0" applyNumberFormat="1" applyFont="1" applyFill="1" applyBorder="1" applyAlignment="1" applyProtection="1">
      <alignment horizontal="center" vertical="center" wrapText="1"/>
      <protection/>
    </xf>
    <xf numFmtId="42" fontId="2" fillId="33" borderId="25" xfId="0" applyNumberFormat="1" applyFont="1" applyFill="1" applyBorder="1" applyAlignment="1" applyProtection="1">
      <alignment vertical="center"/>
      <protection/>
    </xf>
    <xf numFmtId="42" fontId="2" fillId="33" borderId="26" xfId="0" applyNumberFormat="1" applyFont="1" applyFill="1" applyBorder="1" applyAlignment="1" applyProtection="1">
      <alignment vertical="center"/>
      <protection/>
    </xf>
    <xf numFmtId="42" fontId="2" fillId="33" borderId="27" xfId="0" applyNumberFormat="1" applyFont="1" applyFill="1" applyBorder="1" applyAlignment="1" applyProtection="1">
      <alignment vertical="center"/>
      <protection/>
    </xf>
    <xf numFmtId="42" fontId="2" fillId="33" borderId="28" xfId="0" applyNumberFormat="1" applyFont="1" applyFill="1" applyBorder="1" applyAlignment="1" applyProtection="1">
      <alignment vertical="center"/>
      <protection/>
    </xf>
    <xf numFmtId="42" fontId="4" fillId="0" borderId="18" xfId="0" applyNumberFormat="1" applyFont="1" applyBorder="1" applyAlignment="1" applyProtection="1">
      <alignment vertical="center"/>
      <protection/>
    </xf>
    <xf numFmtId="42" fontId="4" fillId="0" borderId="27" xfId="0" applyNumberFormat="1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 wrapText="1"/>
      <protection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4" fillId="0" borderId="32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 applyProtection="1">
      <alignment horizontal="left" vertical="center" wrapText="1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2" fillId="33" borderId="35" xfId="0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9" fillId="33" borderId="38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9" fillId="33" borderId="3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6"/>
  <sheetViews>
    <sheetView tabSelected="1" zoomScalePageLayoutView="0" workbookViewId="0" topLeftCell="A1">
      <selection activeCell="A1" sqref="A1:N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6" width="9.77734375" style="3" customWidth="1"/>
  </cols>
  <sheetData>
    <row r="1" spans="1:16" ht="27.75">
      <c r="A1" s="43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7"/>
      <c r="P1"/>
    </row>
    <row r="2" spans="1:16" ht="24" thickBot="1">
      <c r="A2" s="46" t="s">
        <v>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  <c r="O2" s="7"/>
      <c r="P2"/>
    </row>
    <row r="3" spans="1:16" ht="18" customHeight="1">
      <c r="A3" s="49" t="s">
        <v>11</v>
      </c>
      <c r="B3" s="50"/>
      <c r="C3" s="51"/>
      <c r="D3" s="55" t="s">
        <v>6</v>
      </c>
      <c r="E3" s="56"/>
      <c r="F3" s="56"/>
      <c r="G3" s="56"/>
      <c r="H3" s="57"/>
      <c r="I3" s="55" t="s">
        <v>7</v>
      </c>
      <c r="J3" s="57"/>
      <c r="K3" s="55" t="s">
        <v>9</v>
      </c>
      <c r="L3" s="57"/>
      <c r="M3" s="27"/>
      <c r="N3" s="29"/>
      <c r="O3" s="11"/>
      <c r="P3"/>
    </row>
    <row r="4" spans="1:132" ht="32.25" customHeight="1" thickBot="1">
      <c r="A4" s="52"/>
      <c r="B4" s="53"/>
      <c r="C4" s="54"/>
      <c r="D4" s="25" t="s">
        <v>0</v>
      </c>
      <c r="E4" s="25" t="s">
        <v>12</v>
      </c>
      <c r="F4" s="25" t="s">
        <v>13</v>
      </c>
      <c r="G4" s="25" t="s">
        <v>14</v>
      </c>
      <c r="H4" s="25" t="s">
        <v>1</v>
      </c>
      <c r="I4" s="25" t="s">
        <v>2</v>
      </c>
      <c r="J4" s="26" t="s">
        <v>15</v>
      </c>
      <c r="K4" s="26" t="s">
        <v>3</v>
      </c>
      <c r="L4" s="26" t="s">
        <v>4</v>
      </c>
      <c r="M4" s="26" t="s">
        <v>5</v>
      </c>
      <c r="N4" s="30" t="s">
        <v>8</v>
      </c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5" ht="15.75">
      <c r="A5" s="18" t="s">
        <v>16</v>
      </c>
      <c r="B5" s="19"/>
      <c r="C5" s="19"/>
      <c r="D5" s="20">
        <f>SUM(D6:D11)</f>
        <v>19518111</v>
      </c>
      <c r="E5" s="20">
        <f>SUM(E6:E11)</f>
        <v>5231</v>
      </c>
      <c r="F5" s="20">
        <f>SUM(F6:F11)</f>
        <v>0</v>
      </c>
      <c r="G5" s="20">
        <f>SUM(G6:G11)</f>
        <v>283247</v>
      </c>
      <c r="H5" s="20">
        <f>SUM(H6:H11)</f>
        <v>0</v>
      </c>
      <c r="I5" s="20">
        <f>SUM(I6:I11)</f>
        <v>0</v>
      </c>
      <c r="J5" s="20">
        <f>SUM(J6:J11)</f>
        <v>0</v>
      </c>
      <c r="K5" s="20">
        <f>SUM(K6:K11)</f>
        <v>0</v>
      </c>
      <c r="L5" s="20">
        <f>SUM(L6:L11)</f>
        <v>0</v>
      </c>
      <c r="M5" s="20">
        <f>SUM(M6:M11)</f>
        <v>0</v>
      </c>
      <c r="N5" s="31">
        <f>SUM(D5:M5)</f>
        <v>19806589</v>
      </c>
      <c r="O5" s="6"/>
    </row>
    <row r="6" spans="1:15" ht="15">
      <c r="A6" s="12"/>
      <c r="B6" s="28">
        <v>511</v>
      </c>
      <c r="C6" s="15" t="s">
        <v>17</v>
      </c>
      <c r="D6" s="35">
        <v>218780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6">
        <f>SUM(D6:M6)</f>
        <v>218780</v>
      </c>
      <c r="O6" s="9"/>
    </row>
    <row r="7" spans="1:15" ht="15">
      <c r="A7" s="12"/>
      <c r="B7" s="28">
        <v>512</v>
      </c>
      <c r="C7" s="15" t="s">
        <v>18</v>
      </c>
      <c r="D7" s="35">
        <v>1837917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6">
        <f>SUM(D7:M7)</f>
        <v>1837917</v>
      </c>
      <c r="O7" s="9"/>
    </row>
    <row r="8" spans="1:15" ht="15">
      <c r="A8" s="12"/>
      <c r="B8" s="28">
        <v>513</v>
      </c>
      <c r="C8" s="15" t="s">
        <v>19</v>
      </c>
      <c r="D8" s="35">
        <v>6509717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6">
        <f>SUM(D8:M8)</f>
        <v>6509717</v>
      </c>
      <c r="O8" s="9"/>
    </row>
    <row r="9" spans="1:15" ht="15">
      <c r="A9" s="12"/>
      <c r="B9" s="28">
        <v>514</v>
      </c>
      <c r="C9" s="15" t="s">
        <v>20</v>
      </c>
      <c r="D9" s="35">
        <v>1773058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6">
        <f>SUM(D9:M9)</f>
        <v>1773058</v>
      </c>
      <c r="O9" s="9"/>
    </row>
    <row r="10" spans="1:15" ht="15">
      <c r="A10" s="12"/>
      <c r="B10" s="28">
        <v>518</v>
      </c>
      <c r="C10" s="15" t="s">
        <v>22</v>
      </c>
      <c r="D10" s="35">
        <v>1792314</v>
      </c>
      <c r="E10" s="35">
        <v>5231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6">
        <f>SUM(D10:M10)</f>
        <v>1797545</v>
      </c>
      <c r="O10" s="9"/>
    </row>
    <row r="11" spans="1:15" ht="15">
      <c r="A11" s="12"/>
      <c r="B11" s="28">
        <v>519</v>
      </c>
      <c r="C11" s="15" t="s">
        <v>23</v>
      </c>
      <c r="D11" s="35">
        <v>7386325</v>
      </c>
      <c r="E11" s="35">
        <v>0</v>
      </c>
      <c r="F11" s="35">
        <v>0</v>
      </c>
      <c r="G11" s="35">
        <v>283247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6">
        <f>SUM(D11:M11)</f>
        <v>7669572</v>
      </c>
      <c r="O11" s="9"/>
    </row>
    <row r="12" spans="1:15" ht="15.75">
      <c r="A12" s="21" t="s">
        <v>24</v>
      </c>
      <c r="B12" s="22"/>
      <c r="C12" s="23"/>
      <c r="D12" s="24">
        <f>SUM(D13:D13)</f>
        <v>180908691</v>
      </c>
      <c r="E12" s="24">
        <f>SUM(E13:E13)</f>
        <v>1758205</v>
      </c>
      <c r="F12" s="24">
        <f>SUM(F13:F13)</f>
        <v>0</v>
      </c>
      <c r="G12" s="24">
        <f>SUM(G13:G13)</f>
        <v>1245945</v>
      </c>
      <c r="H12" s="24">
        <f>SUM(H13:H13)</f>
        <v>0</v>
      </c>
      <c r="I12" s="24">
        <f>SUM(I13:I13)</f>
        <v>0</v>
      </c>
      <c r="J12" s="24">
        <f>SUM(J13:J13)</f>
        <v>0</v>
      </c>
      <c r="K12" s="24">
        <f>SUM(K13:K13)</f>
        <v>0</v>
      </c>
      <c r="L12" s="24">
        <f>SUM(L13:L13)</f>
        <v>0</v>
      </c>
      <c r="M12" s="24">
        <f>SUM(M13:M13)</f>
        <v>0</v>
      </c>
      <c r="N12" s="32">
        <f>SUM(D12:M12)</f>
        <v>183912841</v>
      </c>
      <c r="O12" s="10"/>
    </row>
    <row r="13" spans="1:15" ht="15.75" thickBot="1">
      <c r="A13" s="12"/>
      <c r="B13" s="28">
        <v>537</v>
      </c>
      <c r="C13" s="15" t="s">
        <v>25</v>
      </c>
      <c r="D13" s="35">
        <v>180908691</v>
      </c>
      <c r="E13" s="35">
        <v>1758205</v>
      </c>
      <c r="F13" s="35">
        <v>0</v>
      </c>
      <c r="G13" s="35">
        <v>1245945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6">
        <f>SUM(D13:M13)</f>
        <v>183912841</v>
      </c>
      <c r="O13" s="9"/>
    </row>
    <row r="14" spans="1:118" ht="16.5" thickBot="1">
      <c r="A14" s="13" t="s">
        <v>10</v>
      </c>
      <c r="B14" s="17"/>
      <c r="C14" s="16"/>
      <c r="D14" s="14">
        <f>SUM(D5,D12)</f>
        <v>200426802</v>
      </c>
      <c r="E14" s="14">
        <f aca="true" t="shared" si="0" ref="E14:M14">SUM(E5,E12)</f>
        <v>1763436</v>
      </c>
      <c r="F14" s="14">
        <f t="shared" si="0"/>
        <v>0</v>
      </c>
      <c r="G14" s="14">
        <f t="shared" si="0"/>
        <v>1529192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0</v>
      </c>
      <c r="L14" s="14">
        <f t="shared" si="0"/>
        <v>0</v>
      </c>
      <c r="M14" s="14">
        <f t="shared" si="0"/>
        <v>0</v>
      </c>
      <c r="N14" s="34">
        <f>SUM(D14:M14)</f>
        <v>203719430</v>
      </c>
      <c r="O14" s="6"/>
      <c r="P14" s="2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</row>
    <row r="15" spans="1:14" ht="1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</row>
    <row r="16" spans="1:14" ht="15.75" customHeight="1" thickBot="1">
      <c r="A16" s="40" t="s">
        <v>33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2"/>
    </row>
  </sheetData>
  <sheetProtection/>
  <mergeCells count="8">
    <mergeCell ref="A15:N15"/>
    <mergeCell ref="A16:N16"/>
    <mergeCell ref="A1:N1"/>
    <mergeCell ref="A2:N2"/>
    <mergeCell ref="A3:C4"/>
    <mergeCell ref="D3:H3"/>
    <mergeCell ref="I3:J3"/>
    <mergeCell ref="K3:L3"/>
  </mergeCells>
  <printOptions horizontalCentered="1"/>
  <pageMargins left="0.5" right="0.5" top="0.5" bottom="0.5" header="0.3" footer="0.3"/>
  <pageSetup fitToHeight="0" fitToWidth="1" horizontalDpi="600" verticalDpi="600" orientation="landscape" paperSize="5" scale="59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20"/>
  <sheetViews>
    <sheetView zoomScalePageLayoutView="0" workbookViewId="0" topLeftCell="A1">
      <selection activeCell="A1" sqref="A1:N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6" width="9.77734375" style="3" customWidth="1"/>
  </cols>
  <sheetData>
    <row r="1" spans="1:16" ht="27.75">
      <c r="A1" s="43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7"/>
      <c r="P1"/>
    </row>
    <row r="2" spans="1:16" ht="24" thickBot="1">
      <c r="A2" s="46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  <c r="O2" s="7"/>
      <c r="P2"/>
    </row>
    <row r="3" spans="1:16" ht="18" customHeight="1">
      <c r="A3" s="49" t="s">
        <v>11</v>
      </c>
      <c r="B3" s="50"/>
      <c r="C3" s="51"/>
      <c r="D3" s="55" t="s">
        <v>6</v>
      </c>
      <c r="E3" s="56"/>
      <c r="F3" s="56"/>
      <c r="G3" s="56"/>
      <c r="H3" s="57"/>
      <c r="I3" s="55" t="s">
        <v>7</v>
      </c>
      <c r="J3" s="57"/>
      <c r="K3" s="55" t="s">
        <v>9</v>
      </c>
      <c r="L3" s="57"/>
      <c r="M3" s="27"/>
      <c r="N3" s="29"/>
      <c r="O3" s="11"/>
      <c r="P3"/>
    </row>
    <row r="4" spans="1:132" ht="32.25" customHeight="1" thickBot="1">
      <c r="A4" s="52"/>
      <c r="B4" s="53"/>
      <c r="C4" s="54"/>
      <c r="D4" s="25" t="s">
        <v>0</v>
      </c>
      <c r="E4" s="25" t="s">
        <v>12</v>
      </c>
      <c r="F4" s="25" t="s">
        <v>13</v>
      </c>
      <c r="G4" s="25" t="s">
        <v>14</v>
      </c>
      <c r="H4" s="25" t="s">
        <v>1</v>
      </c>
      <c r="I4" s="25" t="s">
        <v>2</v>
      </c>
      <c r="J4" s="26" t="s">
        <v>15</v>
      </c>
      <c r="K4" s="26" t="s">
        <v>3</v>
      </c>
      <c r="L4" s="26" t="s">
        <v>4</v>
      </c>
      <c r="M4" s="26" t="s">
        <v>5</v>
      </c>
      <c r="N4" s="30" t="s">
        <v>8</v>
      </c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5" ht="15.75">
      <c r="A5" s="18" t="s">
        <v>16</v>
      </c>
      <c r="B5" s="19"/>
      <c r="C5" s="19"/>
      <c r="D5" s="20">
        <f>SUM(D6:D12)</f>
        <v>25424082</v>
      </c>
      <c r="E5" s="20">
        <f aca="true" t="shared" si="0" ref="E5:M5">SUM(E6:E12)</f>
        <v>736922</v>
      </c>
      <c r="F5" s="20">
        <f t="shared" si="0"/>
        <v>0</v>
      </c>
      <c r="G5" s="20">
        <f t="shared" si="0"/>
        <v>285030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31">
        <f>SUM(D5:M5)</f>
        <v>26446034</v>
      </c>
      <c r="O5" s="6"/>
    </row>
    <row r="6" spans="1:15" ht="15">
      <c r="A6" s="12"/>
      <c r="B6" s="28">
        <v>511</v>
      </c>
      <c r="C6" s="15" t="s">
        <v>17</v>
      </c>
      <c r="D6" s="35">
        <v>278122</v>
      </c>
      <c r="E6" s="35">
        <v>3447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6">
        <f>SUM(D6:M6)</f>
        <v>281569</v>
      </c>
      <c r="O6" s="9"/>
    </row>
    <row r="7" spans="1:15" ht="15">
      <c r="A7" s="12"/>
      <c r="B7" s="28">
        <v>512</v>
      </c>
      <c r="C7" s="15" t="s">
        <v>18</v>
      </c>
      <c r="D7" s="35">
        <v>1585586</v>
      </c>
      <c r="E7" s="35">
        <v>57629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6">
        <f aca="true" t="shared" si="1" ref="N7:N12">SUM(D7:M7)</f>
        <v>1643215</v>
      </c>
      <c r="O7" s="9"/>
    </row>
    <row r="8" spans="1:15" ht="15">
      <c r="A8" s="12"/>
      <c r="B8" s="28">
        <v>513</v>
      </c>
      <c r="C8" s="15" t="s">
        <v>19</v>
      </c>
      <c r="D8" s="35">
        <v>7077937</v>
      </c>
      <c r="E8" s="35">
        <v>151929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6">
        <f t="shared" si="1"/>
        <v>7229866</v>
      </c>
      <c r="O8" s="9"/>
    </row>
    <row r="9" spans="1:15" ht="15">
      <c r="A9" s="12"/>
      <c r="B9" s="28">
        <v>514</v>
      </c>
      <c r="C9" s="15" t="s">
        <v>20</v>
      </c>
      <c r="D9" s="35">
        <v>2175807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6">
        <f t="shared" si="1"/>
        <v>2175807</v>
      </c>
      <c r="O9" s="9"/>
    </row>
    <row r="10" spans="1:15" ht="15">
      <c r="A10" s="12"/>
      <c r="B10" s="28">
        <v>517</v>
      </c>
      <c r="C10" s="15" t="s">
        <v>21</v>
      </c>
      <c r="D10" s="35">
        <v>912162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6">
        <f t="shared" si="1"/>
        <v>912162</v>
      </c>
      <c r="O10" s="9"/>
    </row>
    <row r="11" spans="1:15" ht="15">
      <c r="A11" s="12"/>
      <c r="B11" s="28">
        <v>518</v>
      </c>
      <c r="C11" s="15" t="s">
        <v>22</v>
      </c>
      <c r="D11" s="35">
        <v>3492308</v>
      </c>
      <c r="E11" s="35">
        <v>523917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6">
        <f t="shared" si="1"/>
        <v>4016225</v>
      </c>
      <c r="O11" s="9"/>
    </row>
    <row r="12" spans="1:15" ht="15">
      <c r="A12" s="12"/>
      <c r="B12" s="28">
        <v>519</v>
      </c>
      <c r="C12" s="15" t="s">
        <v>23</v>
      </c>
      <c r="D12" s="35">
        <v>9902160</v>
      </c>
      <c r="E12" s="35">
        <v>0</v>
      </c>
      <c r="F12" s="35">
        <v>0</v>
      </c>
      <c r="G12" s="35">
        <v>285030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6">
        <f t="shared" si="1"/>
        <v>10187190</v>
      </c>
      <c r="O12" s="9"/>
    </row>
    <row r="13" spans="1:15" ht="15.75">
      <c r="A13" s="21" t="s">
        <v>24</v>
      </c>
      <c r="B13" s="22"/>
      <c r="C13" s="23"/>
      <c r="D13" s="24">
        <f aca="true" t="shared" si="2" ref="D13:M13">SUM(D14:D14)</f>
        <v>99259531</v>
      </c>
      <c r="E13" s="24">
        <f t="shared" si="2"/>
        <v>81602458</v>
      </c>
      <c r="F13" s="24">
        <f t="shared" si="2"/>
        <v>0</v>
      </c>
      <c r="G13" s="24">
        <f t="shared" si="2"/>
        <v>3037276</v>
      </c>
      <c r="H13" s="24">
        <f t="shared" si="2"/>
        <v>0</v>
      </c>
      <c r="I13" s="24">
        <f t="shared" si="2"/>
        <v>0</v>
      </c>
      <c r="J13" s="24">
        <f t="shared" si="2"/>
        <v>0</v>
      </c>
      <c r="K13" s="24">
        <f t="shared" si="2"/>
        <v>0</v>
      </c>
      <c r="L13" s="24">
        <f t="shared" si="2"/>
        <v>0</v>
      </c>
      <c r="M13" s="24">
        <f t="shared" si="2"/>
        <v>0</v>
      </c>
      <c r="N13" s="32">
        <f>SUM(D13:M13)</f>
        <v>183899265</v>
      </c>
      <c r="O13" s="10"/>
    </row>
    <row r="14" spans="1:15" ht="15">
      <c r="A14" s="12"/>
      <c r="B14" s="28">
        <v>537</v>
      </c>
      <c r="C14" s="15" t="s">
        <v>25</v>
      </c>
      <c r="D14" s="35">
        <v>99259531</v>
      </c>
      <c r="E14" s="35">
        <v>81602458</v>
      </c>
      <c r="F14" s="35">
        <v>0</v>
      </c>
      <c r="G14" s="35">
        <v>3037276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6">
        <f>SUM(D14:M14)</f>
        <v>183899265</v>
      </c>
      <c r="O14" s="9"/>
    </row>
    <row r="15" spans="1:15" ht="15.75">
      <c r="A15" s="21" t="s">
        <v>28</v>
      </c>
      <c r="B15" s="22"/>
      <c r="C15" s="23"/>
      <c r="D15" s="24">
        <f aca="true" t="shared" si="3" ref="D15:M15">SUM(D16:D17)</f>
        <v>36842</v>
      </c>
      <c r="E15" s="24">
        <f t="shared" si="3"/>
        <v>300042655</v>
      </c>
      <c r="F15" s="24">
        <f t="shared" si="3"/>
        <v>0</v>
      </c>
      <c r="G15" s="24">
        <f t="shared" si="3"/>
        <v>0</v>
      </c>
      <c r="H15" s="24">
        <f t="shared" si="3"/>
        <v>0</v>
      </c>
      <c r="I15" s="24">
        <f t="shared" si="3"/>
        <v>0</v>
      </c>
      <c r="J15" s="24">
        <f t="shared" si="3"/>
        <v>0</v>
      </c>
      <c r="K15" s="24">
        <f t="shared" si="3"/>
        <v>0</v>
      </c>
      <c r="L15" s="24">
        <f t="shared" si="3"/>
        <v>0</v>
      </c>
      <c r="M15" s="24">
        <f t="shared" si="3"/>
        <v>0</v>
      </c>
      <c r="N15" s="33">
        <f>SUM(D15:M15)</f>
        <v>300079497</v>
      </c>
      <c r="O15" s="9"/>
    </row>
    <row r="16" spans="1:15" ht="15">
      <c r="A16" s="12"/>
      <c r="B16" s="28">
        <v>581</v>
      </c>
      <c r="C16" s="15" t="s">
        <v>26</v>
      </c>
      <c r="D16" s="35">
        <v>0</v>
      </c>
      <c r="E16" s="35">
        <v>300042655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6">
        <f>SUM(D16:M16)</f>
        <v>300042655</v>
      </c>
      <c r="O16" s="9"/>
    </row>
    <row r="17" spans="1:15" ht="15.75" thickBot="1">
      <c r="A17" s="12"/>
      <c r="B17" s="28">
        <v>584</v>
      </c>
      <c r="C17" s="15" t="s">
        <v>27</v>
      </c>
      <c r="D17" s="35">
        <v>36842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6">
        <f>SUM(D17:M17)</f>
        <v>36842</v>
      </c>
      <c r="O17" s="9"/>
    </row>
    <row r="18" spans="1:118" ht="16.5" thickBot="1">
      <c r="A18" s="13" t="s">
        <v>10</v>
      </c>
      <c r="B18" s="17"/>
      <c r="C18" s="16"/>
      <c r="D18" s="14">
        <f>SUM(D5,D13,D15)</f>
        <v>124720455</v>
      </c>
      <c r="E18" s="14">
        <f aca="true" t="shared" si="4" ref="E18:N18">SUM(E5,E13,E15)</f>
        <v>382382035</v>
      </c>
      <c r="F18" s="14">
        <f t="shared" si="4"/>
        <v>0</v>
      </c>
      <c r="G18" s="14">
        <f t="shared" si="4"/>
        <v>3322306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34">
        <f t="shared" si="4"/>
        <v>510424796</v>
      </c>
      <c r="O18" s="6"/>
      <c r="P18" s="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</row>
    <row r="19" spans="1:14" ht="1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</row>
    <row r="20" spans="1:14" ht="15.75" customHeight="1" thickBot="1">
      <c r="A20" s="40" t="s">
        <v>33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2"/>
    </row>
  </sheetData>
  <sheetProtection/>
  <mergeCells count="8">
    <mergeCell ref="A19:N19"/>
    <mergeCell ref="A20:N20"/>
    <mergeCell ref="A1:N1"/>
    <mergeCell ref="A2:N2"/>
    <mergeCell ref="A3:C4"/>
    <mergeCell ref="D3:H3"/>
    <mergeCell ref="I3:J3"/>
    <mergeCell ref="K3:L3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20"/>
  <sheetViews>
    <sheetView zoomScalePageLayoutView="0" workbookViewId="0" topLeftCell="A1">
      <selection activeCell="A1" sqref="A1:N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6" width="9.77734375" style="3" customWidth="1"/>
  </cols>
  <sheetData>
    <row r="1" spans="1:16" ht="27.75">
      <c r="A1" s="43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7"/>
      <c r="P1"/>
    </row>
    <row r="2" spans="1:16" ht="24" thickBot="1">
      <c r="A2" s="46" t="s">
        <v>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  <c r="O2" s="7"/>
      <c r="P2"/>
    </row>
    <row r="3" spans="1:16" ht="18" customHeight="1">
      <c r="A3" s="49" t="s">
        <v>11</v>
      </c>
      <c r="B3" s="50"/>
      <c r="C3" s="51"/>
      <c r="D3" s="55" t="s">
        <v>6</v>
      </c>
      <c r="E3" s="56"/>
      <c r="F3" s="56"/>
      <c r="G3" s="56"/>
      <c r="H3" s="57"/>
      <c r="I3" s="55" t="s">
        <v>7</v>
      </c>
      <c r="J3" s="57"/>
      <c r="K3" s="55" t="s">
        <v>9</v>
      </c>
      <c r="L3" s="57"/>
      <c r="M3" s="27"/>
      <c r="N3" s="29"/>
      <c r="O3" s="11"/>
      <c r="P3"/>
    </row>
    <row r="4" spans="1:132" ht="32.25" customHeight="1" thickBot="1">
      <c r="A4" s="52"/>
      <c r="B4" s="53"/>
      <c r="C4" s="54"/>
      <c r="D4" s="25" t="s">
        <v>0</v>
      </c>
      <c r="E4" s="25" t="s">
        <v>12</v>
      </c>
      <c r="F4" s="25" t="s">
        <v>13</v>
      </c>
      <c r="G4" s="25" t="s">
        <v>14</v>
      </c>
      <c r="H4" s="25" t="s">
        <v>1</v>
      </c>
      <c r="I4" s="25" t="s">
        <v>2</v>
      </c>
      <c r="J4" s="26" t="s">
        <v>15</v>
      </c>
      <c r="K4" s="26" t="s">
        <v>3</v>
      </c>
      <c r="L4" s="26" t="s">
        <v>4</v>
      </c>
      <c r="M4" s="26" t="s">
        <v>5</v>
      </c>
      <c r="N4" s="30" t="s">
        <v>8</v>
      </c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5" ht="15.75">
      <c r="A5" s="18" t="s">
        <v>16</v>
      </c>
      <c r="B5" s="19"/>
      <c r="C5" s="19"/>
      <c r="D5" s="20">
        <f>SUM(D6:D12)</f>
        <v>25457720</v>
      </c>
      <c r="E5" s="20">
        <f aca="true" t="shared" si="0" ref="E5:M5">SUM(E6:E12)</f>
        <v>1006101</v>
      </c>
      <c r="F5" s="20">
        <f t="shared" si="0"/>
        <v>0</v>
      </c>
      <c r="G5" s="20">
        <f t="shared" si="0"/>
        <v>952523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31">
        <f>SUM(D5:M5)</f>
        <v>27416344</v>
      </c>
      <c r="O5" s="6"/>
    </row>
    <row r="6" spans="1:15" ht="15">
      <c r="A6" s="12"/>
      <c r="B6" s="28">
        <v>511</v>
      </c>
      <c r="C6" s="15" t="s">
        <v>17</v>
      </c>
      <c r="D6" s="35">
        <v>980266</v>
      </c>
      <c r="E6" s="35">
        <v>188214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6">
        <f>SUM(D6:M6)</f>
        <v>1168480</v>
      </c>
      <c r="O6" s="9"/>
    </row>
    <row r="7" spans="1:15" ht="15">
      <c r="A7" s="12"/>
      <c r="B7" s="28">
        <v>512</v>
      </c>
      <c r="C7" s="15" t="s">
        <v>18</v>
      </c>
      <c r="D7" s="35">
        <v>1315338</v>
      </c>
      <c r="E7" s="35">
        <v>80726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6">
        <f aca="true" t="shared" si="1" ref="N7:N12">SUM(D7:M7)</f>
        <v>1396064</v>
      </c>
      <c r="O7" s="9"/>
    </row>
    <row r="8" spans="1:15" ht="15">
      <c r="A8" s="12"/>
      <c r="B8" s="28">
        <v>513</v>
      </c>
      <c r="C8" s="15" t="s">
        <v>19</v>
      </c>
      <c r="D8" s="35">
        <v>7007719</v>
      </c>
      <c r="E8" s="35">
        <v>186562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6">
        <f t="shared" si="1"/>
        <v>7194281</v>
      </c>
      <c r="O8" s="9"/>
    </row>
    <row r="9" spans="1:15" ht="15">
      <c r="A9" s="12"/>
      <c r="B9" s="28">
        <v>514</v>
      </c>
      <c r="C9" s="15" t="s">
        <v>20</v>
      </c>
      <c r="D9" s="35">
        <v>2159651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6">
        <f t="shared" si="1"/>
        <v>2159651</v>
      </c>
      <c r="O9" s="9"/>
    </row>
    <row r="10" spans="1:15" ht="15">
      <c r="A10" s="12"/>
      <c r="B10" s="28">
        <v>517</v>
      </c>
      <c r="C10" s="15" t="s">
        <v>21</v>
      </c>
      <c r="D10" s="35">
        <v>717000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6">
        <f t="shared" si="1"/>
        <v>717000</v>
      </c>
      <c r="O10" s="9"/>
    </row>
    <row r="11" spans="1:15" ht="15">
      <c r="A11" s="12"/>
      <c r="B11" s="28">
        <v>518</v>
      </c>
      <c r="C11" s="15" t="s">
        <v>22</v>
      </c>
      <c r="D11" s="35">
        <v>3903159</v>
      </c>
      <c r="E11" s="35">
        <v>550365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6">
        <f t="shared" si="1"/>
        <v>4453524</v>
      </c>
      <c r="O11" s="9"/>
    </row>
    <row r="12" spans="1:15" ht="15">
      <c r="A12" s="12"/>
      <c r="B12" s="28">
        <v>519</v>
      </c>
      <c r="C12" s="15" t="s">
        <v>23</v>
      </c>
      <c r="D12" s="35">
        <v>9374587</v>
      </c>
      <c r="E12" s="35">
        <v>234</v>
      </c>
      <c r="F12" s="35">
        <v>0</v>
      </c>
      <c r="G12" s="35">
        <v>952523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6">
        <f t="shared" si="1"/>
        <v>10327344</v>
      </c>
      <c r="O12" s="9"/>
    </row>
    <row r="13" spans="1:15" ht="15.75">
      <c r="A13" s="21" t="s">
        <v>24</v>
      </c>
      <c r="B13" s="22"/>
      <c r="C13" s="23"/>
      <c r="D13" s="24">
        <f aca="true" t="shared" si="2" ref="D13:M13">SUM(D14:D14)</f>
        <v>104976771</v>
      </c>
      <c r="E13" s="24">
        <f t="shared" si="2"/>
        <v>107195861</v>
      </c>
      <c r="F13" s="24">
        <f t="shared" si="2"/>
        <v>0</v>
      </c>
      <c r="G13" s="24">
        <f t="shared" si="2"/>
        <v>30346316</v>
      </c>
      <c r="H13" s="24">
        <f t="shared" si="2"/>
        <v>0</v>
      </c>
      <c r="I13" s="24">
        <f t="shared" si="2"/>
        <v>0</v>
      </c>
      <c r="J13" s="24">
        <f t="shared" si="2"/>
        <v>0</v>
      </c>
      <c r="K13" s="24">
        <f t="shared" si="2"/>
        <v>0</v>
      </c>
      <c r="L13" s="24">
        <f t="shared" si="2"/>
        <v>0</v>
      </c>
      <c r="M13" s="24">
        <f t="shared" si="2"/>
        <v>0</v>
      </c>
      <c r="N13" s="32">
        <f aca="true" t="shared" si="3" ref="N13:N18">SUM(D13:M13)</f>
        <v>242518948</v>
      </c>
      <c r="O13" s="10"/>
    </row>
    <row r="14" spans="1:15" ht="15">
      <c r="A14" s="12"/>
      <c r="B14" s="28">
        <v>537</v>
      </c>
      <c r="C14" s="15" t="s">
        <v>25</v>
      </c>
      <c r="D14" s="35">
        <v>104976771</v>
      </c>
      <c r="E14" s="35">
        <v>107195861</v>
      </c>
      <c r="F14" s="35">
        <v>0</v>
      </c>
      <c r="G14" s="35">
        <v>30346316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6">
        <f t="shared" si="3"/>
        <v>242518948</v>
      </c>
      <c r="O14" s="9"/>
    </row>
    <row r="15" spans="1:15" ht="15.75">
      <c r="A15" s="21" t="s">
        <v>28</v>
      </c>
      <c r="B15" s="22"/>
      <c r="C15" s="23"/>
      <c r="D15" s="24">
        <f aca="true" t="shared" si="4" ref="D15:M15">SUM(D16:D17)</f>
        <v>83181</v>
      </c>
      <c r="E15" s="24">
        <f t="shared" si="4"/>
        <v>913423</v>
      </c>
      <c r="F15" s="24">
        <f t="shared" si="4"/>
        <v>0</v>
      </c>
      <c r="G15" s="24">
        <f t="shared" si="4"/>
        <v>0</v>
      </c>
      <c r="H15" s="24">
        <f t="shared" si="4"/>
        <v>0</v>
      </c>
      <c r="I15" s="24">
        <f t="shared" si="4"/>
        <v>0</v>
      </c>
      <c r="J15" s="24">
        <f t="shared" si="4"/>
        <v>0</v>
      </c>
      <c r="K15" s="24">
        <f t="shared" si="4"/>
        <v>0</v>
      </c>
      <c r="L15" s="24">
        <f t="shared" si="4"/>
        <v>0</v>
      </c>
      <c r="M15" s="24">
        <f t="shared" si="4"/>
        <v>0</v>
      </c>
      <c r="N15" s="33">
        <f t="shared" si="3"/>
        <v>996604</v>
      </c>
      <c r="O15" s="9"/>
    </row>
    <row r="16" spans="1:15" ht="15">
      <c r="A16" s="12"/>
      <c r="B16" s="28">
        <v>581</v>
      </c>
      <c r="C16" s="15" t="s">
        <v>26</v>
      </c>
      <c r="D16" s="35">
        <v>0</v>
      </c>
      <c r="E16" s="35">
        <v>913423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6">
        <f t="shared" si="3"/>
        <v>913423</v>
      </c>
      <c r="O16" s="9"/>
    </row>
    <row r="17" spans="1:15" ht="15.75" thickBot="1">
      <c r="A17" s="12"/>
      <c r="B17" s="28">
        <v>584</v>
      </c>
      <c r="C17" s="15" t="s">
        <v>27</v>
      </c>
      <c r="D17" s="35">
        <v>83181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6">
        <f t="shared" si="3"/>
        <v>83181</v>
      </c>
      <c r="O17" s="9"/>
    </row>
    <row r="18" spans="1:118" ht="16.5" thickBot="1">
      <c r="A18" s="13" t="s">
        <v>10</v>
      </c>
      <c r="B18" s="17"/>
      <c r="C18" s="16"/>
      <c r="D18" s="14">
        <f>SUM(D5,D13,D15)</f>
        <v>130517672</v>
      </c>
      <c r="E18" s="14">
        <f aca="true" t="shared" si="5" ref="E18:M18">SUM(E5,E13,E15)</f>
        <v>109115385</v>
      </c>
      <c r="F18" s="14">
        <f t="shared" si="5"/>
        <v>0</v>
      </c>
      <c r="G18" s="14">
        <f t="shared" si="5"/>
        <v>31298839</v>
      </c>
      <c r="H18" s="14">
        <f t="shared" si="5"/>
        <v>0</v>
      </c>
      <c r="I18" s="14">
        <f t="shared" si="5"/>
        <v>0</v>
      </c>
      <c r="J18" s="14">
        <f t="shared" si="5"/>
        <v>0</v>
      </c>
      <c r="K18" s="14">
        <f t="shared" si="5"/>
        <v>0</v>
      </c>
      <c r="L18" s="14">
        <f t="shared" si="5"/>
        <v>0</v>
      </c>
      <c r="M18" s="14">
        <f t="shared" si="5"/>
        <v>0</v>
      </c>
      <c r="N18" s="34">
        <f t="shared" si="3"/>
        <v>270931896</v>
      </c>
      <c r="O18" s="6"/>
      <c r="P18" s="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</row>
    <row r="19" spans="1:14" ht="1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</row>
    <row r="20" spans="1:14" ht="15.75" thickBot="1">
      <c r="A20" s="40" t="s">
        <v>33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2"/>
    </row>
  </sheetData>
  <sheetProtection/>
  <mergeCells count="8">
    <mergeCell ref="A19:N19"/>
    <mergeCell ref="A20:N20"/>
    <mergeCell ref="A1:N1"/>
    <mergeCell ref="A2:N2"/>
    <mergeCell ref="A3:C4"/>
    <mergeCell ref="D3:H3"/>
    <mergeCell ref="I3:J3"/>
    <mergeCell ref="K3:L3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20"/>
  <sheetViews>
    <sheetView zoomScalePageLayoutView="0" workbookViewId="0" topLeftCell="A1">
      <selection activeCell="A1" sqref="A1:N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6" width="9.77734375" style="3" customWidth="1"/>
  </cols>
  <sheetData>
    <row r="1" spans="1:16" ht="27.75">
      <c r="A1" s="43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7"/>
      <c r="P1"/>
    </row>
    <row r="2" spans="1:16" ht="24" thickBot="1">
      <c r="A2" s="46" t="s">
        <v>30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  <c r="O2" s="7"/>
      <c r="P2"/>
    </row>
    <row r="3" spans="1:16" ht="18" customHeight="1">
      <c r="A3" s="49" t="s">
        <v>11</v>
      </c>
      <c r="B3" s="50"/>
      <c r="C3" s="51"/>
      <c r="D3" s="55" t="s">
        <v>6</v>
      </c>
      <c r="E3" s="56"/>
      <c r="F3" s="56"/>
      <c r="G3" s="56"/>
      <c r="H3" s="57"/>
      <c r="I3" s="55" t="s">
        <v>7</v>
      </c>
      <c r="J3" s="57"/>
      <c r="K3" s="55" t="s">
        <v>9</v>
      </c>
      <c r="L3" s="57"/>
      <c r="M3" s="27"/>
      <c r="N3" s="29"/>
      <c r="O3" s="11"/>
      <c r="P3"/>
    </row>
    <row r="4" spans="1:132" ht="32.25" customHeight="1" thickBot="1">
      <c r="A4" s="52"/>
      <c r="B4" s="53"/>
      <c r="C4" s="54"/>
      <c r="D4" s="25" t="s">
        <v>0</v>
      </c>
      <c r="E4" s="25" t="s">
        <v>12</v>
      </c>
      <c r="F4" s="25" t="s">
        <v>13</v>
      </c>
      <c r="G4" s="25" t="s">
        <v>14</v>
      </c>
      <c r="H4" s="25" t="s">
        <v>1</v>
      </c>
      <c r="I4" s="25" t="s">
        <v>2</v>
      </c>
      <c r="J4" s="26" t="s">
        <v>15</v>
      </c>
      <c r="K4" s="26" t="s">
        <v>3</v>
      </c>
      <c r="L4" s="26" t="s">
        <v>4</v>
      </c>
      <c r="M4" s="26" t="s">
        <v>5</v>
      </c>
      <c r="N4" s="30" t="s">
        <v>8</v>
      </c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5" ht="15.75">
      <c r="A5" s="18" t="s">
        <v>16</v>
      </c>
      <c r="B5" s="19"/>
      <c r="C5" s="19"/>
      <c r="D5" s="20">
        <f>SUM(D6:D12)</f>
        <v>24960890</v>
      </c>
      <c r="E5" s="20">
        <f aca="true" t="shared" si="0" ref="E5:M5">SUM(E6:E12)</f>
        <v>897266</v>
      </c>
      <c r="F5" s="20">
        <f t="shared" si="0"/>
        <v>0</v>
      </c>
      <c r="G5" s="20">
        <f t="shared" si="0"/>
        <v>654507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31">
        <f>SUM(D5:M5)</f>
        <v>26512663</v>
      </c>
      <c r="O5" s="6"/>
    </row>
    <row r="6" spans="1:15" ht="15">
      <c r="A6" s="12"/>
      <c r="B6" s="28">
        <v>511</v>
      </c>
      <c r="C6" s="15" t="s">
        <v>17</v>
      </c>
      <c r="D6" s="35">
        <v>175330</v>
      </c>
      <c r="E6" s="35">
        <v>23568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6">
        <f>SUM(D6:M6)</f>
        <v>198898</v>
      </c>
      <c r="O6" s="9"/>
    </row>
    <row r="7" spans="1:15" ht="15">
      <c r="A7" s="12"/>
      <c r="B7" s="28">
        <v>512</v>
      </c>
      <c r="C7" s="15" t="s">
        <v>18</v>
      </c>
      <c r="D7" s="35">
        <v>1380627</v>
      </c>
      <c r="E7" s="35">
        <v>90605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6">
        <f aca="true" t="shared" si="1" ref="N7:N12">SUM(D7:M7)</f>
        <v>1471232</v>
      </c>
      <c r="O7" s="9"/>
    </row>
    <row r="8" spans="1:15" ht="15">
      <c r="A8" s="12"/>
      <c r="B8" s="28">
        <v>513</v>
      </c>
      <c r="C8" s="15" t="s">
        <v>19</v>
      </c>
      <c r="D8" s="35">
        <v>7225729</v>
      </c>
      <c r="E8" s="35">
        <v>218367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6">
        <f t="shared" si="1"/>
        <v>7444096</v>
      </c>
      <c r="O8" s="9"/>
    </row>
    <row r="9" spans="1:15" ht="15">
      <c r="A9" s="12"/>
      <c r="B9" s="28">
        <v>514</v>
      </c>
      <c r="C9" s="15" t="s">
        <v>20</v>
      </c>
      <c r="D9" s="35">
        <v>2307745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6">
        <f t="shared" si="1"/>
        <v>2307745</v>
      </c>
      <c r="O9" s="9"/>
    </row>
    <row r="10" spans="1:15" ht="15">
      <c r="A10" s="12"/>
      <c r="B10" s="28">
        <v>517</v>
      </c>
      <c r="C10" s="15" t="s">
        <v>21</v>
      </c>
      <c r="D10" s="35">
        <v>717000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6">
        <f t="shared" si="1"/>
        <v>717000</v>
      </c>
      <c r="O10" s="9"/>
    </row>
    <row r="11" spans="1:15" ht="15">
      <c r="A11" s="12"/>
      <c r="B11" s="28">
        <v>518</v>
      </c>
      <c r="C11" s="15" t="s">
        <v>22</v>
      </c>
      <c r="D11" s="35">
        <v>3896780</v>
      </c>
      <c r="E11" s="35">
        <v>564345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6">
        <f t="shared" si="1"/>
        <v>4461125</v>
      </c>
      <c r="O11" s="9"/>
    </row>
    <row r="12" spans="1:15" ht="15">
      <c r="A12" s="12"/>
      <c r="B12" s="28">
        <v>519</v>
      </c>
      <c r="C12" s="15" t="s">
        <v>23</v>
      </c>
      <c r="D12" s="35">
        <v>9257679</v>
      </c>
      <c r="E12" s="35">
        <v>381</v>
      </c>
      <c r="F12" s="35">
        <v>0</v>
      </c>
      <c r="G12" s="35">
        <v>654507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6">
        <f t="shared" si="1"/>
        <v>9912567</v>
      </c>
      <c r="O12" s="9"/>
    </row>
    <row r="13" spans="1:15" ht="15.75">
      <c r="A13" s="21" t="s">
        <v>24</v>
      </c>
      <c r="B13" s="22"/>
      <c r="C13" s="23"/>
      <c r="D13" s="24">
        <f aca="true" t="shared" si="2" ref="D13:M13">SUM(D14:D14)</f>
        <v>125900492</v>
      </c>
      <c r="E13" s="24">
        <f t="shared" si="2"/>
        <v>134260626</v>
      </c>
      <c r="F13" s="24">
        <f t="shared" si="2"/>
        <v>0</v>
      </c>
      <c r="G13" s="24">
        <f t="shared" si="2"/>
        <v>11801871</v>
      </c>
      <c r="H13" s="24">
        <f t="shared" si="2"/>
        <v>0</v>
      </c>
      <c r="I13" s="24">
        <f t="shared" si="2"/>
        <v>0</v>
      </c>
      <c r="J13" s="24">
        <f t="shared" si="2"/>
        <v>0</v>
      </c>
      <c r="K13" s="24">
        <f t="shared" si="2"/>
        <v>0</v>
      </c>
      <c r="L13" s="24">
        <f t="shared" si="2"/>
        <v>0</v>
      </c>
      <c r="M13" s="24">
        <f t="shared" si="2"/>
        <v>0</v>
      </c>
      <c r="N13" s="32">
        <f aca="true" t="shared" si="3" ref="N13:N18">SUM(D13:M13)</f>
        <v>271962989</v>
      </c>
      <c r="O13" s="10"/>
    </row>
    <row r="14" spans="1:15" ht="15">
      <c r="A14" s="12"/>
      <c r="B14" s="28">
        <v>537</v>
      </c>
      <c r="C14" s="15" t="s">
        <v>25</v>
      </c>
      <c r="D14" s="35">
        <v>125900492</v>
      </c>
      <c r="E14" s="35">
        <v>134260626</v>
      </c>
      <c r="F14" s="35">
        <v>0</v>
      </c>
      <c r="G14" s="35">
        <v>11801871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6">
        <f t="shared" si="3"/>
        <v>271962989</v>
      </c>
      <c r="O14" s="9"/>
    </row>
    <row r="15" spans="1:15" ht="15.75">
      <c r="A15" s="21" t="s">
        <v>28</v>
      </c>
      <c r="B15" s="22"/>
      <c r="C15" s="23"/>
      <c r="D15" s="24">
        <f aca="true" t="shared" si="4" ref="D15:M15">SUM(D16:D17)</f>
        <v>1982162</v>
      </c>
      <c r="E15" s="24">
        <f t="shared" si="4"/>
        <v>40899081</v>
      </c>
      <c r="F15" s="24">
        <f t="shared" si="4"/>
        <v>0</v>
      </c>
      <c r="G15" s="24">
        <f t="shared" si="4"/>
        <v>0</v>
      </c>
      <c r="H15" s="24">
        <f t="shared" si="4"/>
        <v>0</v>
      </c>
      <c r="I15" s="24">
        <f t="shared" si="4"/>
        <v>0</v>
      </c>
      <c r="J15" s="24">
        <f t="shared" si="4"/>
        <v>0</v>
      </c>
      <c r="K15" s="24">
        <f t="shared" si="4"/>
        <v>0</v>
      </c>
      <c r="L15" s="24">
        <f t="shared" si="4"/>
        <v>0</v>
      </c>
      <c r="M15" s="24">
        <f t="shared" si="4"/>
        <v>0</v>
      </c>
      <c r="N15" s="33">
        <f t="shared" si="3"/>
        <v>42881243</v>
      </c>
      <c r="O15" s="9"/>
    </row>
    <row r="16" spans="1:15" ht="15">
      <c r="A16" s="12"/>
      <c r="B16" s="28">
        <v>581</v>
      </c>
      <c r="C16" s="15" t="s">
        <v>26</v>
      </c>
      <c r="D16" s="35">
        <v>9880</v>
      </c>
      <c r="E16" s="35">
        <v>40899081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6">
        <f t="shared" si="3"/>
        <v>40908961</v>
      </c>
      <c r="O16" s="9"/>
    </row>
    <row r="17" spans="1:15" ht="15.75" thickBot="1">
      <c r="A17" s="12"/>
      <c r="B17" s="28">
        <v>584</v>
      </c>
      <c r="C17" s="15" t="s">
        <v>27</v>
      </c>
      <c r="D17" s="35">
        <v>1972282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6">
        <f t="shared" si="3"/>
        <v>1972282</v>
      </c>
      <c r="O17" s="9"/>
    </row>
    <row r="18" spans="1:118" ht="16.5" thickBot="1">
      <c r="A18" s="13" t="s">
        <v>10</v>
      </c>
      <c r="B18" s="17"/>
      <c r="C18" s="16"/>
      <c r="D18" s="14">
        <f>SUM(D5,D13,D15)</f>
        <v>152843544</v>
      </c>
      <c r="E18" s="14">
        <f aca="true" t="shared" si="5" ref="E18:M18">SUM(E5,E13,E15)</f>
        <v>176056973</v>
      </c>
      <c r="F18" s="14">
        <f t="shared" si="5"/>
        <v>0</v>
      </c>
      <c r="G18" s="14">
        <f t="shared" si="5"/>
        <v>12456378</v>
      </c>
      <c r="H18" s="14">
        <f t="shared" si="5"/>
        <v>0</v>
      </c>
      <c r="I18" s="14">
        <f t="shared" si="5"/>
        <v>0</v>
      </c>
      <c r="J18" s="14">
        <f t="shared" si="5"/>
        <v>0</v>
      </c>
      <c r="K18" s="14">
        <f t="shared" si="5"/>
        <v>0</v>
      </c>
      <c r="L18" s="14">
        <f t="shared" si="5"/>
        <v>0</v>
      </c>
      <c r="M18" s="14">
        <f t="shared" si="5"/>
        <v>0</v>
      </c>
      <c r="N18" s="34">
        <f t="shared" si="3"/>
        <v>341356895</v>
      </c>
      <c r="O18" s="6"/>
      <c r="P18" s="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</row>
    <row r="19" spans="1:14" ht="1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</row>
    <row r="20" spans="1:14" ht="15.75" thickBot="1">
      <c r="A20" s="40" t="s">
        <v>33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2"/>
    </row>
  </sheetData>
  <sheetProtection/>
  <mergeCells count="8">
    <mergeCell ref="A20:N20"/>
    <mergeCell ref="A19:N19"/>
    <mergeCell ref="A1:N1"/>
    <mergeCell ref="D3:H3"/>
    <mergeCell ref="I3:J3"/>
    <mergeCell ref="K3:L3"/>
    <mergeCell ref="A2:N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8"/>
  <sheetViews>
    <sheetView zoomScalePageLayoutView="0" workbookViewId="0" topLeftCell="A1">
      <selection activeCell="A1" sqref="A1:N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6" width="9.77734375" style="3" customWidth="1"/>
  </cols>
  <sheetData>
    <row r="1" spans="1:16" ht="27.75">
      <c r="A1" s="43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7"/>
      <c r="P1"/>
    </row>
    <row r="2" spans="1:16" ht="24" thickBot="1">
      <c r="A2" s="46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  <c r="O2" s="7"/>
      <c r="P2"/>
    </row>
    <row r="3" spans="1:16" ht="18" customHeight="1">
      <c r="A3" s="49" t="s">
        <v>11</v>
      </c>
      <c r="B3" s="50"/>
      <c r="C3" s="51"/>
      <c r="D3" s="55" t="s">
        <v>6</v>
      </c>
      <c r="E3" s="56"/>
      <c r="F3" s="56"/>
      <c r="G3" s="56"/>
      <c r="H3" s="57"/>
      <c r="I3" s="55" t="s">
        <v>7</v>
      </c>
      <c r="J3" s="57"/>
      <c r="K3" s="55" t="s">
        <v>9</v>
      </c>
      <c r="L3" s="57"/>
      <c r="M3" s="27"/>
      <c r="N3" s="29"/>
      <c r="O3" s="11"/>
      <c r="P3"/>
    </row>
    <row r="4" spans="1:132" ht="32.25" customHeight="1" thickBot="1">
      <c r="A4" s="52"/>
      <c r="B4" s="53"/>
      <c r="C4" s="54"/>
      <c r="D4" s="25" t="s">
        <v>0</v>
      </c>
      <c r="E4" s="25" t="s">
        <v>12</v>
      </c>
      <c r="F4" s="25" t="s">
        <v>13</v>
      </c>
      <c r="G4" s="25" t="s">
        <v>14</v>
      </c>
      <c r="H4" s="25" t="s">
        <v>1</v>
      </c>
      <c r="I4" s="25" t="s">
        <v>2</v>
      </c>
      <c r="J4" s="26" t="s">
        <v>15</v>
      </c>
      <c r="K4" s="26" t="s">
        <v>3</v>
      </c>
      <c r="L4" s="26" t="s">
        <v>4</v>
      </c>
      <c r="M4" s="26" t="s">
        <v>5</v>
      </c>
      <c r="N4" s="30" t="s">
        <v>8</v>
      </c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5" ht="15.75">
      <c r="A5" s="18" t="s">
        <v>16</v>
      </c>
      <c r="B5" s="19"/>
      <c r="C5" s="19"/>
      <c r="D5" s="20">
        <f aca="true" t="shared" si="0" ref="D5:M5">SUM(D6:D11)</f>
        <v>24900451</v>
      </c>
      <c r="E5" s="20">
        <f t="shared" si="0"/>
        <v>923662</v>
      </c>
      <c r="F5" s="20">
        <f t="shared" si="0"/>
        <v>0</v>
      </c>
      <c r="G5" s="20">
        <f t="shared" si="0"/>
        <v>1706730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31">
        <f aca="true" t="shared" si="1" ref="N5:N15">SUM(D5:M5)</f>
        <v>27530843</v>
      </c>
      <c r="O5" s="6"/>
    </row>
    <row r="6" spans="1:15" ht="15">
      <c r="A6" s="12"/>
      <c r="B6" s="28">
        <v>511</v>
      </c>
      <c r="C6" s="15" t="s">
        <v>17</v>
      </c>
      <c r="D6" s="35">
        <v>199087</v>
      </c>
      <c r="E6" s="35">
        <v>34589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6">
        <f t="shared" si="1"/>
        <v>233676</v>
      </c>
      <c r="O6" s="9"/>
    </row>
    <row r="7" spans="1:15" ht="15">
      <c r="A7" s="12"/>
      <c r="B7" s="28">
        <v>512</v>
      </c>
      <c r="C7" s="15" t="s">
        <v>18</v>
      </c>
      <c r="D7" s="35">
        <v>1373816</v>
      </c>
      <c r="E7" s="35">
        <v>92071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6">
        <f t="shared" si="1"/>
        <v>1465887</v>
      </c>
      <c r="O7" s="9"/>
    </row>
    <row r="8" spans="1:15" ht="15">
      <c r="A8" s="12"/>
      <c r="B8" s="28">
        <v>513</v>
      </c>
      <c r="C8" s="15" t="s">
        <v>19</v>
      </c>
      <c r="D8" s="35">
        <v>6987315</v>
      </c>
      <c r="E8" s="35">
        <v>256397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6">
        <f t="shared" si="1"/>
        <v>7243712</v>
      </c>
      <c r="O8" s="9"/>
    </row>
    <row r="9" spans="1:15" ht="15">
      <c r="A9" s="12"/>
      <c r="B9" s="28">
        <v>514</v>
      </c>
      <c r="C9" s="15" t="s">
        <v>20</v>
      </c>
      <c r="D9" s="35">
        <v>2330938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6">
        <f t="shared" si="1"/>
        <v>2330938</v>
      </c>
      <c r="O9" s="9"/>
    </row>
    <row r="10" spans="1:15" ht="15">
      <c r="A10" s="12"/>
      <c r="B10" s="28">
        <v>518</v>
      </c>
      <c r="C10" s="15" t="s">
        <v>22</v>
      </c>
      <c r="D10" s="35">
        <v>3865315</v>
      </c>
      <c r="E10" s="35">
        <v>540605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6">
        <f t="shared" si="1"/>
        <v>4405920</v>
      </c>
      <c r="O10" s="9"/>
    </row>
    <row r="11" spans="1:15" ht="15">
      <c r="A11" s="12"/>
      <c r="B11" s="28">
        <v>519</v>
      </c>
      <c r="C11" s="15" t="s">
        <v>23</v>
      </c>
      <c r="D11" s="35">
        <v>10143980</v>
      </c>
      <c r="E11" s="35">
        <v>0</v>
      </c>
      <c r="F11" s="35">
        <v>0</v>
      </c>
      <c r="G11" s="35">
        <v>1706730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6">
        <f t="shared" si="1"/>
        <v>11850710</v>
      </c>
      <c r="O11" s="9"/>
    </row>
    <row r="12" spans="1:15" ht="15.75">
      <c r="A12" s="21" t="s">
        <v>24</v>
      </c>
      <c r="B12" s="22"/>
      <c r="C12" s="23"/>
      <c r="D12" s="24">
        <f aca="true" t="shared" si="2" ref="D12:M12">SUM(D13:D13)</f>
        <v>127184238</v>
      </c>
      <c r="E12" s="24">
        <f t="shared" si="2"/>
        <v>119131365</v>
      </c>
      <c r="F12" s="24">
        <f t="shared" si="2"/>
        <v>0</v>
      </c>
      <c r="G12" s="24">
        <f t="shared" si="2"/>
        <v>62654292</v>
      </c>
      <c r="H12" s="24">
        <f t="shared" si="2"/>
        <v>0</v>
      </c>
      <c r="I12" s="24">
        <f t="shared" si="2"/>
        <v>0</v>
      </c>
      <c r="J12" s="24">
        <f t="shared" si="2"/>
        <v>0</v>
      </c>
      <c r="K12" s="24">
        <f t="shared" si="2"/>
        <v>0</v>
      </c>
      <c r="L12" s="24">
        <f t="shared" si="2"/>
        <v>0</v>
      </c>
      <c r="M12" s="24">
        <f t="shared" si="2"/>
        <v>0</v>
      </c>
      <c r="N12" s="32">
        <f t="shared" si="1"/>
        <v>308969895</v>
      </c>
      <c r="O12" s="10"/>
    </row>
    <row r="13" spans="1:15" ht="15">
      <c r="A13" s="12"/>
      <c r="B13" s="28">
        <v>537</v>
      </c>
      <c r="C13" s="15" t="s">
        <v>25</v>
      </c>
      <c r="D13" s="35">
        <v>127184238</v>
      </c>
      <c r="E13" s="35">
        <v>119131365</v>
      </c>
      <c r="F13" s="35">
        <v>0</v>
      </c>
      <c r="G13" s="35">
        <v>62654292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6">
        <f t="shared" si="1"/>
        <v>308969895</v>
      </c>
      <c r="O13" s="9"/>
    </row>
    <row r="14" spans="1:15" ht="15.75">
      <c r="A14" s="21" t="s">
        <v>28</v>
      </c>
      <c r="B14" s="22"/>
      <c r="C14" s="23"/>
      <c r="D14" s="24">
        <f aca="true" t="shared" si="3" ref="D14:M14">SUM(D15:D15)</f>
        <v>0</v>
      </c>
      <c r="E14" s="24">
        <f t="shared" si="3"/>
        <v>3773441</v>
      </c>
      <c r="F14" s="24">
        <f t="shared" si="3"/>
        <v>0</v>
      </c>
      <c r="G14" s="24">
        <f t="shared" si="3"/>
        <v>0</v>
      </c>
      <c r="H14" s="24">
        <f t="shared" si="3"/>
        <v>0</v>
      </c>
      <c r="I14" s="24">
        <f t="shared" si="3"/>
        <v>0</v>
      </c>
      <c r="J14" s="24">
        <f t="shared" si="3"/>
        <v>0</v>
      </c>
      <c r="K14" s="24">
        <f t="shared" si="3"/>
        <v>0</v>
      </c>
      <c r="L14" s="24">
        <f t="shared" si="3"/>
        <v>0</v>
      </c>
      <c r="M14" s="24">
        <f t="shared" si="3"/>
        <v>0</v>
      </c>
      <c r="N14" s="33">
        <f t="shared" si="1"/>
        <v>3773441</v>
      </c>
      <c r="O14" s="9"/>
    </row>
    <row r="15" spans="1:15" ht="15.75" thickBot="1">
      <c r="A15" s="12"/>
      <c r="B15" s="28">
        <v>581</v>
      </c>
      <c r="C15" s="15" t="s">
        <v>26</v>
      </c>
      <c r="D15" s="35">
        <v>0</v>
      </c>
      <c r="E15" s="35">
        <v>3773441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6">
        <f t="shared" si="1"/>
        <v>3773441</v>
      </c>
      <c r="O15" s="9"/>
    </row>
    <row r="16" spans="1:118" ht="16.5" thickBot="1">
      <c r="A16" s="13" t="s">
        <v>10</v>
      </c>
      <c r="B16" s="17"/>
      <c r="C16" s="16"/>
      <c r="D16" s="14">
        <f>SUM(D5,D12,D14)</f>
        <v>152084689</v>
      </c>
      <c r="E16" s="14">
        <f aca="true" t="shared" si="4" ref="E16:N16">SUM(E5,E12,E14)</f>
        <v>123828468</v>
      </c>
      <c r="F16" s="14">
        <f t="shared" si="4"/>
        <v>0</v>
      </c>
      <c r="G16" s="14">
        <f t="shared" si="4"/>
        <v>64361022</v>
      </c>
      <c r="H16" s="14">
        <f t="shared" si="4"/>
        <v>0</v>
      </c>
      <c r="I16" s="14">
        <f t="shared" si="4"/>
        <v>0</v>
      </c>
      <c r="J16" s="14">
        <f t="shared" si="4"/>
        <v>0</v>
      </c>
      <c r="K16" s="14">
        <f t="shared" si="4"/>
        <v>0</v>
      </c>
      <c r="L16" s="14">
        <f t="shared" si="4"/>
        <v>0</v>
      </c>
      <c r="M16" s="14">
        <f t="shared" si="4"/>
        <v>0</v>
      </c>
      <c r="N16" s="34">
        <f t="shared" si="4"/>
        <v>340274179</v>
      </c>
      <c r="O16" s="6"/>
      <c r="P16" s="2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</row>
    <row r="17" spans="1:14" ht="15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</row>
    <row r="18" spans="1:14" ht="15.75" thickBot="1">
      <c r="A18" s="40" t="s">
        <v>33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2"/>
    </row>
  </sheetData>
  <sheetProtection/>
  <mergeCells count="8">
    <mergeCell ref="A17:N17"/>
    <mergeCell ref="A18:N18"/>
    <mergeCell ref="A1:N1"/>
    <mergeCell ref="A2:N2"/>
    <mergeCell ref="A3:C4"/>
    <mergeCell ref="D3:H3"/>
    <mergeCell ref="I3:J3"/>
    <mergeCell ref="K3:L3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1"/>
  <sheetViews>
    <sheetView zoomScalePageLayoutView="0" workbookViewId="0" topLeftCell="A1">
      <selection activeCell="A1" sqref="A1:N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6" width="9.77734375" style="3" customWidth="1"/>
  </cols>
  <sheetData>
    <row r="1" spans="1:16" ht="27.75">
      <c r="A1" s="43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7"/>
      <c r="P1"/>
    </row>
    <row r="2" spans="1:16" ht="24" thickBot="1">
      <c r="A2" s="46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  <c r="O2" s="7"/>
      <c r="P2"/>
    </row>
    <row r="3" spans="1:16" ht="18" customHeight="1">
      <c r="A3" s="49" t="s">
        <v>11</v>
      </c>
      <c r="B3" s="50"/>
      <c r="C3" s="51"/>
      <c r="D3" s="55" t="s">
        <v>6</v>
      </c>
      <c r="E3" s="56"/>
      <c r="F3" s="56"/>
      <c r="G3" s="56"/>
      <c r="H3" s="57"/>
      <c r="I3" s="55" t="s">
        <v>7</v>
      </c>
      <c r="J3" s="57"/>
      <c r="K3" s="55" t="s">
        <v>9</v>
      </c>
      <c r="L3" s="57"/>
      <c r="M3" s="27"/>
      <c r="N3" s="29"/>
      <c r="O3" s="11"/>
      <c r="P3"/>
    </row>
    <row r="4" spans="1:132" ht="32.25" customHeight="1" thickBot="1">
      <c r="A4" s="52"/>
      <c r="B4" s="53"/>
      <c r="C4" s="54"/>
      <c r="D4" s="25" t="s">
        <v>0</v>
      </c>
      <c r="E4" s="25" t="s">
        <v>12</v>
      </c>
      <c r="F4" s="25" t="s">
        <v>13</v>
      </c>
      <c r="G4" s="25" t="s">
        <v>14</v>
      </c>
      <c r="H4" s="25" t="s">
        <v>1</v>
      </c>
      <c r="I4" s="25" t="s">
        <v>2</v>
      </c>
      <c r="J4" s="26" t="s">
        <v>15</v>
      </c>
      <c r="K4" s="26" t="s">
        <v>3</v>
      </c>
      <c r="L4" s="26" t="s">
        <v>4</v>
      </c>
      <c r="M4" s="26" t="s">
        <v>5</v>
      </c>
      <c r="N4" s="30" t="s">
        <v>8</v>
      </c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5" ht="15.75">
      <c r="A5" s="21" t="s">
        <v>24</v>
      </c>
      <c r="B5" s="22"/>
      <c r="C5" s="23"/>
      <c r="D5" s="24">
        <f aca="true" t="shared" si="0" ref="D5:M5">SUM(D6:D6)</f>
        <v>106678720</v>
      </c>
      <c r="E5" s="24">
        <f t="shared" si="0"/>
        <v>88952081</v>
      </c>
      <c r="F5" s="24">
        <f t="shared" si="0"/>
        <v>0</v>
      </c>
      <c r="G5" s="24">
        <f t="shared" si="0"/>
        <v>5598376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32">
        <f>SUM(D5:M5)</f>
        <v>201229177</v>
      </c>
      <c r="O5" s="10"/>
    </row>
    <row r="6" spans="1:15" ht="15">
      <c r="A6" s="12"/>
      <c r="B6" s="28">
        <v>537</v>
      </c>
      <c r="C6" s="15" t="s">
        <v>25</v>
      </c>
      <c r="D6" s="35">
        <v>106678720</v>
      </c>
      <c r="E6" s="35">
        <v>88952081</v>
      </c>
      <c r="F6" s="35">
        <v>0</v>
      </c>
      <c r="G6" s="35">
        <v>5598376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6">
        <f>SUM(D6:M6)</f>
        <v>201229177</v>
      </c>
      <c r="O6" s="9"/>
    </row>
    <row r="7" spans="1:15" ht="15.75">
      <c r="A7" s="21" t="s">
        <v>28</v>
      </c>
      <c r="B7" s="22"/>
      <c r="C7" s="23"/>
      <c r="D7" s="24">
        <f aca="true" t="shared" si="1" ref="D7:M7">SUM(D8:D8)</f>
        <v>6918588</v>
      </c>
      <c r="E7" s="24">
        <f t="shared" si="1"/>
        <v>10357344</v>
      </c>
      <c r="F7" s="24">
        <f t="shared" si="1"/>
        <v>0</v>
      </c>
      <c r="G7" s="24">
        <f t="shared" si="1"/>
        <v>0</v>
      </c>
      <c r="H7" s="24">
        <f t="shared" si="1"/>
        <v>0</v>
      </c>
      <c r="I7" s="24">
        <f t="shared" si="1"/>
        <v>0</v>
      </c>
      <c r="J7" s="24">
        <f t="shared" si="1"/>
        <v>0</v>
      </c>
      <c r="K7" s="24">
        <f t="shared" si="1"/>
        <v>0</v>
      </c>
      <c r="L7" s="24">
        <f t="shared" si="1"/>
        <v>0</v>
      </c>
      <c r="M7" s="24">
        <f t="shared" si="1"/>
        <v>0</v>
      </c>
      <c r="N7" s="33">
        <f>SUM(D7:M7)</f>
        <v>17275932</v>
      </c>
      <c r="O7" s="9"/>
    </row>
    <row r="8" spans="1:15" ht="15.75" thickBot="1">
      <c r="A8" s="12"/>
      <c r="B8" s="28">
        <v>581</v>
      </c>
      <c r="C8" s="15" t="s">
        <v>26</v>
      </c>
      <c r="D8" s="35">
        <v>6918588</v>
      </c>
      <c r="E8" s="35">
        <v>10357344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6">
        <f>SUM(D8:M8)</f>
        <v>17275932</v>
      </c>
      <c r="O8" s="9"/>
    </row>
    <row r="9" spans="1:118" ht="16.5" thickBot="1">
      <c r="A9" s="13" t="s">
        <v>10</v>
      </c>
      <c r="B9" s="17"/>
      <c r="C9" s="16"/>
      <c r="D9" s="14">
        <f>SUM(D5,D7)</f>
        <v>113597308</v>
      </c>
      <c r="E9" s="14">
        <f aca="true" t="shared" si="2" ref="E9:N9">SUM(E5,E7)</f>
        <v>99309425</v>
      </c>
      <c r="F9" s="14">
        <f t="shared" si="2"/>
        <v>0</v>
      </c>
      <c r="G9" s="14">
        <f t="shared" si="2"/>
        <v>5598376</v>
      </c>
      <c r="H9" s="14">
        <f t="shared" si="2"/>
        <v>0</v>
      </c>
      <c r="I9" s="14">
        <f t="shared" si="2"/>
        <v>0</v>
      </c>
      <c r="J9" s="14">
        <f t="shared" si="2"/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  <c r="N9" s="34">
        <f t="shared" si="2"/>
        <v>218505109</v>
      </c>
      <c r="O9" s="6"/>
      <c r="P9" s="2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</row>
    <row r="10" spans="1:14" ht="15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</row>
    <row r="11" spans="1:14" ht="15.75" thickBot="1">
      <c r="A11" s="40" t="s">
        <v>33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</row>
  </sheetData>
  <sheetProtection/>
  <mergeCells count="8">
    <mergeCell ref="A10:N10"/>
    <mergeCell ref="A11:N11"/>
    <mergeCell ref="A1:N1"/>
    <mergeCell ref="A2:N2"/>
    <mergeCell ref="A3:C4"/>
    <mergeCell ref="D3:H3"/>
    <mergeCell ref="I3:J3"/>
    <mergeCell ref="K3:L3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1"/>
  <sheetViews>
    <sheetView zoomScalePageLayoutView="0" workbookViewId="0" topLeftCell="A1">
      <selection activeCell="A1" sqref="A1:N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6" width="9.77734375" style="3" customWidth="1"/>
  </cols>
  <sheetData>
    <row r="1" spans="1:16" ht="27.75">
      <c r="A1" s="43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7"/>
      <c r="P1"/>
    </row>
    <row r="2" spans="1:16" ht="24" thickBot="1">
      <c r="A2" s="46" t="s">
        <v>36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  <c r="O2" s="7"/>
      <c r="P2"/>
    </row>
    <row r="3" spans="1:16" ht="18" customHeight="1">
      <c r="A3" s="49" t="s">
        <v>11</v>
      </c>
      <c r="B3" s="50"/>
      <c r="C3" s="51"/>
      <c r="D3" s="55" t="s">
        <v>6</v>
      </c>
      <c r="E3" s="56"/>
      <c r="F3" s="56"/>
      <c r="G3" s="56"/>
      <c r="H3" s="57"/>
      <c r="I3" s="55" t="s">
        <v>7</v>
      </c>
      <c r="J3" s="57"/>
      <c r="K3" s="55" t="s">
        <v>9</v>
      </c>
      <c r="L3" s="57"/>
      <c r="M3" s="27"/>
      <c r="N3" s="29"/>
      <c r="O3" s="11"/>
      <c r="P3"/>
    </row>
    <row r="4" spans="1:132" ht="32.25" customHeight="1" thickBot="1">
      <c r="A4" s="52"/>
      <c r="B4" s="53"/>
      <c r="C4" s="54"/>
      <c r="D4" s="25" t="s">
        <v>0</v>
      </c>
      <c r="E4" s="25" t="s">
        <v>12</v>
      </c>
      <c r="F4" s="25" t="s">
        <v>13</v>
      </c>
      <c r="G4" s="25" t="s">
        <v>14</v>
      </c>
      <c r="H4" s="25" t="s">
        <v>1</v>
      </c>
      <c r="I4" s="25" t="s">
        <v>2</v>
      </c>
      <c r="J4" s="26" t="s">
        <v>15</v>
      </c>
      <c r="K4" s="26" t="s">
        <v>3</v>
      </c>
      <c r="L4" s="26" t="s">
        <v>4</v>
      </c>
      <c r="M4" s="26" t="s">
        <v>5</v>
      </c>
      <c r="N4" s="30" t="s">
        <v>8</v>
      </c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5" ht="15.75">
      <c r="A5" s="21" t="s">
        <v>24</v>
      </c>
      <c r="B5" s="22"/>
      <c r="C5" s="23"/>
      <c r="D5" s="24">
        <f aca="true" t="shared" si="0" ref="D5:M5">SUM(D6:D6)</f>
        <v>88322686</v>
      </c>
      <c r="E5" s="24">
        <f t="shared" si="0"/>
        <v>74690653</v>
      </c>
      <c r="F5" s="24">
        <f t="shared" si="0"/>
        <v>0</v>
      </c>
      <c r="G5" s="24">
        <f t="shared" si="0"/>
        <v>26586124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32">
        <f>SUM(D5:M5)</f>
        <v>189599463</v>
      </c>
      <c r="O5" s="10"/>
    </row>
    <row r="6" spans="1:15" ht="15">
      <c r="A6" s="12"/>
      <c r="B6" s="28">
        <v>537</v>
      </c>
      <c r="C6" s="15" t="s">
        <v>25</v>
      </c>
      <c r="D6" s="35">
        <v>88322686</v>
      </c>
      <c r="E6" s="35">
        <v>74690653</v>
      </c>
      <c r="F6" s="35">
        <v>0</v>
      </c>
      <c r="G6" s="35">
        <v>26586124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6">
        <f>SUM(D6:M6)</f>
        <v>189599463</v>
      </c>
      <c r="O6" s="9"/>
    </row>
    <row r="7" spans="1:15" ht="15.75">
      <c r="A7" s="21" t="s">
        <v>28</v>
      </c>
      <c r="B7" s="22"/>
      <c r="C7" s="23"/>
      <c r="D7" s="24">
        <f aca="true" t="shared" si="1" ref="D7:M7">SUM(D8:D8)</f>
        <v>5359395</v>
      </c>
      <c r="E7" s="24">
        <f t="shared" si="1"/>
        <v>8852600</v>
      </c>
      <c r="F7" s="24">
        <f t="shared" si="1"/>
        <v>0</v>
      </c>
      <c r="G7" s="24">
        <f t="shared" si="1"/>
        <v>0</v>
      </c>
      <c r="H7" s="24">
        <f t="shared" si="1"/>
        <v>0</v>
      </c>
      <c r="I7" s="24">
        <f t="shared" si="1"/>
        <v>0</v>
      </c>
      <c r="J7" s="24">
        <f t="shared" si="1"/>
        <v>0</v>
      </c>
      <c r="K7" s="24">
        <f t="shared" si="1"/>
        <v>0</v>
      </c>
      <c r="L7" s="24">
        <f t="shared" si="1"/>
        <v>0</v>
      </c>
      <c r="M7" s="24">
        <f t="shared" si="1"/>
        <v>0</v>
      </c>
      <c r="N7" s="33">
        <f>SUM(D7:M7)</f>
        <v>14211995</v>
      </c>
      <c r="O7" s="9"/>
    </row>
    <row r="8" spans="1:15" ht="15.75" thickBot="1">
      <c r="A8" s="12"/>
      <c r="B8" s="28">
        <v>581</v>
      </c>
      <c r="C8" s="15" t="s">
        <v>26</v>
      </c>
      <c r="D8" s="35">
        <v>5359395</v>
      </c>
      <c r="E8" s="35">
        <v>8852600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6">
        <f>SUM(D8:M8)</f>
        <v>14211995</v>
      </c>
      <c r="O8" s="9"/>
    </row>
    <row r="9" spans="1:118" ht="16.5" thickBot="1">
      <c r="A9" s="13" t="s">
        <v>10</v>
      </c>
      <c r="B9" s="17"/>
      <c r="C9" s="16"/>
      <c r="D9" s="14">
        <f>SUM(D5,D7)</f>
        <v>93682081</v>
      </c>
      <c r="E9" s="14">
        <f aca="true" t="shared" si="2" ref="E9:N9">SUM(E5,E7)</f>
        <v>83543253</v>
      </c>
      <c r="F9" s="14">
        <f t="shared" si="2"/>
        <v>0</v>
      </c>
      <c r="G9" s="14">
        <f t="shared" si="2"/>
        <v>26586124</v>
      </c>
      <c r="H9" s="14">
        <f t="shared" si="2"/>
        <v>0</v>
      </c>
      <c r="I9" s="14">
        <f t="shared" si="2"/>
        <v>0</v>
      </c>
      <c r="J9" s="14">
        <f t="shared" si="2"/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  <c r="N9" s="34">
        <f t="shared" si="2"/>
        <v>203811458</v>
      </c>
      <c r="O9" s="6"/>
      <c r="P9" s="2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</row>
    <row r="10" spans="1:14" ht="15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</row>
    <row r="11" spans="1:14" ht="15.75" thickBot="1">
      <c r="A11" s="40" t="s">
        <v>33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</row>
  </sheetData>
  <sheetProtection/>
  <mergeCells count="8">
    <mergeCell ref="A10:N10"/>
    <mergeCell ref="A11:N11"/>
    <mergeCell ref="A1:N1"/>
    <mergeCell ref="A2:N2"/>
    <mergeCell ref="A3:C4"/>
    <mergeCell ref="D3:H3"/>
    <mergeCell ref="I3:J3"/>
    <mergeCell ref="K3:L3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ocain.steve</cp:lastModifiedBy>
  <cp:lastPrinted>2014-02-14T22:05:24Z</cp:lastPrinted>
  <dcterms:created xsi:type="dcterms:W3CDTF">2000-08-31T21:26:31Z</dcterms:created>
  <dcterms:modified xsi:type="dcterms:W3CDTF">2014-02-14T22:05:26Z</dcterms:modified>
  <cp:category/>
  <cp:version/>
  <cp:contentType/>
  <cp:contentStatus/>
</cp:coreProperties>
</file>