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y bill #" sheetId="1" r:id="rId1"/>
    <sheet name="by source" sheetId="2" r:id="rId2"/>
    <sheet name="general revenue" sheetId="3" r:id="rId3"/>
  </sheets>
  <definedNames>
    <definedName name="_xlnm.Print_Area" localSheetId="0">'by bill #'!$A$9:$T$157</definedName>
    <definedName name="_xlnm.Print_Area" localSheetId="1">'by source'!$A$9:$S$135</definedName>
    <definedName name="_xlnm.Print_Area" localSheetId="2">'general revenue'!$A$9:$H$80</definedName>
    <definedName name="_xlnm.Print_Titles" localSheetId="0">'by bill #'!$1:$8</definedName>
    <definedName name="_xlnm.Print_Titles" localSheetId="1">'by source'!$1:$8</definedName>
    <definedName name="_xlnm.Print_Titles" localSheetId="2">'general revenue'!$1:$8</definedName>
  </definedNames>
  <calcPr fullCalcOnLoad="1"/>
</workbook>
</file>

<file path=xl/sharedStrings.xml><?xml version="1.0" encoding="utf-8"?>
<sst xmlns="http://schemas.openxmlformats.org/spreadsheetml/2006/main" count="1830" uniqueCount="228">
  <si>
    <t>FY01-02</t>
  </si>
  <si>
    <t>Chapter</t>
  </si>
  <si>
    <t>GR</t>
  </si>
  <si>
    <t>Trust</t>
  </si>
  <si>
    <t>Local</t>
  </si>
  <si>
    <t>Total</t>
  </si>
  <si>
    <t>Law</t>
  </si>
  <si>
    <t>BILL #</t>
  </si>
  <si>
    <t>Issue</t>
  </si>
  <si>
    <t>Tax</t>
  </si>
  <si>
    <t>Cash</t>
  </si>
  <si>
    <t>Recur.</t>
  </si>
  <si>
    <t>S 0806</t>
  </si>
  <si>
    <t>H 1425</t>
  </si>
  <si>
    <t>S 0210</t>
  </si>
  <si>
    <t>S 0336</t>
  </si>
  <si>
    <t>S 0654</t>
  </si>
  <si>
    <t>S 0658</t>
  </si>
  <si>
    <t>S 0668</t>
  </si>
  <si>
    <t>S 0784</t>
  </si>
  <si>
    <t>S 0800</t>
  </si>
  <si>
    <t>S 0814</t>
  </si>
  <si>
    <t>S 1020</t>
  </si>
  <si>
    <t>S 1030</t>
  </si>
  <si>
    <t>S 1092</t>
  </si>
  <si>
    <t>S 1148</t>
  </si>
  <si>
    <t>S 1172</t>
  </si>
  <si>
    <t>S 1202</t>
  </si>
  <si>
    <t>S 1260</t>
  </si>
  <si>
    <t>S 1366</t>
  </si>
  <si>
    <t>S 1376</t>
  </si>
  <si>
    <t>S 1468</t>
  </si>
  <si>
    <t>S 1524</t>
  </si>
  <si>
    <t>S 1526</t>
  </si>
  <si>
    <t>S 1558</t>
  </si>
  <si>
    <t>S 1564</t>
  </si>
  <si>
    <t>S 1576</t>
  </si>
  <si>
    <t>S 1642</t>
  </si>
  <si>
    <t>S 1662</t>
  </si>
  <si>
    <t>S 1738</t>
  </si>
  <si>
    <t>S 1872</t>
  </si>
  <si>
    <t>S 1878</t>
  </si>
  <si>
    <t>S 1880</t>
  </si>
  <si>
    <t>S 1922</t>
  </si>
  <si>
    <t>S 2174</t>
  </si>
  <si>
    <t>S 2220</t>
  </si>
  <si>
    <t>H 0019</t>
  </si>
  <si>
    <t>H 0021</t>
  </si>
  <si>
    <t>H 0251</t>
  </si>
  <si>
    <t>H 0267</t>
  </si>
  <si>
    <t>H 0279</t>
  </si>
  <si>
    <t>H 0475</t>
  </si>
  <si>
    <t>H 0757</t>
  </si>
  <si>
    <t>H 1053</t>
  </si>
  <si>
    <t>H 1121</t>
  </si>
  <si>
    <t>H 1225</t>
  </si>
  <si>
    <t>H 1265</t>
  </si>
  <si>
    <t>H 1471</t>
  </si>
  <si>
    <t>H 1673</t>
  </si>
  <si>
    <t>H 1863</t>
  </si>
  <si>
    <t>FY02-03</t>
  </si>
  <si>
    <t>Measures Affecting Revenue and Tax Administration - 2001 Regular Session</t>
  </si>
  <si>
    <t>Surplus Lines fee increase</t>
  </si>
  <si>
    <t xml:space="preserve"> *  </t>
  </si>
  <si>
    <t>Phosphogypsum stack management</t>
  </si>
  <si>
    <t>Ad Valorem</t>
  </si>
  <si>
    <t>Tax credit/nonprofit schools</t>
  </si>
  <si>
    <t>Bottled water</t>
  </si>
  <si>
    <t>wrecker liens</t>
  </si>
  <si>
    <t>county tax collectors/driver's licenses</t>
  </si>
  <si>
    <t>Florida Mobile Home Relocation TF</t>
  </si>
  <si>
    <t>Onsite sewage treatment and disposal</t>
  </si>
  <si>
    <t>Barry Grunow Act</t>
  </si>
  <si>
    <t>Public Health</t>
  </si>
  <si>
    <t>Motor vehicle licenses</t>
  </si>
  <si>
    <t>Violent Crime &amp; Drug Control Council</t>
  </si>
  <si>
    <t>Elevator fees</t>
  </si>
  <si>
    <t>Prototype building inspection fees</t>
  </si>
  <si>
    <t>Permits fees for training of inspectors</t>
  </si>
  <si>
    <t>Service Charges</t>
  </si>
  <si>
    <t>Sales Tax</t>
  </si>
  <si>
    <t>Insurance Premium Tax</t>
  </si>
  <si>
    <t xml:space="preserve"> **  </t>
  </si>
  <si>
    <t>Corporate Income Tax</t>
  </si>
  <si>
    <t>Water treatment/distribution fees</t>
  </si>
  <si>
    <t>Cost of supervison</t>
  </si>
  <si>
    <t>Increased license fees to AHCA</t>
  </si>
  <si>
    <t>Nonprofit home for aged exemption</t>
  </si>
  <si>
    <t>Environmental protection disposal fee</t>
  </si>
  <si>
    <t>Agricultural property/litter containment</t>
  </si>
  <si>
    <t>Intangibles Tax</t>
  </si>
  <si>
    <t>Fair Housing Act/registration fee</t>
  </si>
  <si>
    <t>Golf license plate</t>
  </si>
  <si>
    <t>Eliminate $100 airport license fee</t>
  </si>
  <si>
    <t>Other taxes &amp; fees</t>
  </si>
  <si>
    <t xml:space="preserve"> (*) </t>
  </si>
  <si>
    <t>Increase/(Decrease) in $ Millions</t>
  </si>
  <si>
    <t>Financial institution certificates</t>
  </si>
  <si>
    <t>redirects $200,000 in revenue from Miami-Dade County to City of Miami</t>
  </si>
  <si>
    <t>Corporation filing fees</t>
  </si>
  <si>
    <t>Gross Receipts Tax</t>
  </si>
  <si>
    <t>S 0792</t>
  </si>
  <si>
    <t>Increases county share of Medicaid costs</t>
  </si>
  <si>
    <t>tax holiday/school supplies</t>
  </si>
  <si>
    <t>tax holiday/clothing</t>
  </si>
  <si>
    <t>Drivers' licenses</t>
  </si>
  <si>
    <t>Juvenile Justice/care &amp; supervision fee</t>
  </si>
  <si>
    <t>2001-101</t>
  </si>
  <si>
    <t>2001-106</t>
  </si>
  <si>
    <t>2001-119</t>
  </si>
  <si>
    <t>2001-53</t>
  </si>
  <si>
    <t>2001-127</t>
  </si>
  <si>
    <t>2001-50</t>
  </si>
  <si>
    <t>Medical-hospital fees</t>
  </si>
  <si>
    <t>VETOED</t>
  </si>
  <si>
    <t>Repeals beverage license transfer fee</t>
  </si>
  <si>
    <t>Dissolution of marriage</t>
  </si>
  <si>
    <t>$3 on traffic fines, by county ordinance</t>
  </si>
  <si>
    <t>Purple Heart license plate fee exemption</t>
  </si>
  <si>
    <t>Intangible property tax reduction</t>
  </si>
  <si>
    <t>Adopt IRS code/Corporate Income Tax</t>
  </si>
  <si>
    <t>Tax exemption for widowed/blind/disabled</t>
  </si>
  <si>
    <t>Pharmacists' licensure by endorsement</t>
  </si>
  <si>
    <t>Repeal assistive tech. device dealer registration</t>
  </si>
  <si>
    <t>Insurance/public records illegal use</t>
  </si>
  <si>
    <t>Online permitting system fee</t>
  </si>
  <si>
    <t>District school tax</t>
  </si>
  <si>
    <t>Corporations/miscellaneous fees</t>
  </si>
  <si>
    <t>Insurance agents/fees</t>
  </si>
  <si>
    <t>Governmental data processing</t>
  </si>
  <si>
    <t>telecommunications services tax reform</t>
  </si>
  <si>
    <t>Municipal Utilities Tax</t>
  </si>
  <si>
    <t>Fees for sale of surplus lands</t>
  </si>
  <si>
    <t>2001-134</t>
  </si>
  <si>
    <t>2001-137</t>
  </si>
  <si>
    <t>2001-140</t>
  </si>
  <si>
    <t>2001-142</t>
  </si>
  <si>
    <t>2001-148</t>
  </si>
  <si>
    <t>2001-164</t>
  </si>
  <si>
    <t>2001-156</t>
  </si>
  <si>
    <t>EZ - Comm. Cont. Tax Credit on sales tax</t>
  </si>
  <si>
    <t>Business equipment &gt; $5,000 for credit</t>
  </si>
  <si>
    <t>See SB 668</t>
  </si>
  <si>
    <t>See SB 669</t>
  </si>
  <si>
    <t>New and expanded enterprise zones</t>
  </si>
  <si>
    <t>2001-104</t>
  </si>
  <si>
    <t>2001-45</t>
  </si>
  <si>
    <t>Municipal utility fees</t>
  </si>
  <si>
    <t>S 1956</t>
  </si>
  <si>
    <t>Sales tax</t>
  </si>
  <si>
    <t>Motor vehicle sales tax assessments</t>
  </si>
  <si>
    <t xml:space="preserve"> (**) </t>
  </si>
  <si>
    <t>2001-125</t>
  </si>
  <si>
    <t>Non-profit homes for the aged</t>
  </si>
  <si>
    <t>Enterprise zones</t>
  </si>
  <si>
    <t>Insurance examination application fees</t>
  </si>
  <si>
    <t>Disposition of traffic fines</t>
  </si>
  <si>
    <t>Entertainment industry</t>
  </si>
  <si>
    <t>Non-ad valorem assessments</t>
  </si>
  <si>
    <t>State employee health insurance</t>
  </si>
  <si>
    <t>Local govt./health ins./prescriptions</t>
  </si>
  <si>
    <t>Fees for use of state owned lands</t>
  </si>
  <si>
    <t>Everglades restoration permit processing</t>
  </si>
  <si>
    <t>Money transmitter's code / fees</t>
  </si>
  <si>
    <t>Health care examination &amp; license fees</t>
  </si>
  <si>
    <t>Homestead exemption/out of state</t>
  </si>
  <si>
    <t>Homestead exemption/disabled persons</t>
  </si>
  <si>
    <t>Food inspection</t>
  </si>
  <si>
    <t>Food permit</t>
  </si>
  <si>
    <t>Rewrite EZ jobs credit</t>
  </si>
  <si>
    <t>2001-166</t>
  </si>
  <si>
    <t>2001-172</t>
  </si>
  <si>
    <t>2001-143</t>
  </si>
  <si>
    <t>TOTAL</t>
  </si>
  <si>
    <t>TOTAL ALL SOURCES</t>
  </si>
  <si>
    <t>SALES TAX</t>
  </si>
  <si>
    <t>CORPORATE INCOME TAX</t>
  </si>
  <si>
    <t>INSURANCE PREMIUM TAX</t>
  </si>
  <si>
    <t>INTANGIBLES TAX</t>
  </si>
  <si>
    <t>DRIVERS' LICENSES</t>
  </si>
  <si>
    <t>MEDICAL-HOSPITAL FEES</t>
  </si>
  <si>
    <t>MOTOR VEHICLE LICENSES</t>
  </si>
  <si>
    <t>SERVICE CHARGES</t>
  </si>
  <si>
    <t>CORPORATION FILING FEES</t>
  </si>
  <si>
    <t>OTHER TAXES &amp; FEES</t>
  </si>
  <si>
    <t>Increase/(Decrease) in $ Millions for General Revenue Fund</t>
  </si>
  <si>
    <t>Recurring</t>
  </si>
  <si>
    <t>Nonrecurring</t>
  </si>
  <si>
    <t>New and expanded enterprise zones (See SB 668)</t>
  </si>
  <si>
    <t xml:space="preserve">           </t>
  </si>
  <si>
    <t>TOTAL ALL GR SOURCES</t>
  </si>
  <si>
    <t>TOTAL ALL BILLS</t>
  </si>
  <si>
    <t>LESS: VETOES</t>
  </si>
  <si>
    <t>2001-186</t>
  </si>
  <si>
    <t>2001-190</t>
  </si>
  <si>
    <t>2001-193</t>
  </si>
  <si>
    <t>2001-195</t>
  </si>
  <si>
    <t>2001-196</t>
  </si>
  <si>
    <t>2001-180</t>
  </si>
  <si>
    <t>2001-201</t>
  </si>
  <si>
    <t>2001-204</t>
  </si>
  <si>
    <t>2001-208</t>
  </si>
  <si>
    <t>2001-213</t>
  </si>
  <si>
    <t>2001-214</t>
  </si>
  <si>
    <t>2001-220</t>
  </si>
  <si>
    <t>2001-225</t>
  </si>
  <si>
    <t>2001-231</t>
  </si>
  <si>
    <t>2001-234</t>
  </si>
  <si>
    <t>2001-242</t>
  </si>
  <si>
    <t>2001-243</t>
  </si>
  <si>
    <t>2001-245</t>
  </si>
  <si>
    <t>2001-251</t>
  </si>
  <si>
    <t>2001-257</t>
  </si>
  <si>
    <t>2001-270</t>
  </si>
  <si>
    <t>2001-271</t>
  </si>
  <si>
    <t>2001-285</t>
  </si>
  <si>
    <t>2001-275</t>
  </si>
  <si>
    <t>2001-277</t>
  </si>
  <si>
    <t>2001-278</t>
  </si>
  <si>
    <t>2001-279</t>
  </si>
  <si>
    <t>TOTAL AFTER VETOES</t>
  </si>
  <si>
    <t>F I N A L</t>
  </si>
  <si>
    <t>H 1055</t>
  </si>
  <si>
    <t>2001-218</t>
  </si>
  <si>
    <t>S 2000</t>
  </si>
  <si>
    <t>General Appropriations Act/Tuition increases</t>
  </si>
  <si>
    <t>2001-253</t>
  </si>
  <si>
    <t>Various Taxes/revenue neutral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</si>
</sst>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  <numFmt numFmtId="165" formatCode="0.00_);\(0.00\)"/>
    <numFmt numFmtId="166" formatCode="d\-mmm\-yyyy"/>
    <numFmt numFmtId="167" formatCode="0_);\(0\)"/>
    <numFmt numFmtId="168" formatCode="0.0"/>
    <numFmt numFmtId="169" formatCode="0.0_);\(0.0\)"/>
    <numFmt numFmtId="170" formatCode="#,##0.0_);\(#,##0.0\)"/>
  </numFmts>
  <fonts count="7">
    <font>
      <sz val="8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u val="single"/>
      <sz val="7.5"/>
      <color indexed="12"/>
      <name val="Arial Narrow"/>
      <family val="2"/>
    </font>
    <font>
      <u val="single"/>
      <sz val="7.5"/>
      <color indexed="36"/>
      <name val="Arial Narrow"/>
      <family val="2"/>
    </font>
    <font>
      <b/>
      <sz val="8"/>
      <name val="Arial Narrow"/>
      <family val="2"/>
    </font>
    <font>
      <u val="single"/>
      <sz val="8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169" fontId="0" fillId="0" borderId="0" xfId="0" applyAlignment="1">
      <alignment/>
    </xf>
    <xf numFmtId="18" fontId="0" fillId="0" borderId="0" xfId="0" applyNumberFormat="1" applyAlignment="1">
      <alignment horizontal="left"/>
    </xf>
    <xf numFmtId="169" fontId="0" fillId="0" borderId="1" xfId="0" applyBorder="1" applyAlignment="1">
      <alignment/>
    </xf>
    <xf numFmtId="169" fontId="0" fillId="0" borderId="2" xfId="0" applyBorder="1" applyAlignment="1">
      <alignment horizontal="right"/>
    </xf>
    <xf numFmtId="169" fontId="0" fillId="0" borderId="0" xfId="0" applyAlignment="1">
      <alignment horizontal="right"/>
    </xf>
    <xf numFmtId="169" fontId="0" fillId="0" borderId="3" xfId="0" applyBorder="1" applyAlignment="1">
      <alignment horizontal="right"/>
    </xf>
    <xf numFmtId="169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9" fontId="2" fillId="0" borderId="0" xfId="0" applyFont="1" applyAlignment="1">
      <alignment horizontal="center"/>
    </xf>
    <xf numFmtId="169" fontId="0" fillId="0" borderId="0" xfId="0" applyFont="1" applyAlignment="1">
      <alignment horizontal="right"/>
    </xf>
    <xf numFmtId="169" fontId="0" fillId="0" borderId="0" xfId="0" applyFont="1" applyAlignment="1">
      <alignment horizontal="left"/>
    </xf>
    <xf numFmtId="169" fontId="5" fillId="0" borderId="4" xfId="0" applyFont="1" applyBorder="1" applyAlignment="1">
      <alignment horizontal="center"/>
    </xf>
    <xf numFmtId="169" fontId="5" fillId="0" borderId="5" xfId="0" applyFont="1" applyBorder="1" applyAlignment="1">
      <alignment horizontal="center"/>
    </xf>
    <xf numFmtId="169" fontId="5" fillId="0" borderId="6" xfId="0" applyFont="1" applyBorder="1" applyAlignment="1">
      <alignment horizontal="center"/>
    </xf>
    <xf numFmtId="169" fontId="0" fillId="0" borderId="3" xfId="0" applyBorder="1" applyAlignment="1">
      <alignment/>
    </xf>
    <xf numFmtId="169" fontId="5" fillId="0" borderId="0" xfId="0" applyFont="1" applyAlignment="1">
      <alignment/>
    </xf>
    <xf numFmtId="169" fontId="6" fillId="0" borderId="0" xfId="0" applyFont="1" applyAlignment="1">
      <alignment horizontal="right"/>
    </xf>
    <xf numFmtId="169" fontId="6" fillId="0" borderId="3" xfId="0" applyFont="1" applyBorder="1" applyAlignment="1">
      <alignment horizontal="right"/>
    </xf>
    <xf numFmtId="169" fontId="5" fillId="0" borderId="0" xfId="0" applyFont="1" applyAlignment="1">
      <alignment horizontal="left"/>
    </xf>
    <xf numFmtId="169" fontId="5" fillId="0" borderId="4" xfId="0" applyFont="1" applyBorder="1" applyAlignment="1">
      <alignment horizontal="center"/>
    </xf>
    <xf numFmtId="169" fontId="5" fillId="0" borderId="5" xfId="0" applyFont="1" applyBorder="1" applyAlignment="1">
      <alignment horizontal="center"/>
    </xf>
    <xf numFmtId="169" fontId="5" fillId="0" borderId="6" xfId="0" applyFont="1" applyBorder="1" applyAlignment="1">
      <alignment horizontal="center"/>
    </xf>
    <xf numFmtId="169" fontId="2" fillId="0" borderId="0" xfId="0" applyFont="1" applyAlignment="1">
      <alignment horizontal="center"/>
    </xf>
    <xf numFmtId="169" fontId="0" fillId="0" borderId="4" xfId="0" applyBorder="1" applyAlignment="1">
      <alignment horizontal="center"/>
    </xf>
    <xf numFmtId="169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7"/>
  <sheetViews>
    <sheetView tabSelected="1" zoomScale="75" zoomScaleNormal="75" workbookViewId="0" topLeftCell="A1">
      <pane ySplit="8" topLeftCell="BM81" activePane="bottomLeft" state="frozen"/>
      <selection pane="topLeft" activeCell="A1" sqref="A1"/>
      <selection pane="bottomLeft" activeCell="A1" sqref="A1:T1"/>
    </sheetView>
  </sheetViews>
  <sheetFormatPr defaultColWidth="9.59765625" defaultRowHeight="12.75"/>
  <cols>
    <col min="1" max="1" width="9.19921875" style="0" customWidth="1"/>
    <col min="2" max="2" width="9" style="0" customWidth="1"/>
    <col min="3" max="3" width="41" style="0" customWidth="1"/>
    <col min="4" max="4" width="20.3984375" style="0" customWidth="1"/>
    <col min="5" max="20" width="9.19921875" style="0" customWidth="1"/>
  </cols>
  <sheetData>
    <row r="1" spans="1:20" ht="13.5">
      <c r="A1" s="22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3.5">
      <c r="A2" s="22" t="s">
        <v>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ht="12.75">
      <c r="C3" s="7">
        <v>37077.690746527776</v>
      </c>
    </row>
    <row r="4" ht="12.75">
      <c r="C4" s="1">
        <f>C3</f>
        <v>37077.690746527776</v>
      </c>
    </row>
    <row r="5" spans="3:20" ht="12.75" customHeight="1">
      <c r="C5" s="8" t="s">
        <v>221</v>
      </c>
      <c r="E5" s="19" t="s">
        <v>0</v>
      </c>
      <c r="F5" s="20"/>
      <c r="G5" s="20"/>
      <c r="H5" s="20"/>
      <c r="I5" s="20"/>
      <c r="J5" s="20"/>
      <c r="K5" s="20"/>
      <c r="L5" s="21"/>
      <c r="M5" s="19" t="s">
        <v>60</v>
      </c>
      <c r="N5" s="20"/>
      <c r="O5" s="20"/>
      <c r="P5" s="20"/>
      <c r="Q5" s="20"/>
      <c r="R5" s="20"/>
      <c r="S5" s="20"/>
      <c r="T5" s="21"/>
    </row>
    <row r="6" spans="1:20" ht="12" customHeight="1">
      <c r="A6" t="s">
        <v>1</v>
      </c>
      <c r="E6" s="23" t="s">
        <v>2</v>
      </c>
      <c r="F6" s="24"/>
      <c r="G6" s="23" t="s">
        <v>3</v>
      </c>
      <c r="H6" s="24"/>
      <c r="I6" s="23" t="s">
        <v>4</v>
      </c>
      <c r="J6" s="24"/>
      <c r="K6" s="23" t="s">
        <v>5</v>
      </c>
      <c r="L6" s="24"/>
      <c r="M6" s="23" t="s">
        <v>2</v>
      </c>
      <c r="N6" s="24"/>
      <c r="O6" s="23" t="s">
        <v>3</v>
      </c>
      <c r="P6" s="24"/>
      <c r="Q6" s="23" t="s">
        <v>4</v>
      </c>
      <c r="R6" s="24"/>
      <c r="S6" s="23" t="s">
        <v>5</v>
      </c>
      <c r="T6" s="24"/>
    </row>
    <row r="7" spans="1:20" ht="12" customHeight="1">
      <c r="A7" t="s">
        <v>6</v>
      </c>
      <c r="B7" t="s">
        <v>7</v>
      </c>
      <c r="C7" t="s">
        <v>8</v>
      </c>
      <c r="D7" t="s">
        <v>9</v>
      </c>
      <c r="E7" s="3" t="s">
        <v>10</v>
      </c>
      <c r="F7" s="3" t="s">
        <v>11</v>
      </c>
      <c r="G7" s="3" t="s">
        <v>10</v>
      </c>
      <c r="H7" s="3" t="s">
        <v>11</v>
      </c>
      <c r="I7" s="3" t="s">
        <v>10</v>
      </c>
      <c r="J7" s="3" t="s">
        <v>11</v>
      </c>
      <c r="K7" s="3" t="s">
        <v>10</v>
      </c>
      <c r="L7" s="3" t="s">
        <v>11</v>
      </c>
      <c r="M7" s="3" t="s">
        <v>10</v>
      </c>
      <c r="N7" s="3" t="s">
        <v>11</v>
      </c>
      <c r="O7" s="3" t="s">
        <v>10</v>
      </c>
      <c r="P7" s="3" t="s">
        <v>11</v>
      </c>
      <c r="Q7" s="3" t="s">
        <v>10</v>
      </c>
      <c r="R7" s="3" t="s">
        <v>11</v>
      </c>
      <c r="S7" s="3" t="s">
        <v>10</v>
      </c>
      <c r="T7" s="3" t="s">
        <v>11</v>
      </c>
    </row>
    <row r="8" ht="7.5" customHeight="1">
      <c r="M8" s="2"/>
    </row>
    <row r="9" spans="1:20" ht="12.75" customHeight="1">
      <c r="A9" s="6" t="s">
        <v>201</v>
      </c>
      <c r="B9" t="s">
        <v>14</v>
      </c>
      <c r="C9" s="6" t="s">
        <v>153</v>
      </c>
      <c r="D9" t="s">
        <v>65</v>
      </c>
      <c r="E9" s="4"/>
      <c r="F9" s="4"/>
      <c r="G9" s="4"/>
      <c r="H9" s="4"/>
      <c r="I9" s="4" t="s">
        <v>95</v>
      </c>
      <c r="J9" s="4" t="s">
        <v>95</v>
      </c>
      <c r="K9" s="4" t="s">
        <v>95</v>
      </c>
      <c r="L9" s="4" t="s">
        <v>95</v>
      </c>
      <c r="M9" s="5"/>
      <c r="N9" s="4"/>
      <c r="O9" s="4"/>
      <c r="P9" s="4"/>
      <c r="Q9" s="4" t="s">
        <v>95</v>
      </c>
      <c r="R9" s="4" t="s">
        <v>95</v>
      </c>
      <c r="S9" s="4" t="s">
        <v>95</v>
      </c>
      <c r="T9" s="4" t="s">
        <v>95</v>
      </c>
    </row>
    <row r="10" spans="1:20" ht="12.75" customHeight="1">
      <c r="A10" s="6"/>
      <c r="C10" s="6"/>
      <c r="E10" s="4"/>
      <c r="F10" s="4"/>
      <c r="G10" s="4"/>
      <c r="H10" s="4"/>
      <c r="I10" s="4"/>
      <c r="J10" s="4"/>
      <c r="K10" s="4"/>
      <c r="L10" s="4"/>
      <c r="M10" s="5"/>
      <c r="N10" s="4"/>
      <c r="O10" s="4"/>
      <c r="P10" s="4"/>
      <c r="Q10" s="4"/>
      <c r="R10" s="4"/>
      <c r="S10" s="4"/>
      <c r="T10" s="4"/>
    </row>
    <row r="11" spans="1:20" ht="12.75" customHeight="1">
      <c r="A11" s="10" t="s">
        <v>193</v>
      </c>
      <c r="B11" t="s">
        <v>15</v>
      </c>
      <c r="C11" s="6" t="s">
        <v>76</v>
      </c>
      <c r="D11" t="s">
        <v>94</v>
      </c>
      <c r="E11" s="4"/>
      <c r="F11" s="4"/>
      <c r="G11" s="4" t="s">
        <v>82</v>
      </c>
      <c r="H11" s="4" t="s">
        <v>82</v>
      </c>
      <c r="I11" s="4"/>
      <c r="J11" s="4"/>
      <c r="K11" s="4" t="s">
        <v>82</v>
      </c>
      <c r="L11" s="4" t="s">
        <v>82</v>
      </c>
      <c r="M11" s="5"/>
      <c r="N11" s="4"/>
      <c r="O11" s="4" t="s">
        <v>82</v>
      </c>
      <c r="P11" s="4" t="s">
        <v>82</v>
      </c>
      <c r="R11" s="4"/>
      <c r="S11" s="4" t="s">
        <v>82</v>
      </c>
      <c r="T11" s="4" t="s">
        <v>82</v>
      </c>
    </row>
    <row r="12" spans="1:20" ht="12.75" customHeight="1">
      <c r="A12" s="10"/>
      <c r="C12" s="6" t="s">
        <v>77</v>
      </c>
      <c r="D12" t="s">
        <v>94</v>
      </c>
      <c r="E12" s="4"/>
      <c r="F12" s="4"/>
      <c r="G12" s="4" t="s">
        <v>82</v>
      </c>
      <c r="H12" s="4" t="s">
        <v>82</v>
      </c>
      <c r="I12" s="4"/>
      <c r="J12" s="4"/>
      <c r="K12" s="4" t="s">
        <v>82</v>
      </c>
      <c r="L12" s="4" t="s">
        <v>82</v>
      </c>
      <c r="M12" s="5"/>
      <c r="N12" s="4"/>
      <c r="O12" s="4" t="s">
        <v>82</v>
      </c>
      <c r="P12" s="4" t="s">
        <v>82</v>
      </c>
      <c r="R12" s="4"/>
      <c r="S12" s="4" t="s">
        <v>82</v>
      </c>
      <c r="T12" s="4" t="s">
        <v>82</v>
      </c>
    </row>
    <row r="13" spans="1:20" ht="12.75" customHeight="1">
      <c r="A13" s="10"/>
      <c r="C13" s="6" t="s">
        <v>78</v>
      </c>
      <c r="D13" t="s">
        <v>94</v>
      </c>
      <c r="E13" s="4"/>
      <c r="F13" s="4"/>
      <c r="G13" s="4" t="s">
        <v>82</v>
      </c>
      <c r="H13" s="4" t="s">
        <v>82</v>
      </c>
      <c r="I13" s="4"/>
      <c r="J13" s="4"/>
      <c r="K13" s="4" t="s">
        <v>82</v>
      </c>
      <c r="L13" s="4" t="s">
        <v>82</v>
      </c>
      <c r="M13" s="5"/>
      <c r="N13" s="4"/>
      <c r="O13" s="4" t="s">
        <v>82</v>
      </c>
      <c r="P13" s="4" t="s">
        <v>82</v>
      </c>
      <c r="R13" s="4"/>
      <c r="S13" s="4" t="s">
        <v>82</v>
      </c>
      <c r="T13" s="4" t="s">
        <v>82</v>
      </c>
    </row>
    <row r="14" spans="1:20" ht="12.75" customHeight="1">
      <c r="A14" s="6"/>
      <c r="C14" s="6"/>
      <c r="E14" s="4"/>
      <c r="F14" s="4"/>
      <c r="G14" s="4"/>
      <c r="H14" s="4"/>
      <c r="I14" s="4"/>
      <c r="J14" s="4"/>
      <c r="K14" s="4"/>
      <c r="L14" s="4"/>
      <c r="M14" s="5"/>
      <c r="N14" s="4"/>
      <c r="O14" s="4"/>
      <c r="P14" s="4"/>
      <c r="Q14" s="4"/>
      <c r="R14" s="4"/>
      <c r="S14" s="4"/>
      <c r="T14" s="4"/>
    </row>
    <row r="15" spans="1:20" ht="12.75" customHeight="1">
      <c r="A15" s="6" t="s">
        <v>170</v>
      </c>
      <c r="B15" t="s">
        <v>16</v>
      </c>
      <c r="C15" s="6" t="s">
        <v>122</v>
      </c>
      <c r="D15" t="s">
        <v>94</v>
      </c>
      <c r="E15" s="4"/>
      <c r="F15" s="4"/>
      <c r="G15" s="4" t="s">
        <v>63</v>
      </c>
      <c r="H15" s="4" t="s">
        <v>63</v>
      </c>
      <c r="I15" s="4"/>
      <c r="J15" s="4"/>
      <c r="K15" s="4" t="s">
        <v>63</v>
      </c>
      <c r="L15" s="4" t="s">
        <v>63</v>
      </c>
      <c r="M15" s="5"/>
      <c r="N15" s="4"/>
      <c r="O15" s="4" t="s">
        <v>63</v>
      </c>
      <c r="P15" s="4" t="s">
        <v>63</v>
      </c>
      <c r="Q15" s="4"/>
      <c r="R15" s="4"/>
      <c r="S15" s="4" t="s">
        <v>63</v>
      </c>
      <c r="T15" s="4" t="s">
        <v>63</v>
      </c>
    </row>
    <row r="16" spans="1:20" ht="12.75" customHeight="1">
      <c r="A16" s="6"/>
      <c r="C16" s="6" t="s">
        <v>122</v>
      </c>
      <c r="D16" t="s">
        <v>79</v>
      </c>
      <c r="E16" s="4" t="s">
        <v>63</v>
      </c>
      <c r="F16" s="4" t="s">
        <v>63</v>
      </c>
      <c r="G16" s="4"/>
      <c r="H16" s="4"/>
      <c r="I16" s="4"/>
      <c r="J16" s="4"/>
      <c r="K16" s="4" t="s">
        <v>63</v>
      </c>
      <c r="L16" s="4" t="s">
        <v>63</v>
      </c>
      <c r="M16" s="5" t="s">
        <v>63</v>
      </c>
      <c r="N16" s="4" t="s">
        <v>63</v>
      </c>
      <c r="O16" s="4"/>
      <c r="P16" s="4"/>
      <c r="Q16" s="4"/>
      <c r="R16" s="4"/>
      <c r="S16" s="4" t="s">
        <v>63</v>
      </c>
      <c r="T16" s="4" t="s">
        <v>63</v>
      </c>
    </row>
    <row r="17" spans="1:20" ht="12.75" customHeight="1">
      <c r="A17" s="6"/>
      <c r="C17" s="6"/>
      <c r="E17" s="4"/>
      <c r="F17" s="4"/>
      <c r="G17" s="4"/>
      <c r="H17" s="4"/>
      <c r="I17" s="4"/>
      <c r="J17" s="4"/>
      <c r="K17" s="4"/>
      <c r="L17" s="4"/>
      <c r="M17" s="5"/>
      <c r="N17" s="4"/>
      <c r="O17" s="4"/>
      <c r="P17" s="4"/>
      <c r="Q17" s="4"/>
      <c r="R17" s="4"/>
      <c r="S17" s="4"/>
      <c r="T17" s="4"/>
    </row>
    <row r="18" spans="1:20" ht="12.75" customHeight="1">
      <c r="A18" s="6" t="s">
        <v>202</v>
      </c>
      <c r="B18" t="s">
        <v>17</v>
      </c>
      <c r="C18" s="6" t="s">
        <v>62</v>
      </c>
      <c r="D18" t="s">
        <v>81</v>
      </c>
      <c r="E18" s="4">
        <v>0.1</v>
      </c>
      <c r="F18" s="4">
        <v>0.2</v>
      </c>
      <c r="G18" s="4">
        <v>0.2</v>
      </c>
      <c r="H18" s="4">
        <v>0.2</v>
      </c>
      <c r="I18" s="4"/>
      <c r="J18" s="4"/>
      <c r="K18" s="4">
        <f>I18+G18+E18</f>
        <v>0.30000000000000004</v>
      </c>
      <c r="L18" s="4">
        <f>J18+H18+F18</f>
        <v>0.4</v>
      </c>
      <c r="M18" s="5">
        <v>0.2</v>
      </c>
      <c r="N18" s="4">
        <v>0.2</v>
      </c>
      <c r="O18" s="4">
        <v>0.2</v>
      </c>
      <c r="P18" s="4">
        <v>0.2</v>
      </c>
      <c r="Q18" s="4"/>
      <c r="R18" s="4"/>
      <c r="S18" s="4">
        <f>Q18+O18+M18</f>
        <v>0.4</v>
      </c>
      <c r="T18" s="4">
        <f>R18+P18+N18</f>
        <v>0.4</v>
      </c>
    </row>
    <row r="19" spans="1:20" ht="12.75" customHeight="1">
      <c r="A19" s="6"/>
      <c r="C19" s="6"/>
      <c r="E19" s="4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/>
      <c r="R19" s="4"/>
      <c r="S19" s="4"/>
      <c r="T19" s="4"/>
    </row>
    <row r="20" spans="1:20" ht="12.75" customHeight="1">
      <c r="A20" s="6" t="s">
        <v>107</v>
      </c>
      <c r="B20" t="s">
        <v>18</v>
      </c>
      <c r="C20" s="6" t="s">
        <v>154</v>
      </c>
      <c r="D20" t="s">
        <v>80</v>
      </c>
      <c r="E20" s="4">
        <v>-0.1</v>
      </c>
      <c r="F20" s="4">
        <v>-0.1</v>
      </c>
      <c r="G20" s="4" t="s">
        <v>95</v>
      </c>
      <c r="H20" s="4" t="s">
        <v>95</v>
      </c>
      <c r="I20" s="4" t="s">
        <v>95</v>
      </c>
      <c r="J20" s="4" t="s">
        <v>95</v>
      </c>
      <c r="K20" s="4">
        <v>-0.1</v>
      </c>
      <c r="L20" s="4">
        <v>-0.1</v>
      </c>
      <c r="M20" s="5">
        <v>-0.1</v>
      </c>
      <c r="N20" s="4">
        <v>-0.1</v>
      </c>
      <c r="O20" s="4" t="s">
        <v>95</v>
      </c>
      <c r="P20" s="4" t="s">
        <v>95</v>
      </c>
      <c r="Q20" s="4" t="s">
        <v>95</v>
      </c>
      <c r="R20" s="4" t="s">
        <v>95</v>
      </c>
      <c r="S20" s="4">
        <v>-0.1</v>
      </c>
      <c r="T20" s="4">
        <v>-0.1</v>
      </c>
    </row>
    <row r="21" spans="1:20" ht="12.75" customHeight="1">
      <c r="A21" s="6"/>
      <c r="C21" s="6" t="s">
        <v>154</v>
      </c>
      <c r="D21" t="s">
        <v>83</v>
      </c>
      <c r="E21" s="4">
        <v>0</v>
      </c>
      <c r="F21" s="4">
        <v>-0.1</v>
      </c>
      <c r="G21" s="4" t="s">
        <v>95</v>
      </c>
      <c r="H21" s="4" t="s">
        <v>95</v>
      </c>
      <c r="I21" s="4" t="s">
        <v>95</v>
      </c>
      <c r="J21" s="4" t="s">
        <v>95</v>
      </c>
      <c r="K21" s="4">
        <v>0</v>
      </c>
      <c r="L21" s="4">
        <v>-0.1</v>
      </c>
      <c r="M21" s="5">
        <v>-0.1</v>
      </c>
      <c r="N21" s="4">
        <v>-0.1</v>
      </c>
      <c r="O21" s="4" t="s">
        <v>95</v>
      </c>
      <c r="P21" s="4" t="s">
        <v>95</v>
      </c>
      <c r="Q21" s="4" t="s">
        <v>95</v>
      </c>
      <c r="R21" s="4" t="s">
        <v>95</v>
      </c>
      <c r="S21" s="4">
        <v>-0.1</v>
      </c>
      <c r="T21" s="4">
        <v>-0.1</v>
      </c>
    </row>
    <row r="22" spans="1:20" ht="12.75" customHeight="1">
      <c r="A22" s="6"/>
      <c r="C22" s="6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  <c r="R22" s="4"/>
      <c r="S22" s="4"/>
      <c r="T22" s="4"/>
    </row>
    <row r="23" spans="1:20" ht="12.75" customHeight="1">
      <c r="A23" s="6" t="s">
        <v>203</v>
      </c>
      <c r="B23" t="s">
        <v>19</v>
      </c>
      <c r="C23" s="6" t="s">
        <v>123</v>
      </c>
      <c r="D23" t="s">
        <v>94</v>
      </c>
      <c r="E23" s="4"/>
      <c r="F23" s="4"/>
      <c r="G23" s="4">
        <v>-0.1</v>
      </c>
      <c r="H23" s="4">
        <v>-0.1</v>
      </c>
      <c r="I23" s="4"/>
      <c r="J23" s="4"/>
      <c r="K23" s="4">
        <f>I23+G23+E23</f>
        <v>-0.1</v>
      </c>
      <c r="L23" s="4">
        <f>J23+H23+F23</f>
        <v>-0.1</v>
      </c>
      <c r="M23" s="5"/>
      <c r="N23" s="4"/>
      <c r="O23" s="4">
        <v>-0.1</v>
      </c>
      <c r="P23" s="4">
        <v>-0.1</v>
      </c>
      <c r="Q23" s="4"/>
      <c r="R23" s="4"/>
      <c r="S23" s="4">
        <f>Q23+O23+M23</f>
        <v>-0.1</v>
      </c>
      <c r="T23" s="4">
        <f>R23+P23+N23</f>
        <v>-0.1</v>
      </c>
    </row>
    <row r="24" spans="1:20" ht="12.75" customHeight="1">
      <c r="A24" s="6"/>
      <c r="C24" s="6" t="s">
        <v>123</v>
      </c>
      <c r="D24" t="s">
        <v>79</v>
      </c>
      <c r="E24" s="4" t="s">
        <v>95</v>
      </c>
      <c r="F24" s="4" t="s">
        <v>95</v>
      </c>
      <c r="G24" s="4"/>
      <c r="H24" s="4"/>
      <c r="I24" s="4"/>
      <c r="J24" s="4"/>
      <c r="K24" s="4" t="s">
        <v>95</v>
      </c>
      <c r="L24" s="4" t="s">
        <v>95</v>
      </c>
      <c r="M24" s="5" t="s">
        <v>95</v>
      </c>
      <c r="N24" s="4" t="s">
        <v>95</v>
      </c>
      <c r="O24" s="4"/>
      <c r="P24" s="4"/>
      <c r="Q24" s="4"/>
      <c r="R24" s="4"/>
      <c r="S24" s="4" t="s">
        <v>95</v>
      </c>
      <c r="T24" s="4" t="s">
        <v>95</v>
      </c>
    </row>
    <row r="25" spans="1:20" ht="12.75" customHeight="1">
      <c r="A25" s="6"/>
      <c r="C25" s="6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  <c r="R25" s="4"/>
      <c r="S25" s="4"/>
      <c r="T25" s="4"/>
    </row>
    <row r="26" spans="1:20" ht="12.75" customHeight="1">
      <c r="A26" s="10" t="s">
        <v>145</v>
      </c>
      <c r="B26" t="s">
        <v>101</v>
      </c>
      <c r="C26" s="6" t="s">
        <v>102</v>
      </c>
      <c r="D26" t="s">
        <v>113</v>
      </c>
      <c r="E26" s="4">
        <v>10.1</v>
      </c>
      <c r="F26" s="4">
        <v>13.5</v>
      </c>
      <c r="G26" s="4"/>
      <c r="H26" s="4"/>
      <c r="I26" s="4"/>
      <c r="J26" s="4"/>
      <c r="K26" s="4">
        <f>I26+G26+E26</f>
        <v>10.1</v>
      </c>
      <c r="L26" s="4">
        <f>J26+H26+F26</f>
        <v>13.5</v>
      </c>
      <c r="M26" s="5">
        <v>14.2</v>
      </c>
      <c r="N26" s="4">
        <v>14.2</v>
      </c>
      <c r="O26" s="4"/>
      <c r="P26" s="4"/>
      <c r="Q26" s="4"/>
      <c r="R26" s="4"/>
      <c r="S26" s="4">
        <f>Q26+O26+M26</f>
        <v>14.2</v>
      </c>
      <c r="T26" s="4">
        <f>R26+P26+N26</f>
        <v>14.2</v>
      </c>
    </row>
    <row r="27" spans="1:20" ht="12.75" customHeight="1">
      <c r="A27" s="6"/>
      <c r="C27" s="6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  <c r="R27" s="4"/>
      <c r="S27" s="4"/>
      <c r="T27" s="4"/>
    </row>
    <row r="28" spans="1:20" ht="12.75" customHeight="1">
      <c r="A28" s="6" t="s">
        <v>114</v>
      </c>
      <c r="B28" t="s">
        <v>20</v>
      </c>
      <c r="C28" s="6" t="s">
        <v>156</v>
      </c>
      <c r="D28" t="s">
        <v>94</v>
      </c>
      <c r="E28" t="s">
        <v>98</v>
      </c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  <c r="R28" s="4"/>
      <c r="S28" s="4"/>
      <c r="T28" s="4"/>
    </row>
    <row r="29" spans="1:20" ht="12.75" customHeight="1">
      <c r="A29" s="6"/>
      <c r="C29" s="6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  <c r="R29" s="4"/>
      <c r="S29" s="4"/>
      <c r="T29" s="4"/>
    </row>
    <row r="30" spans="1:20" ht="12.75" customHeight="1">
      <c r="A30" s="6" t="s">
        <v>194</v>
      </c>
      <c r="B30" t="s">
        <v>12</v>
      </c>
      <c r="C30" s="6" t="s">
        <v>155</v>
      </c>
      <c r="D30" t="s">
        <v>94</v>
      </c>
      <c r="E30" s="4"/>
      <c r="F30" s="4"/>
      <c r="G30" s="4" t="s">
        <v>95</v>
      </c>
      <c r="H30" s="4" t="s">
        <v>95</v>
      </c>
      <c r="I30" s="4"/>
      <c r="J30" s="4"/>
      <c r="K30" s="4" t="s">
        <v>95</v>
      </c>
      <c r="L30" s="4" t="s">
        <v>95</v>
      </c>
      <c r="M30" s="5"/>
      <c r="N30" s="4"/>
      <c r="O30" s="4" t="s">
        <v>95</v>
      </c>
      <c r="P30" s="4" t="s">
        <v>95</v>
      </c>
      <c r="Q30" s="4"/>
      <c r="R30" s="4"/>
      <c r="S30" s="4" t="s">
        <v>95</v>
      </c>
      <c r="T30" s="4" t="s">
        <v>95</v>
      </c>
    </row>
    <row r="31" spans="1:20" ht="12.75" customHeight="1">
      <c r="A31" s="6"/>
      <c r="C31" s="6" t="s">
        <v>155</v>
      </c>
      <c r="D31" t="s">
        <v>79</v>
      </c>
      <c r="E31" s="4" t="s">
        <v>95</v>
      </c>
      <c r="F31" s="4" t="s">
        <v>95</v>
      </c>
      <c r="G31" s="4"/>
      <c r="H31" s="4"/>
      <c r="I31" s="4"/>
      <c r="J31" s="4"/>
      <c r="K31" s="4" t="s">
        <v>95</v>
      </c>
      <c r="L31" s="4" t="s">
        <v>95</v>
      </c>
      <c r="M31" s="5" t="s">
        <v>95</v>
      </c>
      <c r="N31" s="4" t="s">
        <v>95</v>
      </c>
      <c r="O31" s="4"/>
      <c r="P31" s="4"/>
      <c r="Q31" s="4"/>
      <c r="R31" s="4"/>
      <c r="S31" s="4" t="s">
        <v>95</v>
      </c>
      <c r="T31" s="4" t="s">
        <v>95</v>
      </c>
    </row>
    <row r="32" spans="1:20" ht="12.75" customHeight="1">
      <c r="A32" s="6"/>
      <c r="C32" s="6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  <c r="R32" s="4"/>
      <c r="S32" s="4"/>
      <c r="T32" s="4"/>
    </row>
    <row r="33" spans="1:20" ht="12.75" customHeight="1">
      <c r="A33" s="6" t="s">
        <v>108</v>
      </c>
      <c r="B33" t="s">
        <v>21</v>
      </c>
      <c r="C33" s="10" t="s">
        <v>157</v>
      </c>
      <c r="D33" t="s">
        <v>80</v>
      </c>
      <c r="E33" s="4" t="s">
        <v>95</v>
      </c>
      <c r="F33" s="4" t="s">
        <v>95</v>
      </c>
      <c r="G33" s="4" t="s">
        <v>95</v>
      </c>
      <c r="H33" s="4" t="s">
        <v>95</v>
      </c>
      <c r="I33" s="4" t="s">
        <v>95</v>
      </c>
      <c r="J33" s="4" t="s">
        <v>95</v>
      </c>
      <c r="K33" s="4" t="s">
        <v>95</v>
      </c>
      <c r="L33" s="4" t="s">
        <v>95</v>
      </c>
      <c r="M33" s="5" t="s">
        <v>95</v>
      </c>
      <c r="N33" s="4" t="s">
        <v>95</v>
      </c>
      <c r="O33" s="4" t="s">
        <v>95</v>
      </c>
      <c r="P33" s="4" t="s">
        <v>95</v>
      </c>
      <c r="Q33" s="4" t="s">
        <v>95</v>
      </c>
      <c r="R33" s="4" t="s">
        <v>95</v>
      </c>
      <c r="S33" s="4" t="s">
        <v>95</v>
      </c>
      <c r="T33" s="4" t="s">
        <v>95</v>
      </c>
    </row>
    <row r="34" spans="1:20" ht="12.75" customHeight="1">
      <c r="A34" s="6"/>
      <c r="C34" s="10"/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  <c r="P34" s="4"/>
      <c r="Q34" s="4"/>
      <c r="R34" s="4"/>
      <c r="S34" s="4"/>
      <c r="T34" s="4"/>
    </row>
    <row r="35" spans="1:20" ht="12.75" customHeight="1">
      <c r="A35" s="10" t="s">
        <v>114</v>
      </c>
      <c r="B35" t="s">
        <v>22</v>
      </c>
      <c r="C35" s="6" t="s">
        <v>158</v>
      </c>
      <c r="D35" t="s">
        <v>65</v>
      </c>
      <c r="E35" s="4"/>
      <c r="F35" s="4"/>
      <c r="G35" s="4"/>
      <c r="H35" s="4"/>
      <c r="I35" s="4" t="s">
        <v>82</v>
      </c>
      <c r="J35" s="4" t="s">
        <v>82</v>
      </c>
      <c r="K35" s="4" t="s">
        <v>82</v>
      </c>
      <c r="L35" s="4" t="s">
        <v>82</v>
      </c>
      <c r="M35" s="5"/>
      <c r="N35" s="4"/>
      <c r="O35" s="4"/>
      <c r="P35" s="4"/>
      <c r="Q35" s="4" t="s">
        <v>82</v>
      </c>
      <c r="R35" s="4" t="s">
        <v>82</v>
      </c>
      <c r="S35" s="4" t="s">
        <v>82</v>
      </c>
      <c r="T35" s="4" t="s">
        <v>82</v>
      </c>
    </row>
    <row r="36" spans="1:20" ht="12.75" customHeight="1">
      <c r="A36" s="6"/>
      <c r="C36" s="6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  <c r="R36" s="4"/>
      <c r="S36" s="4"/>
      <c r="T36" s="4"/>
    </row>
    <row r="37" spans="1:20" ht="12.75" customHeight="1">
      <c r="A37" s="6" t="s">
        <v>213</v>
      </c>
      <c r="B37" t="s">
        <v>23</v>
      </c>
      <c r="C37" s="6" t="s">
        <v>84</v>
      </c>
      <c r="D37" t="s">
        <v>94</v>
      </c>
      <c r="E37" s="4"/>
      <c r="F37" s="4"/>
      <c r="G37" s="4" t="s">
        <v>82</v>
      </c>
      <c r="H37" s="4" t="s">
        <v>82</v>
      </c>
      <c r="I37" s="4"/>
      <c r="J37" s="4"/>
      <c r="K37" s="4" t="s">
        <v>82</v>
      </c>
      <c r="L37" s="4" t="s">
        <v>82</v>
      </c>
      <c r="M37" s="5"/>
      <c r="N37" s="4"/>
      <c r="O37" s="4" t="s">
        <v>82</v>
      </c>
      <c r="P37" s="4" t="s">
        <v>82</v>
      </c>
      <c r="R37" s="4"/>
      <c r="S37" s="4" t="s">
        <v>82</v>
      </c>
      <c r="T37" s="4" t="s">
        <v>82</v>
      </c>
    </row>
    <row r="38" spans="1:20" ht="12.75" customHeight="1">
      <c r="A38" s="6"/>
      <c r="C38" s="6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R38" s="4"/>
      <c r="S38" s="4"/>
      <c r="T38" s="4"/>
    </row>
    <row r="39" spans="1:20" ht="12.75" customHeight="1">
      <c r="A39" s="6" t="s">
        <v>214</v>
      </c>
      <c r="B39" t="s">
        <v>24</v>
      </c>
      <c r="C39" s="6" t="s">
        <v>124</v>
      </c>
      <c r="D39" t="s">
        <v>94</v>
      </c>
      <c r="E39" s="4"/>
      <c r="F39" s="4"/>
      <c r="G39" s="4" t="s">
        <v>82</v>
      </c>
      <c r="H39" s="4" t="s">
        <v>82</v>
      </c>
      <c r="I39" s="4"/>
      <c r="J39" s="4"/>
      <c r="K39" s="4" t="s">
        <v>82</v>
      </c>
      <c r="L39" s="4" t="s">
        <v>82</v>
      </c>
      <c r="M39" s="5"/>
      <c r="N39" s="4"/>
      <c r="O39" s="4" t="s">
        <v>82</v>
      </c>
      <c r="P39" s="4" t="s">
        <v>82</v>
      </c>
      <c r="R39" s="4"/>
      <c r="S39" s="4" t="s">
        <v>82</v>
      </c>
      <c r="T39" s="4" t="s">
        <v>82</v>
      </c>
    </row>
    <row r="40" spans="1:20" ht="12.75" customHeight="1">
      <c r="A40" s="6"/>
      <c r="C40" s="6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  <c r="R40" s="4"/>
      <c r="S40" s="4"/>
      <c r="T40" s="4"/>
    </row>
    <row r="41" spans="1:20" ht="12.75" customHeight="1">
      <c r="A41" s="6" t="s">
        <v>208</v>
      </c>
      <c r="B41" t="s">
        <v>25</v>
      </c>
      <c r="C41" s="6" t="s">
        <v>85</v>
      </c>
      <c r="D41" t="s">
        <v>94</v>
      </c>
      <c r="E41" s="4" t="s">
        <v>82</v>
      </c>
      <c r="F41" s="4" t="s">
        <v>82</v>
      </c>
      <c r="G41" s="4"/>
      <c r="H41" s="4"/>
      <c r="I41" s="4"/>
      <c r="J41" s="4"/>
      <c r="K41" s="4" t="s">
        <v>82</v>
      </c>
      <c r="L41" s="4" t="s">
        <v>82</v>
      </c>
      <c r="M41" s="5" t="s">
        <v>82</v>
      </c>
      <c r="N41" s="4" t="s">
        <v>82</v>
      </c>
      <c r="O41" s="4"/>
      <c r="P41" s="4"/>
      <c r="Q41" s="4"/>
      <c r="R41" s="4"/>
      <c r="S41" s="4" t="s">
        <v>82</v>
      </c>
      <c r="T41" s="4" t="s">
        <v>82</v>
      </c>
    </row>
    <row r="42" spans="1:20" ht="12.75" customHeight="1">
      <c r="A42" s="6"/>
      <c r="C42" s="6" t="s">
        <v>159</v>
      </c>
      <c r="D42" t="s">
        <v>94</v>
      </c>
      <c r="E42" s="4"/>
      <c r="F42" s="4"/>
      <c r="G42" s="4" t="s">
        <v>63</v>
      </c>
      <c r="H42" s="4" t="s">
        <v>63</v>
      </c>
      <c r="I42" s="4"/>
      <c r="J42" s="4"/>
      <c r="K42" s="4" t="s">
        <v>63</v>
      </c>
      <c r="L42" s="4" t="s">
        <v>63</v>
      </c>
      <c r="M42" s="5"/>
      <c r="N42" s="4"/>
      <c r="O42" s="4" t="s">
        <v>63</v>
      </c>
      <c r="P42" s="4" t="s">
        <v>63</v>
      </c>
      <c r="R42" s="4"/>
      <c r="S42" s="4" t="s">
        <v>63</v>
      </c>
      <c r="T42" s="4" t="s">
        <v>63</v>
      </c>
    </row>
    <row r="43" spans="1:20" ht="12.75" customHeight="1">
      <c r="A43" s="6"/>
      <c r="C43" s="6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  <c r="Q43" s="4"/>
      <c r="R43" s="4"/>
      <c r="S43" s="4"/>
      <c r="T43" s="4"/>
    </row>
    <row r="44" spans="1:20" ht="12.75" customHeight="1">
      <c r="A44" s="6" t="s">
        <v>215</v>
      </c>
      <c r="B44" t="s">
        <v>26</v>
      </c>
      <c r="C44" s="6" t="s">
        <v>160</v>
      </c>
      <c r="D44" t="s">
        <v>94</v>
      </c>
      <c r="E44" s="4"/>
      <c r="F44" s="4"/>
      <c r="G44" s="4"/>
      <c r="H44" s="4"/>
      <c r="I44" s="4"/>
      <c r="J44" s="4"/>
      <c r="K44" s="4"/>
      <c r="L44" s="4"/>
      <c r="M44" s="5"/>
      <c r="N44" s="4"/>
      <c r="O44" s="4" t="s">
        <v>82</v>
      </c>
      <c r="P44" s="4" t="s">
        <v>82</v>
      </c>
      <c r="Q44" s="4"/>
      <c r="S44" s="4" t="s">
        <v>82</v>
      </c>
      <c r="T44" s="4" t="s">
        <v>82</v>
      </c>
    </row>
    <row r="45" spans="1:20" ht="12.75" customHeight="1">
      <c r="A45" s="6"/>
      <c r="C45" s="6"/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  <c r="R45" s="4"/>
      <c r="S45" s="4"/>
      <c r="T45" s="4"/>
    </row>
    <row r="46" spans="1:20" ht="12.75" customHeight="1">
      <c r="A46" s="10" t="s">
        <v>146</v>
      </c>
      <c r="B46" t="s">
        <v>27</v>
      </c>
      <c r="C46" s="6" t="s">
        <v>86</v>
      </c>
      <c r="D46" t="s">
        <v>94</v>
      </c>
      <c r="E46" s="4"/>
      <c r="F46" s="4"/>
      <c r="G46" s="4">
        <v>4.3</v>
      </c>
      <c r="H46" s="4">
        <v>3.9</v>
      </c>
      <c r="I46" s="4"/>
      <c r="J46" s="4"/>
      <c r="K46" s="4">
        <f>I46+G46+E46</f>
        <v>4.3</v>
      </c>
      <c r="L46" s="4">
        <f>J46+H46+F46</f>
        <v>3.9</v>
      </c>
      <c r="M46" s="5"/>
      <c r="N46" s="4"/>
      <c r="O46" s="4">
        <v>3.5</v>
      </c>
      <c r="P46" s="4">
        <v>3.9</v>
      </c>
      <c r="Q46" s="4"/>
      <c r="R46" s="4"/>
      <c r="S46" s="4">
        <f>Q46+O46+M46</f>
        <v>3.5</v>
      </c>
      <c r="T46" s="4">
        <f>R46+P46+N46</f>
        <v>3.9</v>
      </c>
    </row>
    <row r="47" spans="1:20" ht="12.75" customHeight="1">
      <c r="A47" s="6"/>
      <c r="C47" s="6" t="s">
        <v>86</v>
      </c>
      <c r="D47" t="s">
        <v>79</v>
      </c>
      <c r="E47" s="4">
        <v>0.3</v>
      </c>
      <c r="F47" s="4">
        <v>0.3</v>
      </c>
      <c r="G47" s="4"/>
      <c r="H47" s="4"/>
      <c r="I47" s="4"/>
      <c r="J47" s="4"/>
      <c r="K47" s="4">
        <f>I47+G47+E47</f>
        <v>0.3</v>
      </c>
      <c r="L47" s="4">
        <f>J47+H47+F47</f>
        <v>0.3</v>
      </c>
      <c r="M47" s="5">
        <v>0.3</v>
      </c>
      <c r="N47" s="4">
        <v>0.3</v>
      </c>
      <c r="O47" s="4"/>
      <c r="P47" s="4"/>
      <c r="Q47" s="4"/>
      <c r="R47" s="4"/>
      <c r="S47" s="4">
        <f>Q47+O47+M47</f>
        <v>0.3</v>
      </c>
      <c r="T47" s="4">
        <f>R47+P47+N47</f>
        <v>0.3</v>
      </c>
    </row>
    <row r="48" spans="1:20" ht="12.75" customHeight="1">
      <c r="A48" s="6"/>
      <c r="C48" s="6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  <c r="R48" s="4"/>
      <c r="S48" s="4"/>
      <c r="T48" s="4"/>
    </row>
    <row r="49" spans="1:20" ht="12.75" customHeight="1">
      <c r="A49" s="10" t="s">
        <v>209</v>
      </c>
      <c r="B49" t="s">
        <v>28</v>
      </c>
      <c r="C49" s="6" t="s">
        <v>97</v>
      </c>
      <c r="D49" t="s">
        <v>94</v>
      </c>
      <c r="E49" s="4"/>
      <c r="F49" s="4"/>
      <c r="G49" s="4" t="s">
        <v>63</v>
      </c>
      <c r="H49" s="4" t="s">
        <v>63</v>
      </c>
      <c r="I49" s="4"/>
      <c r="J49" s="4"/>
      <c r="K49" s="4" t="s">
        <v>63</v>
      </c>
      <c r="L49" s="4" t="s">
        <v>63</v>
      </c>
      <c r="M49" s="5"/>
      <c r="N49" s="4"/>
      <c r="O49" s="4" t="s">
        <v>63</v>
      </c>
      <c r="P49" s="4" t="s">
        <v>63</v>
      </c>
      <c r="R49" s="4"/>
      <c r="S49" s="4" t="s">
        <v>63</v>
      </c>
      <c r="T49" s="4" t="s">
        <v>63</v>
      </c>
    </row>
    <row r="50" spans="1:20" ht="12.75" customHeight="1">
      <c r="A50" s="6"/>
      <c r="C50" s="6" t="s">
        <v>97</v>
      </c>
      <c r="D50" t="s">
        <v>79</v>
      </c>
      <c r="E50" s="4" t="s">
        <v>63</v>
      </c>
      <c r="F50" s="4" t="s">
        <v>63</v>
      </c>
      <c r="G50" s="4"/>
      <c r="H50" s="4"/>
      <c r="I50" s="4"/>
      <c r="J50" s="4"/>
      <c r="K50" s="4" t="s">
        <v>63</v>
      </c>
      <c r="L50" s="4" t="s">
        <v>63</v>
      </c>
      <c r="M50" s="5" t="s">
        <v>63</v>
      </c>
      <c r="N50" s="4" t="s">
        <v>63</v>
      </c>
      <c r="O50" s="4"/>
      <c r="P50" s="4"/>
      <c r="Q50" s="4"/>
      <c r="R50" s="4"/>
      <c r="S50" s="4" t="s">
        <v>63</v>
      </c>
      <c r="T50" s="4" t="s">
        <v>63</v>
      </c>
    </row>
    <row r="51" spans="1:20" ht="12.75" customHeight="1">
      <c r="A51" s="6"/>
      <c r="C51" s="6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  <c r="R51" s="4"/>
      <c r="S51" s="4"/>
      <c r="T51" s="4"/>
    </row>
    <row r="52" spans="1:20" ht="12.75" customHeight="1">
      <c r="A52" s="6" t="s">
        <v>210</v>
      </c>
      <c r="B52" t="s">
        <v>29</v>
      </c>
      <c r="C52" s="6" t="s">
        <v>121</v>
      </c>
      <c r="D52" t="s">
        <v>65</v>
      </c>
      <c r="E52" s="4"/>
      <c r="F52" s="4"/>
      <c r="G52" s="4"/>
      <c r="H52" s="4"/>
      <c r="I52" s="4">
        <v>0</v>
      </c>
      <c r="J52" s="4" t="s">
        <v>95</v>
      </c>
      <c r="K52" s="4">
        <v>0</v>
      </c>
      <c r="L52" s="4" t="s">
        <v>95</v>
      </c>
      <c r="M52" s="5"/>
      <c r="N52" s="4"/>
      <c r="O52" s="4"/>
      <c r="P52" s="4"/>
      <c r="Q52" s="4" t="s">
        <v>95</v>
      </c>
      <c r="R52" s="4" t="s">
        <v>95</v>
      </c>
      <c r="S52" s="4" t="s">
        <v>95</v>
      </c>
      <c r="T52" s="4" t="s">
        <v>95</v>
      </c>
    </row>
    <row r="53" spans="1:20" ht="12.75" customHeight="1">
      <c r="A53" s="6"/>
      <c r="C53" s="6"/>
      <c r="E53" s="4"/>
      <c r="F53" s="4"/>
      <c r="G53" s="4"/>
      <c r="H53" s="4"/>
      <c r="I53" s="4"/>
      <c r="J53" s="4"/>
      <c r="K53" s="4"/>
      <c r="L53" s="4"/>
      <c r="M53" s="5"/>
      <c r="N53" s="4"/>
      <c r="O53" s="4"/>
      <c r="P53" s="4"/>
      <c r="Q53" s="4"/>
      <c r="R53" s="4"/>
      <c r="S53" s="4"/>
      <c r="T53" s="4"/>
    </row>
    <row r="54" spans="1:20" ht="12.75" customHeight="1">
      <c r="A54" s="6" t="s">
        <v>133</v>
      </c>
      <c r="B54" t="s">
        <v>30</v>
      </c>
      <c r="C54" s="6" t="s">
        <v>64</v>
      </c>
      <c r="D54" t="s">
        <v>94</v>
      </c>
      <c r="E54" s="4"/>
      <c r="F54" s="4"/>
      <c r="G54" s="4">
        <v>1.6</v>
      </c>
      <c r="H54" s="4">
        <v>1.6</v>
      </c>
      <c r="I54" s="4"/>
      <c r="J54" s="4"/>
      <c r="K54" s="4">
        <f>I54+G54+E54</f>
        <v>1.6</v>
      </c>
      <c r="L54" s="4">
        <f>J54+H54+F54</f>
        <v>1.6</v>
      </c>
      <c r="M54" s="5"/>
      <c r="N54" s="4"/>
      <c r="O54" s="4">
        <v>1.6</v>
      </c>
      <c r="P54" s="4">
        <v>1.6</v>
      </c>
      <c r="Q54" s="4"/>
      <c r="R54" s="4"/>
      <c r="S54" s="4">
        <f>Q54+O54+M54</f>
        <v>1.6</v>
      </c>
      <c r="T54" s="4">
        <f>R54+P54+N54</f>
        <v>1.6</v>
      </c>
    </row>
    <row r="55" spans="1:20" ht="12.75" customHeight="1">
      <c r="A55" s="6"/>
      <c r="C55" s="6" t="s">
        <v>64</v>
      </c>
      <c r="D55" t="s">
        <v>79</v>
      </c>
      <c r="E55" s="4">
        <v>0.1</v>
      </c>
      <c r="F55" s="4">
        <v>0.1</v>
      </c>
      <c r="G55" s="4"/>
      <c r="H55" s="4"/>
      <c r="I55" s="4"/>
      <c r="J55" s="4"/>
      <c r="K55" s="4">
        <f>I55+G55+E55</f>
        <v>0.1</v>
      </c>
      <c r="L55" s="4">
        <f>J55+H55+F55</f>
        <v>0.1</v>
      </c>
      <c r="M55" s="5">
        <v>0.1</v>
      </c>
      <c r="N55" s="4">
        <v>0.1</v>
      </c>
      <c r="O55" s="4"/>
      <c r="P55" s="4"/>
      <c r="Q55" s="4"/>
      <c r="R55" s="4"/>
      <c r="S55" s="4">
        <f>Q55+O55+M55</f>
        <v>0.1</v>
      </c>
      <c r="T55" s="4">
        <f>R55+P55+N55</f>
        <v>0.1</v>
      </c>
    </row>
    <row r="56" spans="1:20" ht="12.75" customHeight="1">
      <c r="A56" s="6"/>
      <c r="C56" s="6"/>
      <c r="E56" s="4"/>
      <c r="F56" s="4"/>
      <c r="G56" s="4"/>
      <c r="H56" s="4"/>
      <c r="I56" s="4"/>
      <c r="J56" s="4"/>
      <c r="K56" s="4"/>
      <c r="L56" s="4"/>
      <c r="M56" s="5"/>
      <c r="N56" s="4"/>
      <c r="O56" s="4"/>
      <c r="P56" s="4"/>
      <c r="Q56" s="4"/>
      <c r="R56" s="4"/>
      <c r="S56" s="4"/>
      <c r="T56" s="4"/>
    </row>
    <row r="57" spans="1:20" ht="12.75" customHeight="1">
      <c r="A57" s="6" t="s">
        <v>216</v>
      </c>
      <c r="B57" t="s">
        <v>31</v>
      </c>
      <c r="C57" s="6" t="s">
        <v>132</v>
      </c>
      <c r="D57" t="s">
        <v>94</v>
      </c>
      <c r="G57" s="4" t="s">
        <v>82</v>
      </c>
      <c r="H57" s="4" t="s">
        <v>82</v>
      </c>
      <c r="I57" s="4"/>
      <c r="J57" s="4"/>
      <c r="K57" s="4" t="s">
        <v>82</v>
      </c>
      <c r="L57" s="4" t="s">
        <v>82</v>
      </c>
      <c r="M57" s="5"/>
      <c r="N57" s="4"/>
      <c r="O57" s="4" t="s">
        <v>82</v>
      </c>
      <c r="P57" s="4" t="s">
        <v>82</v>
      </c>
      <c r="R57" s="4"/>
      <c r="S57" s="4" t="s">
        <v>82</v>
      </c>
      <c r="T57" s="4" t="s">
        <v>82</v>
      </c>
    </row>
    <row r="58" spans="1:20" ht="12.75" customHeight="1">
      <c r="A58" s="6"/>
      <c r="C58" s="6" t="s">
        <v>132</v>
      </c>
      <c r="D58" t="s">
        <v>79</v>
      </c>
      <c r="E58" s="4" t="s">
        <v>82</v>
      </c>
      <c r="F58" s="4" t="s">
        <v>82</v>
      </c>
      <c r="G58" s="4"/>
      <c r="H58" s="4"/>
      <c r="I58" s="4"/>
      <c r="J58" s="4"/>
      <c r="K58" s="4" t="s">
        <v>82</v>
      </c>
      <c r="L58" s="4" t="s">
        <v>82</v>
      </c>
      <c r="M58" s="5" t="s">
        <v>82</v>
      </c>
      <c r="N58" s="4" t="s">
        <v>82</v>
      </c>
      <c r="O58" s="4"/>
      <c r="P58" s="4"/>
      <c r="R58" s="4"/>
      <c r="S58" s="4" t="s">
        <v>82</v>
      </c>
      <c r="T58" s="4" t="s">
        <v>82</v>
      </c>
    </row>
    <row r="59" spans="1:20" ht="12.75" customHeight="1">
      <c r="A59" s="6"/>
      <c r="C59" s="6" t="s">
        <v>161</v>
      </c>
      <c r="D59" t="s">
        <v>94</v>
      </c>
      <c r="G59" s="4" t="s">
        <v>82</v>
      </c>
      <c r="H59" s="4" t="s">
        <v>82</v>
      </c>
      <c r="I59" s="4"/>
      <c r="J59" s="4"/>
      <c r="K59" s="4" t="s">
        <v>82</v>
      </c>
      <c r="L59" s="4" t="s">
        <v>82</v>
      </c>
      <c r="M59" s="5"/>
      <c r="N59" s="4"/>
      <c r="O59" s="4" t="s">
        <v>82</v>
      </c>
      <c r="P59" s="4" t="s">
        <v>82</v>
      </c>
      <c r="R59" s="4"/>
      <c r="S59" s="4" t="s">
        <v>82</v>
      </c>
      <c r="T59" s="4" t="s">
        <v>82</v>
      </c>
    </row>
    <row r="60" spans="1:20" ht="12.75" customHeight="1">
      <c r="A60" s="6"/>
      <c r="C60" s="6" t="s">
        <v>161</v>
      </c>
      <c r="D60" t="s">
        <v>79</v>
      </c>
      <c r="E60" s="4" t="s">
        <v>82</v>
      </c>
      <c r="F60" s="4" t="s">
        <v>82</v>
      </c>
      <c r="G60" s="4"/>
      <c r="H60" s="4"/>
      <c r="I60" s="4"/>
      <c r="J60" s="4"/>
      <c r="K60" s="4" t="s">
        <v>82</v>
      </c>
      <c r="L60" s="4" t="s">
        <v>82</v>
      </c>
      <c r="M60" s="5" t="s">
        <v>82</v>
      </c>
      <c r="N60" s="4" t="s">
        <v>82</v>
      </c>
      <c r="O60" s="4"/>
      <c r="P60" s="4"/>
      <c r="R60" s="4"/>
      <c r="S60" s="4" t="s">
        <v>82</v>
      </c>
      <c r="T60" s="4" t="s">
        <v>82</v>
      </c>
    </row>
    <row r="61" spans="1:20" ht="12.75" customHeight="1">
      <c r="A61" s="6"/>
      <c r="C61" s="6" t="s">
        <v>147</v>
      </c>
      <c r="D61" t="s">
        <v>94</v>
      </c>
      <c r="E61" s="6"/>
      <c r="F61" s="4"/>
      <c r="G61" s="4"/>
      <c r="H61" s="4"/>
      <c r="I61" s="4" t="s">
        <v>82</v>
      </c>
      <c r="J61" s="4" t="s">
        <v>82</v>
      </c>
      <c r="K61" s="4" t="s">
        <v>82</v>
      </c>
      <c r="L61" s="4" t="s">
        <v>82</v>
      </c>
      <c r="M61" s="5"/>
      <c r="N61" s="4"/>
      <c r="O61" s="4"/>
      <c r="P61" s="4"/>
      <c r="Q61" s="4" t="s">
        <v>82</v>
      </c>
      <c r="R61" s="4" t="s">
        <v>82</v>
      </c>
      <c r="S61" s="4" t="s">
        <v>82</v>
      </c>
      <c r="T61" s="4" t="s">
        <v>82</v>
      </c>
    </row>
    <row r="62" spans="1:20" ht="12.75" customHeight="1">
      <c r="A62" s="6"/>
      <c r="C62" s="6"/>
      <c r="E62" s="6"/>
      <c r="F62" s="4"/>
      <c r="G62" s="4"/>
      <c r="H62" s="4"/>
      <c r="I62" s="4"/>
      <c r="J62" s="4"/>
      <c r="K62" s="4"/>
      <c r="L62" s="4"/>
      <c r="M62" s="5"/>
      <c r="N62" s="4"/>
      <c r="O62" s="4"/>
      <c r="P62" s="4"/>
      <c r="Q62" s="4"/>
      <c r="R62" s="4"/>
      <c r="S62" s="4"/>
      <c r="T62" s="4"/>
    </row>
    <row r="63" spans="1:20" ht="12.75" customHeight="1">
      <c r="A63" s="6" t="s">
        <v>171</v>
      </c>
      <c r="B63" t="s">
        <v>32</v>
      </c>
      <c r="C63" s="6" t="s">
        <v>162</v>
      </c>
      <c r="D63" t="s">
        <v>94</v>
      </c>
      <c r="E63" s="4"/>
      <c r="F63" s="4"/>
      <c r="G63" s="4" t="s">
        <v>82</v>
      </c>
      <c r="H63" s="4" t="s">
        <v>82</v>
      </c>
      <c r="I63" s="4"/>
      <c r="J63" s="4"/>
      <c r="K63" s="4" t="s">
        <v>82</v>
      </c>
      <c r="L63" s="4" t="s">
        <v>82</v>
      </c>
      <c r="M63" s="5"/>
      <c r="N63" s="4"/>
      <c r="O63" s="4" t="s">
        <v>82</v>
      </c>
      <c r="P63" s="4" t="s">
        <v>82</v>
      </c>
      <c r="R63" s="4"/>
      <c r="S63" s="4" t="s">
        <v>82</v>
      </c>
      <c r="T63" s="4" t="s">
        <v>82</v>
      </c>
    </row>
    <row r="64" spans="1:20" ht="12.75" customHeight="1">
      <c r="A64" s="6"/>
      <c r="C64" s="6" t="s">
        <v>162</v>
      </c>
      <c r="D64" t="s">
        <v>79</v>
      </c>
      <c r="E64" s="4" t="s">
        <v>82</v>
      </c>
      <c r="F64" s="4" t="s">
        <v>82</v>
      </c>
      <c r="G64" s="4"/>
      <c r="H64" s="4"/>
      <c r="I64" s="4"/>
      <c r="J64" s="4"/>
      <c r="K64" s="4" t="s">
        <v>82</v>
      </c>
      <c r="L64" s="4" t="s">
        <v>82</v>
      </c>
      <c r="M64" s="5" t="s">
        <v>82</v>
      </c>
      <c r="N64" s="4" t="s">
        <v>82</v>
      </c>
      <c r="O64" s="4"/>
      <c r="P64" s="4"/>
      <c r="R64" s="4"/>
      <c r="S64" s="4" t="s">
        <v>82</v>
      </c>
      <c r="T64" s="4" t="s">
        <v>82</v>
      </c>
    </row>
    <row r="65" spans="1:20" ht="12.75" customHeight="1">
      <c r="A65" s="6"/>
      <c r="C65" s="6"/>
      <c r="E65" s="4"/>
      <c r="F65" s="4"/>
      <c r="G65" s="4"/>
      <c r="H65" s="4"/>
      <c r="I65" s="4"/>
      <c r="J65" s="4"/>
      <c r="K65" s="4"/>
      <c r="L65" s="4"/>
      <c r="M65" s="5"/>
      <c r="N65" s="4"/>
      <c r="O65" s="4"/>
      <c r="P65" s="4"/>
      <c r="Q65" s="4"/>
      <c r="R65" s="4"/>
      <c r="S65" s="4"/>
      <c r="T65" s="4"/>
    </row>
    <row r="66" spans="1:20" ht="12.75" customHeight="1">
      <c r="A66" s="6" t="s">
        <v>109</v>
      </c>
      <c r="B66" t="s">
        <v>33</v>
      </c>
      <c r="C66" s="6" t="s">
        <v>163</v>
      </c>
      <c r="D66" t="s">
        <v>94</v>
      </c>
      <c r="E66" s="4"/>
      <c r="F66" s="4"/>
      <c r="G66" s="4">
        <v>0.3</v>
      </c>
      <c r="H66" s="4">
        <v>0.4</v>
      </c>
      <c r="I66" s="4"/>
      <c r="J66" s="4"/>
      <c r="K66" s="4">
        <f>I66+G66+E66</f>
        <v>0.3</v>
      </c>
      <c r="L66" s="4">
        <f>J66+H66+F66</f>
        <v>0.4</v>
      </c>
      <c r="M66" s="5"/>
      <c r="N66" s="4"/>
      <c r="O66" s="4">
        <v>0.4</v>
      </c>
      <c r="P66" s="4">
        <v>0.4</v>
      </c>
      <c r="Q66" s="4"/>
      <c r="R66" s="4"/>
      <c r="S66" s="4">
        <f>M66+O66+Q66</f>
        <v>0.4</v>
      </c>
      <c r="T66" s="4">
        <f>N66+P66+R66</f>
        <v>0.4</v>
      </c>
    </row>
    <row r="67" spans="1:20" ht="12.75" customHeight="1">
      <c r="A67" s="6"/>
      <c r="C67" s="6" t="s">
        <v>163</v>
      </c>
      <c r="D67" t="s">
        <v>79</v>
      </c>
      <c r="E67" s="4" t="s">
        <v>63</v>
      </c>
      <c r="F67" s="4" t="s">
        <v>63</v>
      </c>
      <c r="G67" s="4"/>
      <c r="H67" s="4"/>
      <c r="I67" s="4"/>
      <c r="J67" s="4"/>
      <c r="K67" s="4" t="s">
        <v>63</v>
      </c>
      <c r="L67" s="4" t="s">
        <v>63</v>
      </c>
      <c r="M67" s="5" t="s">
        <v>63</v>
      </c>
      <c r="N67" s="4" t="s">
        <v>63</v>
      </c>
      <c r="O67" s="4"/>
      <c r="P67" s="4"/>
      <c r="Q67" s="4"/>
      <c r="R67" s="4"/>
      <c r="S67" s="4" t="s">
        <v>63</v>
      </c>
      <c r="T67" s="4" t="s">
        <v>63</v>
      </c>
    </row>
    <row r="68" spans="1:20" ht="12.75" customHeight="1">
      <c r="A68" s="6"/>
      <c r="C68" s="6"/>
      <c r="E68" s="4"/>
      <c r="F68" s="4"/>
      <c r="G68" s="4"/>
      <c r="H68" s="4"/>
      <c r="I68" s="4"/>
      <c r="J68" s="4"/>
      <c r="K68" s="4"/>
      <c r="L68" s="4"/>
      <c r="M68" s="5"/>
      <c r="N68" s="4"/>
      <c r="O68" s="4"/>
      <c r="P68" s="4"/>
      <c r="Q68" s="4"/>
      <c r="R68" s="4"/>
      <c r="S68" s="4"/>
      <c r="T68" s="4"/>
    </row>
    <row r="69" spans="1:20" ht="12.75" customHeight="1">
      <c r="A69" s="6" t="s">
        <v>217</v>
      </c>
      <c r="B69" t="s">
        <v>34</v>
      </c>
      <c r="C69" s="6" t="s">
        <v>164</v>
      </c>
      <c r="D69" t="s">
        <v>94</v>
      </c>
      <c r="E69" s="4"/>
      <c r="F69" s="4"/>
      <c r="G69" s="4">
        <v>14.9</v>
      </c>
      <c r="H69" s="4">
        <v>16</v>
      </c>
      <c r="I69" s="4"/>
      <c r="J69" s="4"/>
      <c r="K69" s="4">
        <f>E69+G69+I69</f>
        <v>14.9</v>
      </c>
      <c r="L69" s="4">
        <f>F69+H69+J69</f>
        <v>16</v>
      </c>
      <c r="M69" s="5"/>
      <c r="N69" s="4"/>
      <c r="O69" s="4">
        <v>16</v>
      </c>
      <c r="P69" s="4">
        <v>16</v>
      </c>
      <c r="Q69" s="4"/>
      <c r="R69" s="4"/>
      <c r="S69" s="4">
        <f>M69+O69+Q69</f>
        <v>16</v>
      </c>
      <c r="T69" s="4">
        <f>N69+P69+R69</f>
        <v>16</v>
      </c>
    </row>
    <row r="70" spans="1:20" ht="12.75" customHeight="1">
      <c r="A70" s="6"/>
      <c r="C70" s="6" t="s">
        <v>164</v>
      </c>
      <c r="D70" t="s">
        <v>79</v>
      </c>
      <c r="E70" s="4">
        <v>1.1</v>
      </c>
      <c r="F70" s="4">
        <v>1.2</v>
      </c>
      <c r="G70" s="4"/>
      <c r="H70" s="4"/>
      <c r="I70" s="4"/>
      <c r="J70" s="4"/>
      <c r="K70" s="4">
        <f>E70+G70+I70</f>
        <v>1.1</v>
      </c>
      <c r="L70" s="4">
        <f>F70+H70+J70</f>
        <v>1.2</v>
      </c>
      <c r="M70" s="5">
        <v>1.2</v>
      </c>
      <c r="N70" s="4">
        <v>1.2</v>
      </c>
      <c r="O70" s="4"/>
      <c r="P70" s="4"/>
      <c r="Q70" s="4"/>
      <c r="R70" s="4"/>
      <c r="S70" s="4">
        <f>M70+O70+Q70</f>
        <v>1.2</v>
      </c>
      <c r="T70" s="4">
        <f>N70+P70+R70</f>
        <v>1.2</v>
      </c>
    </row>
    <row r="71" spans="1:20" ht="12.75" customHeight="1">
      <c r="A71" s="6"/>
      <c r="C71" s="6"/>
      <c r="E71" s="4"/>
      <c r="F71" s="4"/>
      <c r="G71" s="4"/>
      <c r="H71" s="4"/>
      <c r="I71" s="4"/>
      <c r="J71" s="4"/>
      <c r="K71" s="4"/>
      <c r="L71" s="4"/>
      <c r="M71" s="5"/>
      <c r="N71" s="4"/>
      <c r="O71" s="4"/>
      <c r="P71" s="4"/>
      <c r="Q71" s="4"/>
      <c r="R71" s="4"/>
      <c r="S71" s="4"/>
      <c r="T71" s="4"/>
    </row>
    <row r="72" spans="1:20" ht="12.75" customHeight="1">
      <c r="A72" s="6" t="s">
        <v>223</v>
      </c>
      <c r="B72" t="s">
        <v>35</v>
      </c>
      <c r="C72" s="6" t="s">
        <v>120</v>
      </c>
      <c r="D72" t="s">
        <v>83</v>
      </c>
      <c r="E72" s="6"/>
      <c r="F72" s="4"/>
      <c r="G72" s="4"/>
      <c r="H72" s="4"/>
      <c r="I72" s="4"/>
      <c r="J72" s="4"/>
      <c r="K72" s="4"/>
      <c r="L72" s="4"/>
      <c r="M72" s="5"/>
      <c r="N72" s="4"/>
      <c r="O72" s="4"/>
      <c r="P72" s="4"/>
      <c r="Q72" s="4"/>
      <c r="R72" s="4"/>
      <c r="S72" s="4"/>
      <c r="T72" s="4"/>
    </row>
    <row r="73" spans="1:20" ht="12.75" customHeight="1">
      <c r="A73" s="6"/>
      <c r="C73" s="6"/>
      <c r="E73" s="6"/>
      <c r="F73" s="4"/>
      <c r="G73" s="4"/>
      <c r="H73" s="4"/>
      <c r="I73" s="4"/>
      <c r="J73" s="4"/>
      <c r="K73" s="4"/>
      <c r="L73" s="4"/>
      <c r="M73" s="5"/>
      <c r="N73" s="4"/>
      <c r="O73" s="4"/>
      <c r="P73" s="4"/>
      <c r="Q73" s="4"/>
      <c r="R73" s="4"/>
      <c r="S73" s="4"/>
      <c r="T73" s="4"/>
    </row>
    <row r="74" spans="1:20" ht="12.75" customHeight="1">
      <c r="A74" s="6" t="s">
        <v>134</v>
      </c>
      <c r="B74" t="s">
        <v>36</v>
      </c>
      <c r="C74" s="6" t="s">
        <v>87</v>
      </c>
      <c r="D74" t="s">
        <v>65</v>
      </c>
      <c r="E74" s="4"/>
      <c r="F74" s="4"/>
      <c r="G74" s="4"/>
      <c r="H74" s="4"/>
      <c r="I74" s="4" t="s">
        <v>95</v>
      </c>
      <c r="J74" s="4" t="s">
        <v>95</v>
      </c>
      <c r="K74" s="4" t="s">
        <v>95</v>
      </c>
      <c r="L74" s="4" t="s">
        <v>95</v>
      </c>
      <c r="M74" s="5"/>
      <c r="N74" s="4"/>
      <c r="O74" s="4"/>
      <c r="P74" s="4"/>
      <c r="Q74" s="4" t="s">
        <v>95</v>
      </c>
      <c r="R74" s="4" t="s">
        <v>95</v>
      </c>
      <c r="S74" s="4" t="s">
        <v>95</v>
      </c>
      <c r="T74" s="4" t="s">
        <v>95</v>
      </c>
    </row>
    <row r="75" spans="1:20" ht="12.75" customHeight="1">
      <c r="A75" s="6"/>
      <c r="C75" s="6"/>
      <c r="E75" s="4"/>
      <c r="F75" s="4"/>
      <c r="G75" s="4"/>
      <c r="H75" s="4"/>
      <c r="I75" s="4"/>
      <c r="J75" s="4"/>
      <c r="K75" s="4"/>
      <c r="L75" s="4"/>
      <c r="M75" s="5"/>
      <c r="N75" s="4"/>
      <c r="O75" s="4"/>
      <c r="P75" s="4"/>
      <c r="Q75" s="4"/>
      <c r="R75" s="4"/>
      <c r="S75" s="4"/>
      <c r="T75" s="4"/>
    </row>
    <row r="76" spans="1:20" ht="12.75" customHeight="1">
      <c r="A76" s="6" t="s">
        <v>200</v>
      </c>
      <c r="B76" t="s">
        <v>37</v>
      </c>
      <c r="C76" s="6" t="s">
        <v>165</v>
      </c>
      <c r="D76" t="s">
        <v>65</v>
      </c>
      <c r="E76" s="4"/>
      <c r="F76" s="4"/>
      <c r="G76" s="4"/>
      <c r="H76" s="4"/>
      <c r="I76" s="4" t="s">
        <v>63</v>
      </c>
      <c r="J76" s="4" t="s">
        <v>63</v>
      </c>
      <c r="K76" s="4" t="s">
        <v>63</v>
      </c>
      <c r="L76" s="4" t="s">
        <v>63</v>
      </c>
      <c r="M76" s="5"/>
      <c r="N76" s="4"/>
      <c r="O76" s="4"/>
      <c r="P76" s="4"/>
      <c r="Q76" s="4" t="s">
        <v>63</v>
      </c>
      <c r="R76" s="4" t="s">
        <v>63</v>
      </c>
      <c r="S76" s="4" t="s">
        <v>63</v>
      </c>
      <c r="T76" s="4" t="s">
        <v>63</v>
      </c>
    </row>
    <row r="77" spans="1:20" ht="12.75" customHeight="1">
      <c r="A77" s="6"/>
      <c r="C77" s="6" t="s">
        <v>166</v>
      </c>
      <c r="D77" t="s">
        <v>65</v>
      </c>
      <c r="E77" s="4"/>
      <c r="F77" s="4"/>
      <c r="G77" s="4"/>
      <c r="H77" s="4"/>
      <c r="I77" s="4" t="s">
        <v>95</v>
      </c>
      <c r="J77" s="4" t="s">
        <v>95</v>
      </c>
      <c r="K77" s="4" t="s">
        <v>95</v>
      </c>
      <c r="L77" s="4" t="s">
        <v>95</v>
      </c>
      <c r="M77" s="5"/>
      <c r="N77" s="4"/>
      <c r="O77" s="4"/>
      <c r="P77" s="4"/>
      <c r="Q77" s="4" t="s">
        <v>95</v>
      </c>
      <c r="R77" s="4" t="s">
        <v>95</v>
      </c>
      <c r="S77" s="4" t="s">
        <v>95</v>
      </c>
      <c r="T77" s="4" t="s">
        <v>95</v>
      </c>
    </row>
    <row r="78" spans="1:20" ht="12.75" customHeight="1">
      <c r="A78" s="6"/>
      <c r="C78" s="6"/>
      <c r="E78" s="4"/>
      <c r="F78" s="4"/>
      <c r="G78" s="4"/>
      <c r="H78" s="4"/>
      <c r="I78" s="4"/>
      <c r="J78" s="4"/>
      <c r="K78" s="4"/>
      <c r="L78" s="4"/>
      <c r="M78" s="5"/>
      <c r="N78" s="4"/>
      <c r="O78" s="4"/>
      <c r="P78" s="4"/>
      <c r="Q78" s="4"/>
      <c r="R78" s="4"/>
      <c r="S78" s="4"/>
      <c r="T78" s="4"/>
    </row>
    <row r="79" spans="1:20" ht="12.75" customHeight="1">
      <c r="A79" s="6" t="s">
        <v>195</v>
      </c>
      <c r="B79" t="s">
        <v>38</v>
      </c>
      <c r="C79" s="6" t="s">
        <v>88</v>
      </c>
      <c r="D79" t="s">
        <v>94</v>
      </c>
      <c r="E79" s="4"/>
      <c r="F79" s="4"/>
      <c r="G79" s="4"/>
      <c r="H79" s="4"/>
      <c r="I79" s="4" t="s">
        <v>82</v>
      </c>
      <c r="J79" s="4" t="s">
        <v>82</v>
      </c>
      <c r="K79" s="4" t="s">
        <v>82</v>
      </c>
      <c r="L79" s="4" t="s">
        <v>82</v>
      </c>
      <c r="M79" s="5"/>
      <c r="N79" s="4"/>
      <c r="O79" s="4"/>
      <c r="P79" s="4"/>
      <c r="Q79" s="4" t="s">
        <v>82</v>
      </c>
      <c r="R79" s="4" t="s">
        <v>82</v>
      </c>
      <c r="S79" s="4" t="s">
        <v>82</v>
      </c>
      <c r="T79" s="4" t="s">
        <v>82</v>
      </c>
    </row>
    <row r="80" spans="1:20" ht="12.75" customHeight="1">
      <c r="A80" s="6"/>
      <c r="C80" s="6"/>
      <c r="E80" s="4"/>
      <c r="F80" s="4"/>
      <c r="G80" s="4"/>
      <c r="H80" s="4"/>
      <c r="I80" s="4"/>
      <c r="J80" s="4"/>
      <c r="K80" s="4"/>
      <c r="L80" s="4"/>
      <c r="M80" s="5"/>
      <c r="N80" s="4"/>
      <c r="O80" s="4"/>
      <c r="P80" s="4"/>
      <c r="Q80" s="4"/>
      <c r="R80" s="4"/>
      <c r="S80" s="4"/>
      <c r="T80" s="4"/>
    </row>
    <row r="81" spans="1:20" ht="12.75" customHeight="1">
      <c r="A81" s="6" t="s">
        <v>218</v>
      </c>
      <c r="B81" t="s">
        <v>39</v>
      </c>
      <c r="C81" s="6" t="s">
        <v>125</v>
      </c>
      <c r="D81" t="s">
        <v>94</v>
      </c>
      <c r="E81" s="4"/>
      <c r="F81" s="4"/>
      <c r="G81" s="4" t="s">
        <v>82</v>
      </c>
      <c r="H81" s="4" t="s">
        <v>82</v>
      </c>
      <c r="I81" s="4"/>
      <c r="J81" s="4"/>
      <c r="K81" s="4" t="s">
        <v>82</v>
      </c>
      <c r="L81" s="4" t="s">
        <v>82</v>
      </c>
      <c r="M81" s="5"/>
      <c r="N81" s="4"/>
      <c r="O81" s="4" t="s">
        <v>82</v>
      </c>
      <c r="P81" s="4" t="s">
        <v>82</v>
      </c>
      <c r="R81" s="4"/>
      <c r="S81" s="4" t="s">
        <v>82</v>
      </c>
      <c r="T81" s="4" t="s">
        <v>82</v>
      </c>
    </row>
    <row r="82" spans="1:20" ht="12.75" customHeight="1">
      <c r="A82" s="6"/>
      <c r="C82" s="6"/>
      <c r="E82" s="4"/>
      <c r="F82" s="4"/>
      <c r="G82" s="4"/>
      <c r="H82" s="4"/>
      <c r="I82" s="4"/>
      <c r="J82" s="4"/>
      <c r="K82" s="4"/>
      <c r="L82" s="4"/>
      <c r="M82" s="5"/>
      <c r="N82" s="4"/>
      <c r="O82" s="4"/>
      <c r="P82" s="4"/>
      <c r="Q82" s="4"/>
      <c r="R82" s="4"/>
      <c r="S82" s="4"/>
      <c r="T82" s="4"/>
    </row>
    <row r="83" spans="1:20" ht="12.75" customHeight="1">
      <c r="A83" s="6" t="s">
        <v>204</v>
      </c>
      <c r="B83" t="s">
        <v>40</v>
      </c>
      <c r="C83" s="6" t="s">
        <v>126</v>
      </c>
      <c r="D83" t="s">
        <v>65</v>
      </c>
      <c r="E83" s="4"/>
      <c r="F83" s="4"/>
      <c r="G83" s="4"/>
      <c r="H83" s="4"/>
      <c r="I83" s="4" t="s">
        <v>82</v>
      </c>
      <c r="J83" s="4" t="s">
        <v>82</v>
      </c>
      <c r="K83" s="4" t="s">
        <v>82</v>
      </c>
      <c r="L83" s="4" t="s">
        <v>82</v>
      </c>
      <c r="M83" s="5"/>
      <c r="N83" s="4"/>
      <c r="O83" s="4"/>
      <c r="P83" s="4"/>
      <c r="Q83" s="4" t="s">
        <v>82</v>
      </c>
      <c r="R83" s="4" t="s">
        <v>82</v>
      </c>
      <c r="S83" s="4" t="s">
        <v>82</v>
      </c>
      <c r="T83" s="4" t="s">
        <v>82</v>
      </c>
    </row>
    <row r="84" spans="1:20" ht="12.75" customHeight="1">
      <c r="A84" s="6"/>
      <c r="C84" s="6"/>
      <c r="E84" s="4"/>
      <c r="F84" s="4"/>
      <c r="G84" s="4"/>
      <c r="H84" s="4"/>
      <c r="I84" s="4"/>
      <c r="J84" s="4"/>
      <c r="K84" s="4"/>
      <c r="L84" s="4"/>
      <c r="M84" s="5"/>
      <c r="N84" s="4"/>
      <c r="O84" s="4"/>
      <c r="P84" s="4"/>
      <c r="Q84" s="4"/>
      <c r="R84" s="4"/>
      <c r="S84" s="4"/>
      <c r="T84" s="4"/>
    </row>
    <row r="85" spans="1:20" ht="12.75" customHeight="1">
      <c r="A85" s="6" t="s">
        <v>135</v>
      </c>
      <c r="B85" t="s">
        <v>41</v>
      </c>
      <c r="C85" s="6" t="s">
        <v>130</v>
      </c>
      <c r="D85" t="s">
        <v>227</v>
      </c>
      <c r="E85" s="4"/>
      <c r="F85" s="4"/>
      <c r="G85" s="4"/>
      <c r="H85" s="4"/>
      <c r="I85" s="4"/>
      <c r="J85" s="4"/>
      <c r="K85" s="4"/>
      <c r="L85" s="4"/>
      <c r="M85" s="5"/>
      <c r="N85" s="4"/>
      <c r="O85" s="4"/>
      <c r="P85" s="4"/>
      <c r="Q85" s="4"/>
      <c r="R85" s="4"/>
      <c r="S85" s="4"/>
      <c r="T85" s="4"/>
    </row>
    <row r="86" spans="1:20" ht="12.75" customHeight="1">
      <c r="A86" s="6"/>
      <c r="C86" s="6"/>
      <c r="F86" s="4"/>
      <c r="G86" s="4"/>
      <c r="H86" s="4"/>
      <c r="I86" s="4"/>
      <c r="J86" s="4"/>
      <c r="K86" s="4"/>
      <c r="L86" s="4"/>
      <c r="M86" s="5"/>
      <c r="N86" s="4"/>
      <c r="O86" s="4"/>
      <c r="P86" s="4"/>
      <c r="Q86" s="4"/>
      <c r="R86" s="4"/>
      <c r="S86" s="4"/>
      <c r="T86" s="4"/>
    </row>
    <row r="87" spans="1:20" ht="12.75" customHeight="1">
      <c r="A87" s="6" t="s">
        <v>196</v>
      </c>
      <c r="B87" t="s">
        <v>42</v>
      </c>
      <c r="C87" s="6" t="s">
        <v>127</v>
      </c>
      <c r="D87" t="s">
        <v>99</v>
      </c>
      <c r="E87" s="4" t="s">
        <v>95</v>
      </c>
      <c r="F87" s="4" t="s">
        <v>95</v>
      </c>
      <c r="G87" s="4"/>
      <c r="H87" s="4"/>
      <c r="I87" s="4"/>
      <c r="J87" s="4"/>
      <c r="K87" s="4" t="s">
        <v>95</v>
      </c>
      <c r="L87" s="4" t="s">
        <v>95</v>
      </c>
      <c r="M87" s="5" t="s">
        <v>95</v>
      </c>
      <c r="N87" s="4" t="s">
        <v>95</v>
      </c>
      <c r="O87" s="4"/>
      <c r="P87" s="4"/>
      <c r="Q87" s="4"/>
      <c r="R87" s="4"/>
      <c r="S87" s="4" t="s">
        <v>95</v>
      </c>
      <c r="T87" s="4" t="s">
        <v>95</v>
      </c>
    </row>
    <row r="88" spans="1:20" ht="12.75" customHeight="1">
      <c r="A88" s="6"/>
      <c r="C88" s="6"/>
      <c r="E88" s="4"/>
      <c r="F88" s="4"/>
      <c r="G88" s="4"/>
      <c r="H88" s="4"/>
      <c r="I88" s="4"/>
      <c r="J88" s="4"/>
      <c r="K88" s="4"/>
      <c r="L88" s="4"/>
      <c r="M88" s="5"/>
      <c r="N88" s="4"/>
      <c r="O88" s="4"/>
      <c r="P88" s="4"/>
      <c r="Q88" s="4"/>
      <c r="R88" s="4"/>
      <c r="S88" s="4"/>
      <c r="T88" s="4"/>
    </row>
    <row r="89" spans="1:20" ht="12.75" customHeight="1">
      <c r="A89" s="6" t="s">
        <v>219</v>
      </c>
      <c r="B89" t="s">
        <v>43</v>
      </c>
      <c r="C89" s="6" t="s">
        <v>167</v>
      </c>
      <c r="D89" t="s">
        <v>94</v>
      </c>
      <c r="E89" s="4"/>
      <c r="F89" s="4"/>
      <c r="G89" s="4">
        <v>0.1</v>
      </c>
      <c r="H89" s="4">
        <v>0.1</v>
      </c>
      <c r="I89" s="4"/>
      <c r="J89" s="4"/>
      <c r="K89" s="4">
        <f aca="true" t="shared" si="0" ref="K89:L91">I89+G89+E89</f>
        <v>0.1</v>
      </c>
      <c r="L89" s="4">
        <f t="shared" si="0"/>
        <v>0.1</v>
      </c>
      <c r="M89" s="5"/>
      <c r="N89" s="4"/>
      <c r="O89" s="4">
        <v>0.1</v>
      </c>
      <c r="P89" s="4">
        <v>0.1</v>
      </c>
      <c r="Q89" s="4"/>
      <c r="R89" s="4"/>
      <c r="S89" s="4">
        <f aca="true" t="shared" si="1" ref="S89:T91">Q89+O89+M89</f>
        <v>0.1</v>
      </c>
      <c r="T89" s="4">
        <f t="shared" si="1"/>
        <v>0.1</v>
      </c>
    </row>
    <row r="90" spans="1:20" ht="12.75" customHeight="1">
      <c r="A90" s="6"/>
      <c r="C90" s="6" t="s">
        <v>168</v>
      </c>
      <c r="D90" t="s">
        <v>94</v>
      </c>
      <c r="E90" s="4"/>
      <c r="F90" s="4"/>
      <c r="G90" s="4">
        <v>0.4</v>
      </c>
      <c r="H90" s="4">
        <v>0.4</v>
      </c>
      <c r="I90" s="4"/>
      <c r="J90" s="4"/>
      <c r="K90" s="4">
        <f t="shared" si="0"/>
        <v>0.4</v>
      </c>
      <c r="L90" s="4">
        <f t="shared" si="0"/>
        <v>0.4</v>
      </c>
      <c r="M90" s="5"/>
      <c r="N90" s="4"/>
      <c r="O90" s="4">
        <v>0.4</v>
      </c>
      <c r="P90" s="4">
        <v>0.4</v>
      </c>
      <c r="Q90" s="4"/>
      <c r="R90" s="4"/>
      <c r="S90" s="4">
        <f t="shared" si="1"/>
        <v>0.4</v>
      </c>
      <c r="T90" s="4">
        <f t="shared" si="1"/>
        <v>0.4</v>
      </c>
    </row>
    <row r="91" spans="1:20" ht="12.75" customHeight="1">
      <c r="A91" s="6"/>
      <c r="C91" s="6" t="s">
        <v>89</v>
      </c>
      <c r="D91" t="s">
        <v>65</v>
      </c>
      <c r="E91" s="4"/>
      <c r="F91" s="4"/>
      <c r="G91" s="4"/>
      <c r="H91" s="4"/>
      <c r="I91" s="4">
        <v>0</v>
      </c>
      <c r="J91" s="4">
        <v>-1.1</v>
      </c>
      <c r="K91" s="4">
        <f t="shared" si="0"/>
        <v>0</v>
      </c>
      <c r="L91" s="4">
        <f t="shared" si="0"/>
        <v>-1.1</v>
      </c>
      <c r="M91" s="5"/>
      <c r="N91" s="4"/>
      <c r="O91" s="4"/>
      <c r="P91" s="4"/>
      <c r="Q91" s="4">
        <v>-1.1</v>
      </c>
      <c r="R91" s="4">
        <v>-1.1</v>
      </c>
      <c r="S91" s="4">
        <f t="shared" si="1"/>
        <v>-1.1</v>
      </c>
      <c r="T91" s="4">
        <f t="shared" si="1"/>
        <v>-1.1</v>
      </c>
    </row>
    <row r="92" spans="1:20" ht="12.75" customHeight="1">
      <c r="A92" s="6"/>
      <c r="C92" s="6"/>
      <c r="E92" s="4"/>
      <c r="F92" s="4"/>
      <c r="G92" s="4"/>
      <c r="H92" s="4"/>
      <c r="I92" s="4"/>
      <c r="J92" s="4"/>
      <c r="K92" s="4"/>
      <c r="L92" s="4"/>
      <c r="M92" s="5"/>
      <c r="N92" s="4"/>
      <c r="O92" s="4"/>
      <c r="P92" s="4"/>
      <c r="Q92" s="4"/>
      <c r="R92" s="4"/>
      <c r="S92" s="4"/>
      <c r="T92" s="4"/>
    </row>
    <row r="93" spans="1:20" ht="12.75" customHeight="1">
      <c r="A93" s="6" t="s">
        <v>197</v>
      </c>
      <c r="B93" t="s">
        <v>148</v>
      </c>
      <c r="C93" s="6" t="s">
        <v>150</v>
      </c>
      <c r="D93" t="s">
        <v>149</v>
      </c>
      <c r="E93" s="4">
        <v>-0.4</v>
      </c>
      <c r="F93" s="4"/>
      <c r="G93" s="4" t="s">
        <v>95</v>
      </c>
      <c r="H93" s="4"/>
      <c r="I93" s="4" t="s">
        <v>95</v>
      </c>
      <c r="J93" s="4"/>
      <c r="K93" s="4">
        <v>-0.4</v>
      </c>
      <c r="L93" s="4"/>
      <c r="M93" s="5"/>
      <c r="N93" s="4"/>
      <c r="O93" s="4"/>
      <c r="P93" s="4"/>
      <c r="Q93" s="4"/>
      <c r="R93" s="4"/>
      <c r="S93" s="4"/>
      <c r="T93" s="4"/>
    </row>
    <row r="94" spans="1:20" ht="12.75" customHeight="1">
      <c r="A94" s="6"/>
      <c r="C94" s="6"/>
      <c r="E94" s="4"/>
      <c r="F94" s="4"/>
      <c r="G94" s="4"/>
      <c r="H94" s="4"/>
      <c r="I94" s="4"/>
      <c r="J94" s="4"/>
      <c r="K94" s="4"/>
      <c r="L94" s="4"/>
      <c r="M94" s="5"/>
      <c r="N94" s="4"/>
      <c r="O94" s="4"/>
      <c r="P94" s="4"/>
      <c r="Q94" s="4"/>
      <c r="R94" s="4"/>
      <c r="S94" s="4"/>
      <c r="T94" s="4"/>
    </row>
    <row r="95" spans="1:20" ht="12.75" customHeight="1">
      <c r="A95" s="6" t="s">
        <v>226</v>
      </c>
      <c r="B95" t="s">
        <v>224</v>
      </c>
      <c r="C95" s="6" t="s">
        <v>225</v>
      </c>
      <c r="D95" t="s">
        <v>94</v>
      </c>
      <c r="E95" s="4"/>
      <c r="F95" s="4"/>
      <c r="G95" s="4">
        <v>30.8</v>
      </c>
      <c r="H95" s="4">
        <v>30.8</v>
      </c>
      <c r="I95" s="4">
        <v>9.8</v>
      </c>
      <c r="J95" s="4">
        <v>9.8</v>
      </c>
      <c r="K95" s="4">
        <f>I95+G95+E95</f>
        <v>40.6</v>
      </c>
      <c r="L95" s="4">
        <f>J95+H95+F95</f>
        <v>40.6</v>
      </c>
      <c r="M95" s="5"/>
      <c r="N95" s="4"/>
      <c r="O95" s="4">
        <v>30.8</v>
      </c>
      <c r="P95" s="4">
        <v>30.8</v>
      </c>
      <c r="Q95" s="4">
        <v>9.8</v>
      </c>
      <c r="R95" s="4">
        <v>9.8</v>
      </c>
      <c r="S95" s="4">
        <f>Q95+O95+M95</f>
        <v>40.6</v>
      </c>
      <c r="T95" s="4">
        <f>R95+P95+N95</f>
        <v>40.6</v>
      </c>
    </row>
    <row r="96" spans="1:20" ht="12.75" customHeight="1">
      <c r="A96" s="6"/>
      <c r="C96" s="6"/>
      <c r="E96" s="4"/>
      <c r="F96" s="4"/>
      <c r="G96" s="4"/>
      <c r="H96" s="4"/>
      <c r="I96" s="4"/>
      <c r="J96" s="4"/>
      <c r="K96" s="4"/>
      <c r="L96" s="4"/>
      <c r="M96" s="5"/>
      <c r="N96" s="4"/>
      <c r="O96" s="4"/>
      <c r="P96" s="4"/>
      <c r="Q96" s="4"/>
      <c r="R96" s="4"/>
      <c r="S96" s="4"/>
      <c r="T96" s="4"/>
    </row>
    <row r="97" spans="1:20" ht="12.75">
      <c r="A97" s="6" t="s">
        <v>136</v>
      </c>
      <c r="B97" t="s">
        <v>44</v>
      </c>
      <c r="C97" s="6" t="s">
        <v>128</v>
      </c>
      <c r="D97" t="s">
        <v>94</v>
      </c>
      <c r="E97" s="4"/>
      <c r="F97" s="4"/>
      <c r="G97" s="4" t="s">
        <v>63</v>
      </c>
      <c r="H97" s="4" t="s">
        <v>63</v>
      </c>
      <c r="I97" s="4"/>
      <c r="J97" s="4"/>
      <c r="K97" s="4" t="s">
        <v>63</v>
      </c>
      <c r="L97" s="4" t="s">
        <v>63</v>
      </c>
      <c r="M97" s="5"/>
      <c r="N97" s="4"/>
      <c r="O97" s="4" t="s">
        <v>63</v>
      </c>
      <c r="P97" s="4" t="s">
        <v>63</v>
      </c>
      <c r="Q97" s="4"/>
      <c r="R97" s="4"/>
      <c r="S97" s="4" t="s">
        <v>63</v>
      </c>
      <c r="T97" s="4" t="s">
        <v>63</v>
      </c>
    </row>
    <row r="98" spans="1:20" ht="12.75">
      <c r="A98" s="6"/>
      <c r="C98" s="6"/>
      <c r="E98" s="4"/>
      <c r="F98" s="4"/>
      <c r="G98" s="4"/>
      <c r="H98" s="4"/>
      <c r="I98" s="4"/>
      <c r="J98" s="4"/>
      <c r="K98" s="4"/>
      <c r="L98" s="4"/>
      <c r="M98" s="5"/>
      <c r="N98" s="4"/>
      <c r="O98" s="4"/>
      <c r="P98" s="4"/>
      <c r="Q98" s="4"/>
      <c r="R98" s="4"/>
      <c r="S98" s="4"/>
      <c r="T98" s="4"/>
    </row>
    <row r="99" spans="1:20" ht="12.75">
      <c r="A99" s="6" t="s">
        <v>211</v>
      </c>
      <c r="B99" t="s">
        <v>45</v>
      </c>
      <c r="C99" s="6" t="s">
        <v>129</v>
      </c>
      <c r="D99" t="s">
        <v>94</v>
      </c>
      <c r="E99" s="4" t="s">
        <v>82</v>
      </c>
      <c r="F99" s="4" t="s">
        <v>82</v>
      </c>
      <c r="G99" s="4" t="s">
        <v>82</v>
      </c>
      <c r="H99" s="4" t="s">
        <v>82</v>
      </c>
      <c r="I99" s="4" t="s">
        <v>82</v>
      </c>
      <c r="J99" s="4" t="s">
        <v>82</v>
      </c>
      <c r="K99" s="4" t="s">
        <v>82</v>
      </c>
      <c r="L99" s="4" t="s">
        <v>82</v>
      </c>
      <c r="M99" s="5" t="s">
        <v>82</v>
      </c>
      <c r="N99" s="4" t="s">
        <v>82</v>
      </c>
      <c r="O99" s="4" t="s">
        <v>82</v>
      </c>
      <c r="P99" s="4" t="s">
        <v>82</v>
      </c>
      <c r="Q99" s="4" t="s">
        <v>82</v>
      </c>
      <c r="R99" s="4" t="s">
        <v>82</v>
      </c>
      <c r="S99" s="4" t="s">
        <v>82</v>
      </c>
      <c r="T99" s="4" t="s">
        <v>82</v>
      </c>
    </row>
    <row r="100" spans="1:20" ht="12.75">
      <c r="A100" s="6"/>
      <c r="C100" s="6"/>
      <c r="E100" s="4"/>
      <c r="F100" s="4"/>
      <c r="G100" s="4"/>
      <c r="H100" s="4"/>
      <c r="I100" s="4"/>
      <c r="J100" s="4"/>
      <c r="K100" s="4"/>
      <c r="L100" s="4"/>
      <c r="M100" s="5"/>
      <c r="N100" s="4"/>
      <c r="O100" s="4"/>
      <c r="P100" s="4"/>
      <c r="Q100" s="4"/>
      <c r="R100" s="4"/>
      <c r="S100" s="4"/>
      <c r="T100" s="4"/>
    </row>
    <row r="101" spans="1:20" ht="12.75">
      <c r="A101" s="6" t="s">
        <v>172</v>
      </c>
      <c r="B101" t="s">
        <v>46</v>
      </c>
      <c r="C101" s="6" t="s">
        <v>91</v>
      </c>
      <c r="D101" t="s">
        <v>94</v>
      </c>
      <c r="G101" s="4">
        <v>0.1</v>
      </c>
      <c r="H101" s="4">
        <v>0.1</v>
      </c>
      <c r="I101" s="4"/>
      <c r="J101" s="4"/>
      <c r="K101" s="4">
        <f>I101+G101+E101</f>
        <v>0.1</v>
      </c>
      <c r="L101" s="4">
        <f>J101+H101+F101</f>
        <v>0.1</v>
      </c>
      <c r="M101" s="5"/>
      <c r="O101" s="4">
        <v>0.1</v>
      </c>
      <c r="P101" s="4">
        <v>0.1</v>
      </c>
      <c r="Q101" s="4"/>
      <c r="R101" s="4"/>
      <c r="S101" s="4">
        <f>Q101+O101+M101</f>
        <v>0.1</v>
      </c>
      <c r="T101" s="4">
        <f>R101+P101+N101</f>
        <v>0.1</v>
      </c>
    </row>
    <row r="102" spans="1:19" ht="12.75">
      <c r="A102" s="6"/>
      <c r="C102" s="6" t="s">
        <v>91</v>
      </c>
      <c r="D102" t="s">
        <v>79</v>
      </c>
      <c r="E102" s="4" t="s">
        <v>63</v>
      </c>
      <c r="F102" s="4" t="s">
        <v>63</v>
      </c>
      <c r="G102" s="4"/>
      <c r="H102" s="4"/>
      <c r="I102" s="4"/>
      <c r="J102" s="4"/>
      <c r="K102" s="4"/>
      <c r="L102" s="4"/>
      <c r="M102" s="5" t="s">
        <v>63</v>
      </c>
      <c r="N102" s="4" t="s">
        <v>63</v>
      </c>
      <c r="O102" s="4"/>
      <c r="P102" s="4"/>
      <c r="Q102" s="4"/>
      <c r="R102" s="4"/>
      <c r="S102" s="4"/>
    </row>
    <row r="103" spans="1:19" ht="12.75">
      <c r="A103" s="6"/>
      <c r="C103" s="6"/>
      <c r="E103" s="4"/>
      <c r="F103" s="4"/>
      <c r="G103" s="4"/>
      <c r="H103" s="4"/>
      <c r="I103" s="4"/>
      <c r="J103" s="4"/>
      <c r="K103" s="4"/>
      <c r="L103" s="4"/>
      <c r="M103" s="5"/>
      <c r="N103" s="4"/>
      <c r="O103" s="4"/>
      <c r="P103" s="4"/>
      <c r="Q103" s="4"/>
      <c r="R103" s="4"/>
      <c r="S103" s="4"/>
    </row>
    <row r="104" spans="1:20" ht="12.75">
      <c r="A104" s="6" t="s">
        <v>205</v>
      </c>
      <c r="B104" t="s">
        <v>47</v>
      </c>
      <c r="C104" s="6" t="s">
        <v>119</v>
      </c>
      <c r="D104" t="s">
        <v>90</v>
      </c>
      <c r="E104" s="9">
        <v>-149.5</v>
      </c>
      <c r="F104" s="9">
        <v>-171.8</v>
      </c>
      <c r="G104" s="4"/>
      <c r="H104" s="4"/>
      <c r="I104" s="4"/>
      <c r="J104" s="4"/>
      <c r="K104" s="4">
        <f>I104+G104+E104</f>
        <v>-149.5</v>
      </c>
      <c r="L104" s="4">
        <f>J104+H104+F104</f>
        <v>-171.8</v>
      </c>
      <c r="M104" s="5">
        <v>-177.2</v>
      </c>
      <c r="N104" s="4">
        <v>-177.2</v>
      </c>
      <c r="O104" s="4"/>
      <c r="P104" s="4"/>
      <c r="Q104" s="4"/>
      <c r="R104" s="4"/>
      <c r="S104" s="4">
        <f>Q104+O104+M104</f>
        <v>-177.2</v>
      </c>
      <c r="T104" s="4">
        <f>R104+P104+N104</f>
        <v>-177.2</v>
      </c>
    </row>
    <row r="105" spans="1:20" ht="12.75">
      <c r="A105" s="6"/>
      <c r="C105" s="6" t="s">
        <v>66</v>
      </c>
      <c r="D105" t="s">
        <v>83</v>
      </c>
      <c r="E105" s="9">
        <v>0</v>
      </c>
      <c r="F105" s="9">
        <v>-50</v>
      </c>
      <c r="G105" s="4"/>
      <c r="H105" s="4"/>
      <c r="I105" s="4"/>
      <c r="J105" s="4"/>
      <c r="K105" s="4">
        <f>I105+G105+E105</f>
        <v>0</v>
      </c>
      <c r="L105" s="4">
        <f>J105+H105+F105</f>
        <v>-50</v>
      </c>
      <c r="M105" s="5" t="s">
        <v>151</v>
      </c>
      <c r="N105" s="9">
        <v>-50</v>
      </c>
      <c r="O105" s="4"/>
      <c r="P105" s="4"/>
      <c r="Q105" s="4"/>
      <c r="R105" s="4"/>
      <c r="S105" s="4" t="s">
        <v>151</v>
      </c>
      <c r="T105" s="4">
        <f>R105+P105+N105</f>
        <v>-50</v>
      </c>
    </row>
    <row r="106" spans="1:20" ht="12.75">
      <c r="A106" s="6"/>
      <c r="C106" s="6" t="s">
        <v>67</v>
      </c>
      <c r="D106" t="s">
        <v>80</v>
      </c>
      <c r="E106" s="9">
        <v>-0.1</v>
      </c>
      <c r="F106" s="9">
        <v>-0.3</v>
      </c>
      <c r="G106" s="4" t="s">
        <v>95</v>
      </c>
      <c r="H106" s="4" t="s">
        <v>95</v>
      </c>
      <c r="I106" s="4" t="s">
        <v>95</v>
      </c>
      <c r="J106" s="4" t="s">
        <v>95</v>
      </c>
      <c r="K106" s="9">
        <v>-0.1</v>
      </c>
      <c r="L106" s="9">
        <v>-0.3</v>
      </c>
      <c r="M106" s="5">
        <v>-0.1</v>
      </c>
      <c r="N106" s="9">
        <v>-0.3</v>
      </c>
      <c r="O106" s="4" t="s">
        <v>95</v>
      </c>
      <c r="P106" s="4" t="s">
        <v>95</v>
      </c>
      <c r="Q106" s="4" t="s">
        <v>95</v>
      </c>
      <c r="R106" s="4" t="s">
        <v>95</v>
      </c>
      <c r="S106" s="9">
        <v>-0.1</v>
      </c>
      <c r="T106" s="9">
        <v>-0.3</v>
      </c>
    </row>
    <row r="107" spans="1:20" ht="12.75">
      <c r="A107" s="6"/>
      <c r="C107" s="6"/>
      <c r="E107" s="9"/>
      <c r="F107" s="9"/>
      <c r="G107" s="4"/>
      <c r="H107" s="4"/>
      <c r="I107" s="4"/>
      <c r="J107" s="4"/>
      <c r="K107" s="9"/>
      <c r="L107" s="9"/>
      <c r="M107" s="5"/>
      <c r="N107" s="9"/>
      <c r="O107" s="4"/>
      <c r="P107" s="4"/>
      <c r="Q107" s="4"/>
      <c r="R107" s="4"/>
      <c r="S107" s="9"/>
      <c r="T107" s="9"/>
    </row>
    <row r="108" spans="1:20" ht="12.75">
      <c r="A108" s="6" t="s">
        <v>137</v>
      </c>
      <c r="B108" t="s">
        <v>48</v>
      </c>
      <c r="C108" s="6" t="s">
        <v>104</v>
      </c>
      <c r="D108" t="s">
        <v>80</v>
      </c>
      <c r="E108" s="4">
        <v>-23.2</v>
      </c>
      <c r="F108" s="4"/>
      <c r="G108" s="4" t="s">
        <v>95</v>
      </c>
      <c r="H108" s="4"/>
      <c r="I108" s="4">
        <v>-4.7</v>
      </c>
      <c r="J108" s="4"/>
      <c r="K108" s="9">
        <f>I108+E108</f>
        <v>-27.9</v>
      </c>
      <c r="L108" s="4"/>
      <c r="M108" s="5"/>
      <c r="N108" s="4"/>
      <c r="O108" s="4"/>
      <c r="P108" s="4"/>
      <c r="Q108" s="4"/>
      <c r="R108" s="4"/>
      <c r="S108" s="4"/>
      <c r="T108" s="4"/>
    </row>
    <row r="109" spans="1:20" ht="12.75">
      <c r="A109" s="6"/>
      <c r="C109" s="6" t="s">
        <v>103</v>
      </c>
      <c r="D109" t="s">
        <v>80</v>
      </c>
      <c r="E109" s="4">
        <v>-1.8</v>
      </c>
      <c r="F109" s="4"/>
      <c r="G109" s="4" t="s">
        <v>95</v>
      </c>
      <c r="H109" s="4"/>
      <c r="I109" s="4">
        <v>-0.4</v>
      </c>
      <c r="J109" s="4"/>
      <c r="K109" s="9">
        <f>I109+E109</f>
        <v>-2.2</v>
      </c>
      <c r="L109" s="4"/>
      <c r="M109" s="5"/>
      <c r="N109" s="4"/>
      <c r="O109" s="4"/>
      <c r="P109" s="4"/>
      <c r="Q109" s="4"/>
      <c r="R109" s="4"/>
      <c r="S109" s="4"/>
      <c r="T109" s="4"/>
    </row>
    <row r="110" spans="1:20" ht="12.75">
      <c r="A110" s="6"/>
      <c r="C110" s="6"/>
      <c r="E110" s="4"/>
      <c r="F110" s="4"/>
      <c r="G110" s="4"/>
      <c r="H110" s="4"/>
      <c r="I110" s="4"/>
      <c r="J110" s="4"/>
      <c r="K110" s="9"/>
      <c r="L110" s="4"/>
      <c r="M110" s="5"/>
      <c r="N110" s="4"/>
      <c r="O110" s="4"/>
      <c r="P110" s="4"/>
      <c r="Q110" s="4"/>
      <c r="R110" s="4"/>
      <c r="S110" s="4"/>
      <c r="T110" s="4"/>
    </row>
    <row r="111" spans="1:20" ht="12.75">
      <c r="A111" s="10" t="s">
        <v>152</v>
      </c>
      <c r="B111" t="s">
        <v>49</v>
      </c>
      <c r="C111" s="6" t="s">
        <v>106</v>
      </c>
      <c r="D111" t="s">
        <v>94</v>
      </c>
      <c r="E111" s="4"/>
      <c r="F111" s="4"/>
      <c r="G111" s="4" t="s">
        <v>82</v>
      </c>
      <c r="H111" s="4" t="s">
        <v>82</v>
      </c>
      <c r="I111" s="4"/>
      <c r="J111" s="4"/>
      <c r="K111" s="4" t="s">
        <v>82</v>
      </c>
      <c r="L111" s="4" t="s">
        <v>82</v>
      </c>
      <c r="M111" s="5"/>
      <c r="N111" s="4"/>
      <c r="O111" s="4" t="s">
        <v>82</v>
      </c>
      <c r="P111" s="4" t="s">
        <v>82</v>
      </c>
      <c r="R111" s="4"/>
      <c r="S111" s="4" t="s">
        <v>82</v>
      </c>
      <c r="T111" s="4" t="s">
        <v>82</v>
      </c>
    </row>
    <row r="112" spans="1:20" ht="12.75">
      <c r="A112" s="6"/>
      <c r="C112" s="6"/>
      <c r="E112" s="4"/>
      <c r="F112" s="4"/>
      <c r="G112" s="4"/>
      <c r="H112" s="4"/>
      <c r="I112" s="4"/>
      <c r="J112" s="4"/>
      <c r="K112" s="4"/>
      <c r="L112" s="4"/>
      <c r="M112" s="5"/>
      <c r="N112" s="4"/>
      <c r="O112" s="4"/>
      <c r="P112" s="4"/>
      <c r="Q112" s="4"/>
      <c r="R112" s="4"/>
      <c r="S112" s="4"/>
      <c r="T112" s="4"/>
    </row>
    <row r="113" spans="1:20" ht="12.75">
      <c r="A113" s="6" t="s">
        <v>198</v>
      </c>
      <c r="B113" t="s">
        <v>50</v>
      </c>
      <c r="C113" s="6" t="s">
        <v>72</v>
      </c>
      <c r="D113" t="s">
        <v>94</v>
      </c>
      <c r="E113" s="4"/>
      <c r="F113" s="4"/>
      <c r="G113" s="4" t="s">
        <v>95</v>
      </c>
      <c r="H113" s="4" t="s">
        <v>95</v>
      </c>
      <c r="I113" s="4"/>
      <c r="J113" s="4"/>
      <c r="K113" s="4" t="s">
        <v>95</v>
      </c>
      <c r="L113" s="4" t="s">
        <v>95</v>
      </c>
      <c r="M113" s="5"/>
      <c r="N113" s="4"/>
      <c r="O113" s="4" t="s">
        <v>95</v>
      </c>
      <c r="P113" s="4" t="s">
        <v>95</v>
      </c>
      <c r="Q113" s="4"/>
      <c r="R113" s="4"/>
      <c r="S113" s="4" t="s">
        <v>95</v>
      </c>
      <c r="T113" s="4" t="s">
        <v>95</v>
      </c>
    </row>
    <row r="114" spans="1:20" ht="12.75">
      <c r="A114" s="6"/>
      <c r="C114" s="6"/>
      <c r="E114" s="4"/>
      <c r="F114" s="4"/>
      <c r="G114" s="4"/>
      <c r="H114" s="4"/>
      <c r="I114" s="4"/>
      <c r="J114" s="4"/>
      <c r="K114" s="4"/>
      <c r="L114" s="4"/>
      <c r="M114" s="5"/>
      <c r="N114" s="4"/>
      <c r="O114" s="4"/>
      <c r="P114" s="4"/>
      <c r="Q114" s="4"/>
      <c r="R114" s="4"/>
      <c r="S114" s="4"/>
      <c r="T114" s="4"/>
    </row>
    <row r="115" spans="1:20" ht="12.75">
      <c r="A115" s="6" t="s">
        <v>110</v>
      </c>
      <c r="B115" t="s">
        <v>51</v>
      </c>
      <c r="C115" s="6" t="s">
        <v>73</v>
      </c>
      <c r="D115" t="s">
        <v>94</v>
      </c>
      <c r="E115" s="4"/>
      <c r="F115" s="4"/>
      <c r="G115" s="4" t="s">
        <v>63</v>
      </c>
      <c r="H115" s="4" t="s">
        <v>63</v>
      </c>
      <c r="I115" s="4"/>
      <c r="J115" s="4"/>
      <c r="K115" s="4" t="s">
        <v>63</v>
      </c>
      <c r="L115" s="4" t="s">
        <v>63</v>
      </c>
      <c r="M115" s="5"/>
      <c r="N115" s="4"/>
      <c r="O115" s="4" t="s">
        <v>63</v>
      </c>
      <c r="P115" s="4" t="s">
        <v>63</v>
      </c>
      <c r="Q115" s="4"/>
      <c r="R115" s="4"/>
      <c r="S115" s="4" t="s">
        <v>63</v>
      </c>
      <c r="T115" s="4" t="s">
        <v>63</v>
      </c>
    </row>
    <row r="116" spans="1:20" ht="12.75">
      <c r="A116" s="6"/>
      <c r="C116" s="6"/>
      <c r="E116" s="4"/>
      <c r="F116" s="4"/>
      <c r="G116" s="4"/>
      <c r="H116" s="4"/>
      <c r="I116" s="4"/>
      <c r="J116" s="4"/>
      <c r="K116" s="4"/>
      <c r="L116" s="4"/>
      <c r="M116" s="5"/>
      <c r="N116" s="4"/>
      <c r="O116" s="4"/>
      <c r="P116" s="4"/>
      <c r="Q116" s="4"/>
      <c r="R116" s="4"/>
      <c r="S116" s="4"/>
      <c r="T116" s="4"/>
    </row>
    <row r="117" spans="1:20" ht="12.75">
      <c r="A117" s="6" t="s">
        <v>138</v>
      </c>
      <c r="B117" t="s">
        <v>52</v>
      </c>
      <c r="C117" s="6" t="s">
        <v>68</v>
      </c>
      <c r="D117" t="s">
        <v>105</v>
      </c>
      <c r="E117" s="4" t="s">
        <v>63</v>
      </c>
      <c r="F117" s="4" t="s">
        <v>63</v>
      </c>
      <c r="G117" s="4" t="s">
        <v>63</v>
      </c>
      <c r="H117" s="4" t="s">
        <v>63</v>
      </c>
      <c r="I117" s="4" t="s">
        <v>63</v>
      </c>
      <c r="J117" s="4" t="s">
        <v>63</v>
      </c>
      <c r="K117" s="4" t="s">
        <v>63</v>
      </c>
      <c r="L117" s="4" t="s">
        <v>63</v>
      </c>
      <c r="M117" s="5" t="s">
        <v>63</v>
      </c>
      <c r="N117" s="4" t="s">
        <v>63</v>
      </c>
      <c r="O117" s="4" t="s">
        <v>63</v>
      </c>
      <c r="P117" s="4" t="s">
        <v>63</v>
      </c>
      <c r="Q117" s="4" t="s">
        <v>63</v>
      </c>
      <c r="R117" s="4" t="s">
        <v>63</v>
      </c>
      <c r="S117" s="4" t="s">
        <v>63</v>
      </c>
      <c r="T117" s="4" t="s">
        <v>63</v>
      </c>
    </row>
    <row r="118" spans="1:20" ht="12.75">
      <c r="A118" s="6"/>
      <c r="C118" s="6"/>
      <c r="E118" s="4"/>
      <c r="F118" s="4"/>
      <c r="G118" s="4"/>
      <c r="H118" s="4"/>
      <c r="I118" s="4"/>
      <c r="J118" s="4"/>
      <c r="K118" s="4"/>
      <c r="L118" s="4"/>
      <c r="M118" s="5"/>
      <c r="N118" s="4"/>
      <c r="O118" s="4"/>
      <c r="P118" s="4"/>
      <c r="Q118" s="4"/>
      <c r="R118" s="4"/>
      <c r="S118" s="4"/>
      <c r="T118" s="4"/>
    </row>
    <row r="119" spans="1:20" ht="12.75">
      <c r="A119" t="s">
        <v>114</v>
      </c>
      <c r="B119" t="s">
        <v>53</v>
      </c>
      <c r="C119" s="6" t="s">
        <v>92</v>
      </c>
      <c r="D119" t="s">
        <v>74</v>
      </c>
      <c r="E119" s="4"/>
      <c r="F119" s="4"/>
      <c r="G119" s="4" t="s">
        <v>82</v>
      </c>
      <c r="H119" s="4" t="s">
        <v>82</v>
      </c>
      <c r="I119" s="4"/>
      <c r="J119" s="4"/>
      <c r="K119" s="4" t="s">
        <v>82</v>
      </c>
      <c r="L119" s="4" t="s">
        <v>82</v>
      </c>
      <c r="M119" s="5"/>
      <c r="N119" s="4"/>
      <c r="O119" s="4" t="s">
        <v>82</v>
      </c>
      <c r="P119" s="4" t="s">
        <v>82</v>
      </c>
      <c r="Q119" s="4"/>
      <c r="R119" s="4"/>
      <c r="S119" s="4" t="s">
        <v>82</v>
      </c>
      <c r="T119" s="4" t="s">
        <v>82</v>
      </c>
    </row>
    <row r="120" spans="1:20" ht="12.75">
      <c r="A120" s="6"/>
      <c r="C120" s="6" t="s">
        <v>118</v>
      </c>
      <c r="D120" t="s">
        <v>74</v>
      </c>
      <c r="E120" s="4"/>
      <c r="F120" s="4"/>
      <c r="G120" s="4" t="s">
        <v>95</v>
      </c>
      <c r="H120" s="4" t="s">
        <v>95</v>
      </c>
      <c r="I120" s="4"/>
      <c r="J120" s="4"/>
      <c r="K120" s="4" t="s">
        <v>95</v>
      </c>
      <c r="L120" s="4" t="s">
        <v>95</v>
      </c>
      <c r="M120" s="5"/>
      <c r="N120" s="4"/>
      <c r="O120" s="4" t="s">
        <v>95</v>
      </c>
      <c r="P120" s="4" t="s">
        <v>95</v>
      </c>
      <c r="Q120" s="4"/>
      <c r="R120" s="4"/>
      <c r="S120" s="4" t="s">
        <v>95</v>
      </c>
      <c r="T120" s="4" t="s">
        <v>95</v>
      </c>
    </row>
    <row r="121" spans="1:20" ht="12.75">
      <c r="A121" s="6"/>
      <c r="C121" s="6" t="s">
        <v>93</v>
      </c>
      <c r="D121" t="s">
        <v>94</v>
      </c>
      <c r="E121" s="4"/>
      <c r="F121" s="4"/>
      <c r="G121" s="4">
        <v>-0.1</v>
      </c>
      <c r="H121" s="4">
        <v>-0.1</v>
      </c>
      <c r="I121" s="4"/>
      <c r="J121" s="4"/>
      <c r="K121" s="4">
        <f>I121+G121+E121</f>
        <v>-0.1</v>
      </c>
      <c r="L121" s="4">
        <f>J121+H121+F121</f>
        <v>-0.1</v>
      </c>
      <c r="M121" s="5"/>
      <c r="N121" s="4"/>
      <c r="O121" s="4">
        <v>-0.1</v>
      </c>
      <c r="P121" s="4">
        <v>-0.1</v>
      </c>
      <c r="Q121" s="4"/>
      <c r="R121" s="4"/>
      <c r="S121" s="4">
        <f>Q121+O121+M121</f>
        <v>-0.1</v>
      </c>
      <c r="T121" s="4">
        <f>R121+P121+N121</f>
        <v>-0.1</v>
      </c>
    </row>
    <row r="122" spans="1:20" ht="12.75">
      <c r="A122" s="10"/>
      <c r="C122" s="6" t="s">
        <v>117</v>
      </c>
      <c r="D122" t="s">
        <v>94</v>
      </c>
      <c r="E122" s="4"/>
      <c r="F122" s="4"/>
      <c r="G122" s="4"/>
      <c r="H122" s="4"/>
      <c r="I122" s="4" t="s">
        <v>82</v>
      </c>
      <c r="J122" s="4" t="s">
        <v>82</v>
      </c>
      <c r="K122" s="4" t="s">
        <v>82</v>
      </c>
      <c r="L122" s="4" t="s">
        <v>82</v>
      </c>
      <c r="M122" s="5"/>
      <c r="N122" s="4"/>
      <c r="O122" s="4"/>
      <c r="P122" s="4"/>
      <c r="Q122" s="4" t="s">
        <v>82</v>
      </c>
      <c r="R122" s="4" t="s">
        <v>82</v>
      </c>
      <c r="S122" s="4" t="s">
        <v>82</v>
      </c>
      <c r="T122" s="4" t="s">
        <v>82</v>
      </c>
    </row>
    <row r="123" spans="1:20" ht="12.75">
      <c r="A123" s="6"/>
      <c r="C123" s="6"/>
      <c r="E123" s="4"/>
      <c r="F123" s="4"/>
      <c r="G123" s="4"/>
      <c r="H123" s="4"/>
      <c r="I123" s="4"/>
      <c r="J123" s="4"/>
      <c r="K123" s="4"/>
      <c r="L123" s="4"/>
      <c r="M123" s="5"/>
      <c r="N123" s="4"/>
      <c r="O123" s="4"/>
      <c r="P123" s="4"/>
      <c r="Q123" s="4"/>
      <c r="R123" s="4"/>
      <c r="S123" s="4"/>
      <c r="T123" s="4"/>
    </row>
    <row r="124" spans="1:20" ht="12.75">
      <c r="A124" s="6" t="s">
        <v>139</v>
      </c>
      <c r="B124" t="s">
        <v>54</v>
      </c>
      <c r="C124" s="6" t="s">
        <v>69</v>
      </c>
      <c r="D124" t="s">
        <v>74</v>
      </c>
      <c r="E124" s="4" t="s">
        <v>82</v>
      </c>
      <c r="F124" s="4" t="s">
        <v>82</v>
      </c>
      <c r="G124" s="4" t="s">
        <v>82</v>
      </c>
      <c r="H124" s="4" t="s">
        <v>82</v>
      </c>
      <c r="I124" s="4" t="s">
        <v>82</v>
      </c>
      <c r="J124" s="4" t="s">
        <v>82</v>
      </c>
      <c r="K124" s="4" t="s">
        <v>82</v>
      </c>
      <c r="L124" s="4" t="s">
        <v>82</v>
      </c>
      <c r="M124" s="5" t="s">
        <v>82</v>
      </c>
      <c r="N124" s="4" t="s">
        <v>82</v>
      </c>
      <c r="O124" s="4" t="s">
        <v>82</v>
      </c>
      <c r="P124" s="4" t="s">
        <v>82</v>
      </c>
      <c r="Q124" s="4" t="s">
        <v>82</v>
      </c>
      <c r="R124" s="4" t="s">
        <v>82</v>
      </c>
      <c r="S124" s="4" t="s">
        <v>82</v>
      </c>
      <c r="T124" s="4" t="s">
        <v>82</v>
      </c>
    </row>
    <row r="125" spans="1:20" ht="12.75">
      <c r="A125" s="6"/>
      <c r="C125" s="6"/>
      <c r="E125" s="4"/>
      <c r="F125" s="4"/>
      <c r="G125" s="4"/>
      <c r="H125" s="4"/>
      <c r="I125" s="4"/>
      <c r="J125" s="4"/>
      <c r="K125" s="4"/>
      <c r="L125" s="4"/>
      <c r="M125" s="5"/>
      <c r="N125" s="4"/>
      <c r="O125" s="4"/>
      <c r="P125" s="4"/>
      <c r="Q125" s="4"/>
      <c r="R125" s="4"/>
      <c r="S125" s="4"/>
      <c r="T125" s="4"/>
    </row>
    <row r="126" spans="1:20" ht="12.75">
      <c r="A126" s="6" t="s">
        <v>199</v>
      </c>
      <c r="B126" t="s">
        <v>55</v>
      </c>
      <c r="C126" s="6" t="s">
        <v>140</v>
      </c>
      <c r="D126" t="s">
        <v>80</v>
      </c>
      <c r="E126" s="4">
        <v>-2.2</v>
      </c>
      <c r="F126" s="4">
        <v>-2.4</v>
      </c>
      <c r="G126" s="4" t="s">
        <v>95</v>
      </c>
      <c r="H126" s="4" t="s">
        <v>95</v>
      </c>
      <c r="I126" s="4">
        <v>-0.4</v>
      </c>
      <c r="J126" s="4">
        <v>-0.4</v>
      </c>
      <c r="K126" s="9">
        <v>-2.6</v>
      </c>
      <c r="L126" s="9">
        <v>-2.8</v>
      </c>
      <c r="M126" s="5">
        <v>-2.4</v>
      </c>
      <c r="N126" s="4">
        <v>-2.4</v>
      </c>
      <c r="O126" s="4" t="s">
        <v>95</v>
      </c>
      <c r="P126" s="4" t="s">
        <v>95</v>
      </c>
      <c r="Q126" s="4">
        <v>-0.4</v>
      </c>
      <c r="R126" s="4">
        <v>-0.4</v>
      </c>
      <c r="S126" s="4">
        <v>-2.8</v>
      </c>
      <c r="T126" s="4">
        <v>-2.8</v>
      </c>
    </row>
    <row r="127" spans="1:20" ht="12.75">
      <c r="A127" s="6"/>
      <c r="C127" s="6" t="s">
        <v>169</v>
      </c>
      <c r="D127" t="s">
        <v>80</v>
      </c>
      <c r="E127" s="4">
        <v>0.8</v>
      </c>
      <c r="F127" s="4">
        <v>0.8</v>
      </c>
      <c r="G127" s="4" t="s">
        <v>63</v>
      </c>
      <c r="H127" s="4" t="s">
        <v>63</v>
      </c>
      <c r="I127" s="4">
        <v>0.2</v>
      </c>
      <c r="J127" s="4">
        <v>0.2</v>
      </c>
      <c r="K127" s="9">
        <v>1</v>
      </c>
      <c r="L127" s="9">
        <v>1</v>
      </c>
      <c r="M127" s="5">
        <v>0.8</v>
      </c>
      <c r="N127" s="4">
        <v>0.8</v>
      </c>
      <c r="O127" s="4" t="s">
        <v>63</v>
      </c>
      <c r="P127" s="4" t="s">
        <v>63</v>
      </c>
      <c r="Q127" s="4">
        <v>0.2</v>
      </c>
      <c r="R127" s="4">
        <v>0.2</v>
      </c>
      <c r="S127" s="9">
        <v>1</v>
      </c>
      <c r="T127" s="9">
        <v>1</v>
      </c>
    </row>
    <row r="128" spans="1:20" ht="12.75">
      <c r="A128" s="6"/>
      <c r="C128" s="6" t="s">
        <v>169</v>
      </c>
      <c r="D128" t="s">
        <v>83</v>
      </c>
      <c r="E128" s="4">
        <v>0.6</v>
      </c>
      <c r="F128" s="4">
        <v>0.6</v>
      </c>
      <c r="G128" s="4"/>
      <c r="H128" s="4"/>
      <c r="I128" s="4"/>
      <c r="J128" s="4"/>
      <c r="K128" s="4">
        <f>I128+G128+E128</f>
        <v>0.6</v>
      </c>
      <c r="L128" s="4">
        <f>J128+H128+F128</f>
        <v>0.6</v>
      </c>
      <c r="M128" s="5">
        <v>0.6</v>
      </c>
      <c r="N128" s="4">
        <v>0.6</v>
      </c>
      <c r="O128" s="4"/>
      <c r="P128" s="4"/>
      <c r="Q128" s="4"/>
      <c r="R128" s="4"/>
      <c r="S128" s="4">
        <f>Q128+O128+M128</f>
        <v>0.6</v>
      </c>
      <c r="T128" s="4">
        <f>R128+P128+N128</f>
        <v>0.6</v>
      </c>
    </row>
    <row r="129" spans="1:20" ht="12.75">
      <c r="A129" s="6"/>
      <c r="C129" s="6" t="s">
        <v>141</v>
      </c>
      <c r="D129" t="s">
        <v>80</v>
      </c>
      <c r="E129" s="4">
        <v>0.5</v>
      </c>
      <c r="F129" s="4">
        <v>1</v>
      </c>
      <c r="G129" s="4" t="s">
        <v>63</v>
      </c>
      <c r="H129" s="4" t="s">
        <v>63</v>
      </c>
      <c r="I129" s="4"/>
      <c r="J129" s="4"/>
      <c r="K129" s="9">
        <v>0.5</v>
      </c>
      <c r="L129" s="9">
        <v>1</v>
      </c>
      <c r="M129" s="5">
        <v>1</v>
      </c>
      <c r="N129" s="4">
        <v>1</v>
      </c>
      <c r="O129" s="4"/>
      <c r="P129" s="4"/>
      <c r="Q129" s="4"/>
      <c r="R129" s="4"/>
      <c r="S129" s="4">
        <f>Q129+O129+M129</f>
        <v>1</v>
      </c>
      <c r="T129" s="4">
        <f>R129+P129+N129</f>
        <v>1</v>
      </c>
    </row>
    <row r="130" spans="1:20" ht="12.75">
      <c r="A130" s="6"/>
      <c r="C130" s="6" t="s">
        <v>144</v>
      </c>
      <c r="D130" t="s">
        <v>80</v>
      </c>
      <c r="E130" t="s">
        <v>142</v>
      </c>
      <c r="F130" s="4"/>
      <c r="G130" s="4"/>
      <c r="H130" s="4"/>
      <c r="I130" s="4"/>
      <c r="J130" s="4"/>
      <c r="K130" s="9"/>
      <c r="L130" s="9"/>
      <c r="M130" s="5"/>
      <c r="N130" s="4"/>
      <c r="O130" s="4"/>
      <c r="P130" s="4"/>
      <c r="Q130" s="4"/>
      <c r="R130" s="4"/>
      <c r="S130" s="4"/>
      <c r="T130" s="4"/>
    </row>
    <row r="131" spans="1:20" ht="12.75">
      <c r="A131" s="6"/>
      <c r="C131" s="6" t="s">
        <v>144</v>
      </c>
      <c r="D131" t="s">
        <v>83</v>
      </c>
      <c r="E131" t="s">
        <v>143</v>
      </c>
      <c r="F131" s="4"/>
      <c r="G131" s="4"/>
      <c r="H131" s="4"/>
      <c r="I131" s="4"/>
      <c r="J131" s="4"/>
      <c r="K131" s="9"/>
      <c r="L131" s="9"/>
      <c r="M131" s="5"/>
      <c r="N131" s="4"/>
      <c r="O131" s="4"/>
      <c r="P131" s="4"/>
      <c r="Q131" s="4"/>
      <c r="R131" s="4"/>
      <c r="S131" s="4"/>
      <c r="T131" s="4"/>
    </row>
    <row r="132" spans="1:20" ht="12.75">
      <c r="A132" s="6"/>
      <c r="C132" s="6"/>
      <c r="E132" s="4"/>
      <c r="F132" s="4"/>
      <c r="G132" s="4"/>
      <c r="H132" s="4"/>
      <c r="I132" s="4"/>
      <c r="J132" s="4"/>
      <c r="K132" s="9"/>
      <c r="L132" s="9"/>
      <c r="M132" s="5"/>
      <c r="N132" s="4"/>
      <c r="O132" s="4"/>
      <c r="P132" s="4"/>
      <c r="Q132" s="4"/>
      <c r="R132" s="4"/>
      <c r="S132" s="4"/>
      <c r="T132" s="4"/>
    </row>
    <row r="133" spans="1:20" ht="12.75">
      <c r="A133" s="6" t="s">
        <v>206</v>
      </c>
      <c r="B133" t="s">
        <v>56</v>
      </c>
      <c r="C133" s="6" t="s">
        <v>70</v>
      </c>
      <c r="D133" t="s">
        <v>94</v>
      </c>
      <c r="E133" s="4"/>
      <c r="F133" s="4"/>
      <c r="G133" s="4">
        <v>1.4</v>
      </c>
      <c r="H133" s="4">
        <v>1.4</v>
      </c>
      <c r="I133" s="4"/>
      <c r="J133" s="4"/>
      <c r="K133" s="9">
        <f>I133+G133+E133</f>
        <v>1.4</v>
      </c>
      <c r="L133" s="9">
        <f>J133+H133+F133</f>
        <v>1.4</v>
      </c>
      <c r="M133" s="5"/>
      <c r="N133" s="4"/>
      <c r="O133" s="4">
        <v>1.4</v>
      </c>
      <c r="P133" s="4">
        <v>1.4</v>
      </c>
      <c r="Q133" s="4"/>
      <c r="R133" s="4"/>
      <c r="S133" s="9">
        <f>Q133+O133+M133</f>
        <v>1.4</v>
      </c>
      <c r="T133" s="9">
        <f>R133+P133+N133</f>
        <v>1.4</v>
      </c>
    </row>
    <row r="134" spans="1:20" ht="12.75">
      <c r="A134" s="6"/>
      <c r="C134" s="6" t="s">
        <v>70</v>
      </c>
      <c r="D134" t="s">
        <v>79</v>
      </c>
      <c r="E134" s="4">
        <v>0.1</v>
      </c>
      <c r="F134" s="4">
        <v>0.1</v>
      </c>
      <c r="G134" s="4"/>
      <c r="H134" s="4"/>
      <c r="I134" s="4"/>
      <c r="J134" s="4"/>
      <c r="K134" s="9">
        <f>I134+G134+E134</f>
        <v>0.1</v>
      </c>
      <c r="L134" s="9">
        <f>J134+H134+F134</f>
        <v>0.1</v>
      </c>
      <c r="M134" s="5">
        <v>0.1</v>
      </c>
      <c r="N134" s="4">
        <v>0.1</v>
      </c>
      <c r="O134" s="4"/>
      <c r="P134" s="4"/>
      <c r="Q134" s="4"/>
      <c r="R134" s="4"/>
      <c r="S134" s="9">
        <f>Q134+O134+M134</f>
        <v>0.1</v>
      </c>
      <c r="T134" s="9">
        <f>R134+P134+N134</f>
        <v>0.1</v>
      </c>
    </row>
    <row r="135" spans="1:20" ht="12.75">
      <c r="A135" s="6"/>
      <c r="C135" s="6"/>
      <c r="E135" s="4"/>
      <c r="F135" s="4"/>
      <c r="G135" s="4"/>
      <c r="H135" s="4"/>
      <c r="I135" s="4"/>
      <c r="J135" s="4"/>
      <c r="K135" s="9"/>
      <c r="L135" s="9"/>
      <c r="M135" s="5"/>
      <c r="N135" s="4"/>
      <c r="O135" s="4"/>
      <c r="P135" s="4"/>
      <c r="Q135" s="4"/>
      <c r="R135" s="4"/>
      <c r="S135" s="9"/>
      <c r="T135" s="9"/>
    </row>
    <row r="136" spans="1:20" ht="12.75">
      <c r="A136" s="6" t="s">
        <v>111</v>
      </c>
      <c r="B136" t="s">
        <v>13</v>
      </c>
      <c r="C136" s="6" t="s">
        <v>75</v>
      </c>
      <c r="D136" t="s">
        <v>94</v>
      </c>
      <c r="E136" s="4"/>
      <c r="F136" s="4"/>
      <c r="G136" s="4" t="s">
        <v>82</v>
      </c>
      <c r="H136" s="4" t="s">
        <v>82</v>
      </c>
      <c r="I136" s="4"/>
      <c r="J136" s="4"/>
      <c r="K136" s="4" t="s">
        <v>82</v>
      </c>
      <c r="L136" s="4" t="s">
        <v>82</v>
      </c>
      <c r="M136" s="5"/>
      <c r="N136" s="4"/>
      <c r="O136" s="4" t="s">
        <v>82</v>
      </c>
      <c r="P136" s="4" t="s">
        <v>82</v>
      </c>
      <c r="Q136" s="4"/>
      <c r="R136" s="4"/>
      <c r="S136" s="4" t="s">
        <v>82</v>
      </c>
      <c r="T136" s="4" t="s">
        <v>82</v>
      </c>
    </row>
    <row r="137" spans="1:20" ht="12.75">
      <c r="A137" s="6"/>
      <c r="C137" s="6"/>
      <c r="E137" s="4"/>
      <c r="F137" s="4"/>
      <c r="G137" s="4"/>
      <c r="H137" s="4"/>
      <c r="I137" s="4"/>
      <c r="J137" s="4"/>
      <c r="K137" s="4"/>
      <c r="L137" s="4"/>
      <c r="M137" s="5"/>
      <c r="N137" s="4"/>
      <c r="O137" s="4"/>
      <c r="P137" s="4"/>
      <c r="Q137" s="4"/>
      <c r="R137" s="4"/>
      <c r="S137" s="4"/>
      <c r="T137" s="4"/>
    </row>
    <row r="138" spans="1:20" ht="12.75">
      <c r="A138" s="10" t="s">
        <v>212</v>
      </c>
      <c r="B138" t="s">
        <v>57</v>
      </c>
      <c r="C138" s="6" t="s">
        <v>115</v>
      </c>
      <c r="D138" t="s">
        <v>94</v>
      </c>
      <c r="E138" s="4"/>
      <c r="F138" s="4"/>
      <c r="G138" s="4">
        <v>0</v>
      </c>
      <c r="H138" s="4">
        <v>0</v>
      </c>
      <c r="I138" s="4"/>
      <c r="J138" s="4"/>
      <c r="K138" s="4">
        <v>0</v>
      </c>
      <c r="L138" s="4">
        <v>0</v>
      </c>
      <c r="M138" s="5"/>
      <c r="N138" s="4"/>
      <c r="O138" s="4">
        <v>0</v>
      </c>
      <c r="P138" s="4">
        <v>0</v>
      </c>
      <c r="Q138" s="4"/>
      <c r="R138" s="4"/>
      <c r="S138" s="4">
        <v>0</v>
      </c>
      <c r="T138" s="4">
        <v>0</v>
      </c>
    </row>
    <row r="139" spans="1:20" ht="12.75">
      <c r="A139" s="6"/>
      <c r="C139" s="6"/>
      <c r="E139" s="4"/>
      <c r="F139" s="4"/>
      <c r="G139" s="4"/>
      <c r="H139" s="4"/>
      <c r="I139" s="4"/>
      <c r="J139" s="4"/>
      <c r="K139" s="4"/>
      <c r="L139" s="4"/>
      <c r="M139" s="5"/>
      <c r="N139" s="4"/>
      <c r="O139" s="4"/>
      <c r="P139" s="4"/>
      <c r="Q139" s="4"/>
      <c r="R139" s="4"/>
      <c r="S139" s="4"/>
      <c r="T139" s="4"/>
    </row>
    <row r="140" spans="1:20" ht="12.75">
      <c r="A140" s="6" t="s">
        <v>112</v>
      </c>
      <c r="B140" t="s">
        <v>58</v>
      </c>
      <c r="C140" s="6" t="s">
        <v>116</v>
      </c>
      <c r="D140" t="s">
        <v>94</v>
      </c>
      <c r="E140" s="4"/>
      <c r="F140" s="4"/>
      <c r="G140" s="4">
        <v>3.9</v>
      </c>
      <c r="H140" s="4">
        <v>3.9</v>
      </c>
      <c r="I140" s="4">
        <v>5.6</v>
      </c>
      <c r="J140" s="4">
        <v>5.6</v>
      </c>
      <c r="K140" s="9">
        <f>I140+G140+E140</f>
        <v>9.5</v>
      </c>
      <c r="L140" s="9">
        <f>J140+H140+F140</f>
        <v>9.5</v>
      </c>
      <c r="M140" s="5"/>
      <c r="N140" s="4"/>
      <c r="O140" s="4">
        <v>3.9</v>
      </c>
      <c r="P140" s="4">
        <v>3.9</v>
      </c>
      <c r="Q140" s="4">
        <v>5.6</v>
      </c>
      <c r="R140" s="4">
        <v>5.6</v>
      </c>
      <c r="S140" s="9">
        <f>Q140+O140+M140</f>
        <v>9.5</v>
      </c>
      <c r="T140" s="9">
        <f>R140+P140+N140</f>
        <v>9.5</v>
      </c>
    </row>
    <row r="141" spans="1:20" ht="12.75">
      <c r="A141" s="6"/>
      <c r="C141" s="6" t="s">
        <v>116</v>
      </c>
      <c r="D141" t="s">
        <v>79</v>
      </c>
      <c r="E141" s="4">
        <v>0.3</v>
      </c>
      <c r="F141" s="4">
        <v>0.3</v>
      </c>
      <c r="G141" s="4"/>
      <c r="H141" s="4"/>
      <c r="I141" s="4"/>
      <c r="J141" s="4"/>
      <c r="K141" s="9">
        <f>I141+G141+E141</f>
        <v>0.3</v>
      </c>
      <c r="L141" s="9">
        <f>J141+H141+F141</f>
        <v>0.3</v>
      </c>
      <c r="M141" s="5">
        <v>0.3</v>
      </c>
      <c r="N141" s="4">
        <v>0.3</v>
      </c>
      <c r="O141" s="4"/>
      <c r="P141" s="4"/>
      <c r="Q141" s="4"/>
      <c r="R141" s="4"/>
      <c r="S141" s="9">
        <f>Q141+O141+M141</f>
        <v>0.3</v>
      </c>
      <c r="T141" s="9">
        <f>R141+P141+N141</f>
        <v>0.3</v>
      </c>
    </row>
    <row r="142" spans="1:20" ht="12.75">
      <c r="A142" s="6"/>
      <c r="C142" s="6"/>
      <c r="E142" s="4"/>
      <c r="F142" s="4"/>
      <c r="G142" s="4"/>
      <c r="H142" s="4"/>
      <c r="I142" s="4"/>
      <c r="J142" s="4"/>
      <c r="K142" s="9"/>
      <c r="L142" s="9"/>
      <c r="M142" s="5"/>
      <c r="N142" s="4"/>
      <c r="O142" s="4"/>
      <c r="P142" s="4"/>
      <c r="Q142" s="4"/>
      <c r="R142" s="4"/>
      <c r="S142" s="9"/>
      <c r="T142" s="9"/>
    </row>
    <row r="143" spans="1:20" ht="12.75">
      <c r="A143" s="6" t="s">
        <v>207</v>
      </c>
      <c r="B143" t="s">
        <v>59</v>
      </c>
      <c r="C143" s="6" t="s">
        <v>71</v>
      </c>
      <c r="D143" t="s">
        <v>94</v>
      </c>
      <c r="G143" s="4" t="s">
        <v>82</v>
      </c>
      <c r="H143" s="4" t="s">
        <v>82</v>
      </c>
      <c r="I143" s="4"/>
      <c r="J143" s="4"/>
      <c r="K143" s="4" t="s">
        <v>82</v>
      </c>
      <c r="L143" s="4" t="s">
        <v>82</v>
      </c>
      <c r="M143" s="5"/>
      <c r="N143" s="4"/>
      <c r="O143" s="4" t="s">
        <v>82</v>
      </c>
      <c r="P143" s="4" t="s">
        <v>82</v>
      </c>
      <c r="Q143" s="4"/>
      <c r="R143" s="4"/>
      <c r="S143" s="4" t="s">
        <v>82</v>
      </c>
      <c r="T143" s="4" t="s">
        <v>82</v>
      </c>
    </row>
    <row r="144" spans="5:20" ht="9" customHeight="1">
      <c r="E144" s="16" t="s">
        <v>189</v>
      </c>
      <c r="F144" s="16" t="s">
        <v>189</v>
      </c>
      <c r="G144" s="16" t="s">
        <v>189</v>
      </c>
      <c r="H144" s="16" t="s">
        <v>189</v>
      </c>
      <c r="I144" s="16" t="s">
        <v>189</v>
      </c>
      <c r="J144" s="16" t="s">
        <v>189</v>
      </c>
      <c r="K144" s="16" t="s">
        <v>189</v>
      </c>
      <c r="L144" s="16" t="s">
        <v>189</v>
      </c>
      <c r="M144" s="17" t="s">
        <v>189</v>
      </c>
      <c r="N144" s="16" t="s">
        <v>189</v>
      </c>
      <c r="O144" s="16" t="s">
        <v>189</v>
      </c>
      <c r="P144" s="16" t="s">
        <v>189</v>
      </c>
      <c r="Q144" s="16" t="s">
        <v>189</v>
      </c>
      <c r="R144" s="16" t="s">
        <v>189</v>
      </c>
      <c r="S144" s="16" t="s">
        <v>189</v>
      </c>
      <c r="T144" s="16" t="s">
        <v>189</v>
      </c>
    </row>
    <row r="145" spans="3:20" ht="12.75">
      <c r="C145" s="9" t="s">
        <v>191</v>
      </c>
      <c r="E145">
        <f>SUM(E8:E144)</f>
        <v>-163.29999999999998</v>
      </c>
      <c r="F145">
        <f aca="true" t="shared" si="2" ref="F145:T145">SUM(F8:F144)</f>
        <v>-206.60000000000002</v>
      </c>
      <c r="G145">
        <f t="shared" si="2"/>
        <v>57.8</v>
      </c>
      <c r="H145">
        <f t="shared" si="2"/>
        <v>58.599999999999994</v>
      </c>
      <c r="I145">
        <f t="shared" si="2"/>
        <v>10.1</v>
      </c>
      <c r="J145">
        <f t="shared" si="2"/>
        <v>14.1</v>
      </c>
      <c r="K145">
        <f t="shared" si="2"/>
        <v>-95.4</v>
      </c>
      <c r="L145">
        <f t="shared" si="2"/>
        <v>-133.90000000000003</v>
      </c>
      <c r="M145" s="5">
        <f t="shared" si="2"/>
        <v>-161.09999999999997</v>
      </c>
      <c r="N145">
        <f t="shared" si="2"/>
        <v>-211.29999999999998</v>
      </c>
      <c r="O145">
        <f t="shared" si="2"/>
        <v>58.2</v>
      </c>
      <c r="P145">
        <f t="shared" si="2"/>
        <v>58.599999999999994</v>
      </c>
      <c r="Q145">
        <f t="shared" si="2"/>
        <v>14.1</v>
      </c>
      <c r="R145">
        <f t="shared" si="2"/>
        <v>14.1</v>
      </c>
      <c r="S145">
        <f t="shared" si="2"/>
        <v>-88.79999999999998</v>
      </c>
      <c r="T145">
        <f t="shared" si="2"/>
        <v>-138.6</v>
      </c>
    </row>
    <row r="146" ht="12.75">
      <c r="M146" s="5"/>
    </row>
    <row r="147" spans="1:13" ht="12.75">
      <c r="A147" t="s">
        <v>192</v>
      </c>
      <c r="M147" s="5"/>
    </row>
    <row r="148" spans="2:13" ht="12.75">
      <c r="B148" t="s">
        <v>20</v>
      </c>
      <c r="C148" s="6" t="s">
        <v>156</v>
      </c>
      <c r="D148" t="s">
        <v>94</v>
      </c>
      <c r="E148" t="s">
        <v>98</v>
      </c>
      <c r="F148" s="4"/>
      <c r="G148" s="4"/>
      <c r="H148" s="4"/>
      <c r="I148" s="4"/>
      <c r="J148" s="4"/>
      <c r="M148" s="5"/>
    </row>
    <row r="149" ht="12.75">
      <c r="M149" s="5"/>
    </row>
    <row r="150" spans="1:20" ht="12.75" customHeight="1">
      <c r="A150" s="10"/>
      <c r="B150" t="s">
        <v>22</v>
      </c>
      <c r="C150" s="6" t="s">
        <v>158</v>
      </c>
      <c r="D150" t="s">
        <v>65</v>
      </c>
      <c r="E150" s="4"/>
      <c r="F150" s="4"/>
      <c r="G150" s="4"/>
      <c r="H150" s="4"/>
      <c r="I150" s="4" t="s">
        <v>82</v>
      </c>
      <c r="J150" s="4" t="s">
        <v>82</v>
      </c>
      <c r="K150" s="4" t="s">
        <v>82</v>
      </c>
      <c r="L150" s="4" t="s">
        <v>82</v>
      </c>
      <c r="M150" s="5"/>
      <c r="N150" s="4"/>
      <c r="O150" s="4"/>
      <c r="P150" s="4"/>
      <c r="Q150" s="4" t="s">
        <v>82</v>
      </c>
      <c r="R150" s="4" t="s">
        <v>82</v>
      </c>
      <c r="S150" s="4" t="s">
        <v>82</v>
      </c>
      <c r="T150" s="4" t="s">
        <v>82</v>
      </c>
    </row>
    <row r="151" ht="12.75">
      <c r="M151" s="5"/>
    </row>
    <row r="152" spans="2:20" ht="12.75">
      <c r="B152" t="s">
        <v>53</v>
      </c>
      <c r="C152" s="6" t="s">
        <v>92</v>
      </c>
      <c r="D152" t="s">
        <v>74</v>
      </c>
      <c r="E152" s="4"/>
      <c r="F152" s="4"/>
      <c r="G152" s="4" t="s">
        <v>82</v>
      </c>
      <c r="H152" s="4" t="s">
        <v>82</v>
      </c>
      <c r="I152" s="4"/>
      <c r="J152" s="4"/>
      <c r="K152" s="4" t="s">
        <v>82</v>
      </c>
      <c r="L152" s="4" t="s">
        <v>82</v>
      </c>
      <c r="M152" s="5"/>
      <c r="N152" s="4"/>
      <c r="O152" s="4" t="s">
        <v>82</v>
      </c>
      <c r="P152" s="4" t="s">
        <v>82</v>
      </c>
      <c r="Q152" s="4"/>
      <c r="R152" s="4"/>
      <c r="S152" s="4" t="s">
        <v>82</v>
      </c>
      <c r="T152" s="4" t="s">
        <v>82</v>
      </c>
    </row>
    <row r="153" spans="3:20" ht="12.75">
      <c r="C153" s="6" t="s">
        <v>118</v>
      </c>
      <c r="D153" t="s">
        <v>74</v>
      </c>
      <c r="E153" s="4"/>
      <c r="F153" s="4"/>
      <c r="G153" s="4" t="s">
        <v>95</v>
      </c>
      <c r="H153" s="4" t="s">
        <v>95</v>
      </c>
      <c r="I153" s="4"/>
      <c r="J153" s="4"/>
      <c r="K153" s="4" t="s">
        <v>95</v>
      </c>
      <c r="L153" s="4" t="s">
        <v>95</v>
      </c>
      <c r="M153" s="5"/>
      <c r="N153" s="4"/>
      <c r="O153" s="4" t="s">
        <v>95</v>
      </c>
      <c r="P153" s="4" t="s">
        <v>95</v>
      </c>
      <c r="Q153" s="4"/>
      <c r="R153" s="4"/>
      <c r="S153" s="4" t="s">
        <v>95</v>
      </c>
      <c r="T153" s="4" t="s">
        <v>95</v>
      </c>
    </row>
    <row r="154" spans="3:20" ht="12.75">
      <c r="C154" s="6" t="s">
        <v>93</v>
      </c>
      <c r="D154" t="s">
        <v>94</v>
      </c>
      <c r="E154" s="4"/>
      <c r="F154" s="4"/>
      <c r="G154" s="4">
        <v>-0.1</v>
      </c>
      <c r="H154" s="4">
        <v>-0.1</v>
      </c>
      <c r="I154" s="4"/>
      <c r="J154" s="4"/>
      <c r="K154" s="4">
        <f>I154+G154+E154</f>
        <v>-0.1</v>
      </c>
      <c r="L154" s="4">
        <f>J154+H154+F154</f>
        <v>-0.1</v>
      </c>
      <c r="M154" s="5"/>
      <c r="N154" s="4"/>
      <c r="O154" s="4">
        <v>-0.1</v>
      </c>
      <c r="P154" s="4">
        <v>-0.1</v>
      </c>
      <c r="Q154" s="4"/>
      <c r="R154" s="4"/>
      <c r="S154" s="4">
        <f>Q154+O154+M154</f>
        <v>-0.1</v>
      </c>
      <c r="T154" s="4">
        <f>R154+P154+N154</f>
        <v>-0.1</v>
      </c>
    </row>
    <row r="155" spans="3:20" ht="12.75">
      <c r="C155" s="6" t="s">
        <v>117</v>
      </c>
      <c r="D155" t="s">
        <v>94</v>
      </c>
      <c r="E155" s="4"/>
      <c r="F155" s="4"/>
      <c r="G155" s="4"/>
      <c r="H155" s="4"/>
      <c r="I155" s="4" t="s">
        <v>82</v>
      </c>
      <c r="J155" s="4" t="s">
        <v>82</v>
      </c>
      <c r="K155" s="4" t="s">
        <v>82</v>
      </c>
      <c r="L155" s="4" t="s">
        <v>82</v>
      </c>
      <c r="M155" s="5"/>
      <c r="N155" s="4"/>
      <c r="O155" s="4"/>
      <c r="P155" s="4"/>
      <c r="Q155" s="4" t="s">
        <v>82</v>
      </c>
      <c r="R155" s="4" t="s">
        <v>82</v>
      </c>
      <c r="S155" s="4" t="s">
        <v>82</v>
      </c>
      <c r="T155" s="4" t="s">
        <v>82</v>
      </c>
    </row>
    <row r="156" spans="5:20" ht="9" customHeight="1">
      <c r="E156" s="16" t="s">
        <v>189</v>
      </c>
      <c r="F156" s="16" t="s">
        <v>189</v>
      </c>
      <c r="G156" s="16" t="s">
        <v>189</v>
      </c>
      <c r="H156" s="16" t="s">
        <v>189</v>
      </c>
      <c r="I156" s="16" t="s">
        <v>189</v>
      </c>
      <c r="J156" s="16" t="s">
        <v>189</v>
      </c>
      <c r="K156" s="16" t="s">
        <v>189</v>
      </c>
      <c r="L156" s="16" t="s">
        <v>189</v>
      </c>
      <c r="M156" s="17" t="s">
        <v>189</v>
      </c>
      <c r="N156" s="16" t="s">
        <v>189</v>
      </c>
      <c r="O156" s="16" t="s">
        <v>189</v>
      </c>
      <c r="P156" s="16" t="s">
        <v>189</v>
      </c>
      <c r="Q156" s="16" t="s">
        <v>189</v>
      </c>
      <c r="R156" s="16" t="s">
        <v>189</v>
      </c>
      <c r="S156" s="16" t="s">
        <v>189</v>
      </c>
      <c r="T156" s="16" t="s">
        <v>189</v>
      </c>
    </row>
    <row r="157" spans="3:20" ht="12.75">
      <c r="C157" s="18" t="s">
        <v>220</v>
      </c>
      <c r="E157">
        <f>E145-SUM(E147:E156)</f>
        <v>-163.29999999999998</v>
      </c>
      <c r="F157">
        <f aca="true" t="shared" si="3" ref="F157:T157">F145-SUM(F147:F156)</f>
        <v>-206.60000000000002</v>
      </c>
      <c r="G157">
        <f t="shared" si="3"/>
        <v>57.9</v>
      </c>
      <c r="H157">
        <f t="shared" si="3"/>
        <v>58.699999999999996</v>
      </c>
      <c r="I157">
        <f t="shared" si="3"/>
        <v>10.1</v>
      </c>
      <c r="J157">
        <f t="shared" si="3"/>
        <v>14.1</v>
      </c>
      <c r="K157">
        <f t="shared" si="3"/>
        <v>-95.30000000000001</v>
      </c>
      <c r="L157">
        <f t="shared" si="3"/>
        <v>-133.80000000000004</v>
      </c>
      <c r="M157" s="5">
        <f t="shared" si="3"/>
        <v>-161.09999999999997</v>
      </c>
      <c r="N157">
        <f t="shared" si="3"/>
        <v>-211.29999999999998</v>
      </c>
      <c r="O157">
        <f t="shared" si="3"/>
        <v>58.300000000000004</v>
      </c>
      <c r="P157">
        <f t="shared" si="3"/>
        <v>58.699999999999996</v>
      </c>
      <c r="Q157">
        <f t="shared" si="3"/>
        <v>14.1</v>
      </c>
      <c r="R157">
        <f t="shared" si="3"/>
        <v>14.1</v>
      </c>
      <c r="S157">
        <f t="shared" si="3"/>
        <v>-88.69999999999999</v>
      </c>
      <c r="T157">
        <f t="shared" si="3"/>
        <v>-138.5</v>
      </c>
    </row>
  </sheetData>
  <mergeCells count="12">
    <mergeCell ref="M6:N6"/>
    <mergeCell ref="O6:P6"/>
    <mergeCell ref="Q6:R6"/>
    <mergeCell ref="S6:T6"/>
    <mergeCell ref="E6:F6"/>
    <mergeCell ref="G6:H6"/>
    <mergeCell ref="I6:J6"/>
    <mergeCell ref="K6:L6"/>
    <mergeCell ref="E5:L5"/>
    <mergeCell ref="M5:T5"/>
    <mergeCell ref="A1:T1"/>
    <mergeCell ref="A2:T2"/>
  </mergeCells>
  <printOptions/>
  <pageMargins left="0.4" right="0.4" top="0.45" bottom="0.55" header="0.5" footer="0.35"/>
  <pageSetup fitToHeight="4" fitToWidth="1" horizontalDpi="300" verticalDpi="300" orientation="landscape" scale="89" r:id="rId1"/>
  <headerFooter alignWithMargins="0">
    <oddFooter>&amp;L** = indeterminate    * = insignificant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59765625" defaultRowHeight="12.75"/>
  <cols>
    <col min="1" max="1" width="9" style="0" customWidth="1"/>
    <col min="2" max="2" width="44.59765625" style="0" customWidth="1"/>
    <col min="3" max="3" width="23.796875" style="0" customWidth="1"/>
    <col min="4" max="19" width="9.19921875" style="0" customWidth="1"/>
  </cols>
  <sheetData>
    <row r="1" spans="1:19" ht="13.5">
      <c r="A1" s="22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3.5">
      <c r="A2" s="22" t="s">
        <v>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ht="12.75">
      <c r="B3" s="7">
        <f>'by bill #'!C3</f>
        <v>37077.690746527776</v>
      </c>
    </row>
    <row r="4" ht="12.75">
      <c r="B4" s="1">
        <f>B3</f>
        <v>37077.690746527776</v>
      </c>
    </row>
    <row r="5" spans="2:19" ht="13.5">
      <c r="B5" s="8" t="str">
        <f>'by bill #'!C5</f>
        <v>F I N A L</v>
      </c>
      <c r="D5" s="19" t="s">
        <v>0</v>
      </c>
      <c r="E5" s="20"/>
      <c r="F5" s="20"/>
      <c r="G5" s="20"/>
      <c r="H5" s="20"/>
      <c r="I5" s="20"/>
      <c r="J5" s="20"/>
      <c r="K5" s="21"/>
      <c r="L5" s="19" t="s">
        <v>60</v>
      </c>
      <c r="M5" s="20"/>
      <c r="N5" s="20"/>
      <c r="O5" s="20"/>
      <c r="P5" s="20"/>
      <c r="Q5" s="20"/>
      <c r="R5" s="20"/>
      <c r="S5" s="21"/>
    </row>
    <row r="6" spans="4:19" ht="12.75">
      <c r="D6" s="23" t="s">
        <v>2</v>
      </c>
      <c r="E6" s="24"/>
      <c r="F6" s="23" t="s">
        <v>3</v>
      </c>
      <c r="G6" s="24"/>
      <c r="H6" s="23" t="s">
        <v>4</v>
      </c>
      <c r="I6" s="24"/>
      <c r="J6" s="23" t="s">
        <v>5</v>
      </c>
      <c r="K6" s="24"/>
      <c r="L6" s="23" t="s">
        <v>2</v>
      </c>
      <c r="M6" s="24"/>
      <c r="N6" s="23" t="s">
        <v>3</v>
      </c>
      <c r="O6" s="24"/>
      <c r="P6" s="23" t="s">
        <v>4</v>
      </c>
      <c r="Q6" s="24"/>
      <c r="R6" s="23" t="s">
        <v>5</v>
      </c>
      <c r="S6" s="24"/>
    </row>
    <row r="7" spans="1:19" ht="12.75">
      <c r="A7" t="s">
        <v>7</v>
      </c>
      <c r="B7" t="s">
        <v>8</v>
      </c>
      <c r="C7" t="s">
        <v>9</v>
      </c>
      <c r="D7" s="3" t="s">
        <v>10</v>
      </c>
      <c r="E7" s="3" t="s">
        <v>11</v>
      </c>
      <c r="F7" s="3" t="s">
        <v>10</v>
      </c>
      <c r="G7" s="3" t="s">
        <v>11</v>
      </c>
      <c r="H7" s="3" t="s">
        <v>10</v>
      </c>
      <c r="I7" s="3" t="s">
        <v>11</v>
      </c>
      <c r="J7" s="3" t="s">
        <v>10</v>
      </c>
      <c r="K7" s="3" t="s">
        <v>11</v>
      </c>
      <c r="L7" s="3" t="s">
        <v>10</v>
      </c>
      <c r="M7" s="3" t="s">
        <v>11</v>
      </c>
      <c r="N7" s="3" t="s">
        <v>10</v>
      </c>
      <c r="O7" s="3" t="s">
        <v>11</v>
      </c>
      <c r="P7" s="3" t="s">
        <v>10</v>
      </c>
      <c r="Q7" s="3" t="s">
        <v>11</v>
      </c>
      <c r="R7" s="3" t="s">
        <v>10</v>
      </c>
      <c r="S7" s="3" t="s">
        <v>11</v>
      </c>
    </row>
    <row r="8" ht="12.75">
      <c r="L8" s="2"/>
    </row>
    <row r="9" spans="1:19" ht="12.75">
      <c r="A9" t="s">
        <v>14</v>
      </c>
      <c r="B9" s="6" t="s">
        <v>153</v>
      </c>
      <c r="C9" t="s">
        <v>65</v>
      </c>
      <c r="D9" s="4"/>
      <c r="E9" s="4"/>
      <c r="F9" s="4"/>
      <c r="G9" s="4"/>
      <c r="H9" s="4" t="s">
        <v>95</v>
      </c>
      <c r="I9" s="4" t="s">
        <v>95</v>
      </c>
      <c r="J9" s="4" t="s">
        <v>95</v>
      </c>
      <c r="K9" s="4" t="s">
        <v>95</v>
      </c>
      <c r="L9" s="5"/>
      <c r="M9" s="4"/>
      <c r="N9" s="4"/>
      <c r="O9" s="4"/>
      <c r="P9" s="4" t="s">
        <v>95</v>
      </c>
      <c r="Q9" s="4" t="s">
        <v>95</v>
      </c>
      <c r="R9" s="4" t="s">
        <v>95</v>
      </c>
      <c r="S9" s="4" t="s">
        <v>95</v>
      </c>
    </row>
    <row r="10" spans="1:19" ht="12.75">
      <c r="A10" t="s">
        <v>22</v>
      </c>
      <c r="B10" s="6" t="s">
        <v>158</v>
      </c>
      <c r="C10" t="s">
        <v>114</v>
      </c>
      <c r="D10" s="4"/>
      <c r="E10" s="4"/>
      <c r="F10" s="4"/>
      <c r="G10" s="4"/>
      <c r="H10" s="4" t="s">
        <v>82</v>
      </c>
      <c r="I10" s="4" t="s">
        <v>82</v>
      </c>
      <c r="J10" s="4" t="s">
        <v>82</v>
      </c>
      <c r="K10" s="4" t="s">
        <v>82</v>
      </c>
      <c r="L10" s="5"/>
      <c r="M10" s="4"/>
      <c r="N10" s="4"/>
      <c r="O10" s="4"/>
      <c r="P10" s="4" t="s">
        <v>82</v>
      </c>
      <c r="Q10" s="4" t="s">
        <v>82</v>
      </c>
      <c r="R10" s="4" t="s">
        <v>82</v>
      </c>
      <c r="S10" s="4" t="s">
        <v>82</v>
      </c>
    </row>
    <row r="11" spans="1:19" ht="12.75">
      <c r="A11" t="s">
        <v>29</v>
      </c>
      <c r="B11" s="6" t="s">
        <v>121</v>
      </c>
      <c r="C11" t="s">
        <v>65</v>
      </c>
      <c r="D11" s="4"/>
      <c r="E11" s="4"/>
      <c r="F11" s="4"/>
      <c r="G11" s="4"/>
      <c r="H11" s="4">
        <v>0</v>
      </c>
      <c r="I11" s="4" t="s">
        <v>95</v>
      </c>
      <c r="J11" s="4">
        <v>0</v>
      </c>
      <c r="K11" s="4" t="s">
        <v>95</v>
      </c>
      <c r="L11" s="5"/>
      <c r="M11" s="4"/>
      <c r="N11" s="4"/>
      <c r="O11" s="4"/>
      <c r="P11" s="4" t="s">
        <v>95</v>
      </c>
      <c r="Q11" s="4" t="s">
        <v>95</v>
      </c>
      <c r="R11" s="4" t="s">
        <v>95</v>
      </c>
      <c r="S11" s="4" t="s">
        <v>95</v>
      </c>
    </row>
    <row r="12" spans="1:19" ht="12.75">
      <c r="A12" t="s">
        <v>36</v>
      </c>
      <c r="B12" s="6" t="s">
        <v>87</v>
      </c>
      <c r="C12" t="s">
        <v>65</v>
      </c>
      <c r="D12" s="4"/>
      <c r="E12" s="4"/>
      <c r="F12" s="4"/>
      <c r="G12" s="4"/>
      <c r="H12" s="4" t="s">
        <v>95</v>
      </c>
      <c r="I12" s="4" t="s">
        <v>95</v>
      </c>
      <c r="J12" s="4" t="s">
        <v>95</v>
      </c>
      <c r="K12" s="4" t="s">
        <v>95</v>
      </c>
      <c r="L12" s="5"/>
      <c r="M12" s="4"/>
      <c r="N12" s="4"/>
      <c r="O12" s="4"/>
      <c r="P12" s="4" t="s">
        <v>95</v>
      </c>
      <c r="Q12" s="4" t="s">
        <v>95</v>
      </c>
      <c r="R12" s="4" t="s">
        <v>95</v>
      </c>
      <c r="S12" s="4" t="s">
        <v>95</v>
      </c>
    </row>
    <row r="13" spans="1:19" ht="12.75">
      <c r="A13" t="s">
        <v>37</v>
      </c>
      <c r="B13" s="6" t="s">
        <v>165</v>
      </c>
      <c r="C13" t="s">
        <v>65</v>
      </c>
      <c r="D13" s="4"/>
      <c r="E13" s="4"/>
      <c r="F13" s="4"/>
      <c r="G13" s="4"/>
      <c r="H13" s="4" t="s">
        <v>63</v>
      </c>
      <c r="I13" s="4" t="s">
        <v>63</v>
      </c>
      <c r="J13" s="4" t="s">
        <v>63</v>
      </c>
      <c r="K13" s="4" t="s">
        <v>63</v>
      </c>
      <c r="L13" s="5"/>
      <c r="M13" s="4"/>
      <c r="N13" s="4"/>
      <c r="O13" s="4"/>
      <c r="P13" s="4" t="s">
        <v>63</v>
      </c>
      <c r="Q13" s="4" t="s">
        <v>63</v>
      </c>
      <c r="R13" s="4" t="s">
        <v>63</v>
      </c>
      <c r="S13" s="4" t="s">
        <v>63</v>
      </c>
    </row>
    <row r="14" spans="1:19" ht="12.75">
      <c r="A14" t="s">
        <v>37</v>
      </c>
      <c r="B14" s="6" t="s">
        <v>166</v>
      </c>
      <c r="C14" t="s">
        <v>65</v>
      </c>
      <c r="D14" s="4"/>
      <c r="E14" s="4"/>
      <c r="F14" s="4"/>
      <c r="G14" s="4"/>
      <c r="H14" s="4" t="s">
        <v>95</v>
      </c>
      <c r="I14" s="4" t="s">
        <v>95</v>
      </c>
      <c r="J14" s="4" t="s">
        <v>95</v>
      </c>
      <c r="K14" s="4" t="s">
        <v>95</v>
      </c>
      <c r="L14" s="5"/>
      <c r="M14" s="4"/>
      <c r="N14" s="4"/>
      <c r="O14" s="4"/>
      <c r="P14" s="4" t="s">
        <v>95</v>
      </c>
      <c r="Q14" s="4" t="s">
        <v>95</v>
      </c>
      <c r="R14" s="4" t="s">
        <v>95</v>
      </c>
      <c r="S14" s="4" t="s">
        <v>95</v>
      </c>
    </row>
    <row r="15" spans="1:19" ht="12.75">
      <c r="A15" t="s">
        <v>40</v>
      </c>
      <c r="B15" s="6" t="s">
        <v>126</v>
      </c>
      <c r="C15" t="s">
        <v>65</v>
      </c>
      <c r="D15" s="4"/>
      <c r="E15" s="4"/>
      <c r="F15" s="4"/>
      <c r="G15" s="4"/>
      <c r="H15" s="4" t="s">
        <v>82</v>
      </c>
      <c r="I15" s="4" t="s">
        <v>82</v>
      </c>
      <c r="J15" s="4" t="s">
        <v>82</v>
      </c>
      <c r="K15" s="4" t="s">
        <v>82</v>
      </c>
      <c r="L15" s="5"/>
      <c r="M15" s="4"/>
      <c r="N15" s="4"/>
      <c r="O15" s="4"/>
      <c r="P15" s="4" t="s">
        <v>82</v>
      </c>
      <c r="Q15" s="4" t="s">
        <v>82</v>
      </c>
      <c r="R15" s="4" t="s">
        <v>82</v>
      </c>
      <c r="S15" s="4" t="s">
        <v>82</v>
      </c>
    </row>
    <row r="16" spans="1:19" ht="12.75">
      <c r="A16" t="s">
        <v>43</v>
      </c>
      <c r="B16" s="6" t="s">
        <v>89</v>
      </c>
      <c r="C16" t="s">
        <v>65</v>
      </c>
      <c r="D16" s="4"/>
      <c r="E16" s="4"/>
      <c r="F16" s="4"/>
      <c r="G16" s="4"/>
      <c r="H16" s="4">
        <v>0</v>
      </c>
      <c r="I16" s="4">
        <v>-1.1</v>
      </c>
      <c r="J16" s="4">
        <f>H16+F16+D16</f>
        <v>0</v>
      </c>
      <c r="K16" s="4">
        <f>I16+G16+E16</f>
        <v>-1.1</v>
      </c>
      <c r="L16" s="5"/>
      <c r="M16" s="4"/>
      <c r="N16" s="4"/>
      <c r="O16" s="4"/>
      <c r="P16" s="4">
        <v>-1.1</v>
      </c>
      <c r="Q16" s="4">
        <v>-1.1</v>
      </c>
      <c r="R16" s="4">
        <f>P16+N16+L16</f>
        <v>-1.1</v>
      </c>
      <c r="S16" s="4">
        <f>Q16+O16+M16</f>
        <v>-1.1</v>
      </c>
    </row>
    <row r="17" spans="2:19" ht="12.75">
      <c r="B17" s="4" t="s">
        <v>173</v>
      </c>
      <c r="D17" s="4">
        <f aca="true" t="shared" si="0" ref="D17:J17">SUM(D9:D16)</f>
        <v>0</v>
      </c>
      <c r="E17" s="4">
        <f t="shared" si="0"/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-1.1</v>
      </c>
      <c r="J17" s="4">
        <f t="shared" si="0"/>
        <v>0</v>
      </c>
      <c r="K17" s="4">
        <f aca="true" t="shared" si="1" ref="K17:S17">SUM(K9:K16)</f>
        <v>-1.1</v>
      </c>
      <c r="L17" s="5">
        <f t="shared" si="1"/>
        <v>0</v>
      </c>
      <c r="M17" s="4">
        <f t="shared" si="1"/>
        <v>0</v>
      </c>
      <c r="N17" s="4">
        <f t="shared" si="1"/>
        <v>0</v>
      </c>
      <c r="O17" s="4">
        <f t="shared" si="1"/>
        <v>0</v>
      </c>
      <c r="P17" s="4">
        <f t="shared" si="1"/>
        <v>-1.1</v>
      </c>
      <c r="Q17" s="4">
        <f t="shared" si="1"/>
        <v>-1.1</v>
      </c>
      <c r="R17" s="4">
        <f t="shared" si="1"/>
        <v>-1.1</v>
      </c>
      <c r="S17" s="4">
        <f t="shared" si="1"/>
        <v>-1.1</v>
      </c>
    </row>
    <row r="18" spans="2:19" ht="12.75">
      <c r="B18" s="6"/>
      <c r="D18" s="4"/>
      <c r="E18" s="4"/>
      <c r="F18" s="4"/>
      <c r="G18" s="4"/>
      <c r="H18" s="4"/>
      <c r="I18" s="4"/>
      <c r="J18" s="4"/>
      <c r="K18" s="4"/>
      <c r="L18" s="5"/>
      <c r="M18" s="4"/>
      <c r="N18" s="4"/>
      <c r="O18" s="4"/>
      <c r="P18" s="4"/>
      <c r="Q18" s="4"/>
      <c r="R18" s="4"/>
      <c r="S18" s="4"/>
    </row>
    <row r="19" spans="1:19" ht="12.75">
      <c r="A19" t="s">
        <v>18</v>
      </c>
      <c r="B19" s="6" t="s">
        <v>154</v>
      </c>
      <c r="C19" t="s">
        <v>83</v>
      </c>
      <c r="D19" s="4">
        <v>0</v>
      </c>
      <c r="E19" s="4">
        <v>-0.1</v>
      </c>
      <c r="F19" s="4" t="s">
        <v>95</v>
      </c>
      <c r="G19" s="4" t="s">
        <v>95</v>
      </c>
      <c r="H19" s="4" t="s">
        <v>95</v>
      </c>
      <c r="I19" s="4" t="s">
        <v>95</v>
      </c>
      <c r="J19" s="4">
        <v>0</v>
      </c>
      <c r="K19" s="4">
        <v>-0.1</v>
      </c>
      <c r="L19" s="5">
        <v>-0.1</v>
      </c>
      <c r="M19" s="4">
        <v>-0.1</v>
      </c>
      <c r="N19" s="4" t="s">
        <v>95</v>
      </c>
      <c r="O19" s="4" t="s">
        <v>95</v>
      </c>
      <c r="P19" s="4" t="s">
        <v>95</v>
      </c>
      <c r="Q19" s="4" t="s">
        <v>95</v>
      </c>
      <c r="R19" s="4">
        <v>-0.1</v>
      </c>
      <c r="S19" s="4">
        <v>-0.1</v>
      </c>
    </row>
    <row r="20" spans="1:19" ht="12.75">
      <c r="A20" t="s">
        <v>35</v>
      </c>
      <c r="B20" s="6" t="s">
        <v>120</v>
      </c>
      <c r="C20" t="s">
        <v>83</v>
      </c>
      <c r="D20" s="6"/>
      <c r="E20" s="4"/>
      <c r="F20" s="4"/>
      <c r="G20" s="4"/>
      <c r="H20" s="4"/>
      <c r="I20" s="4"/>
      <c r="J20" s="4"/>
      <c r="K20" s="4"/>
      <c r="L20" s="5"/>
      <c r="M20" s="4"/>
      <c r="N20" s="4"/>
      <c r="O20" s="4"/>
      <c r="P20" s="4"/>
      <c r="Q20" s="4"/>
      <c r="R20" s="4"/>
      <c r="S20" s="4"/>
    </row>
    <row r="21" spans="1:19" ht="12.75">
      <c r="A21" t="s">
        <v>47</v>
      </c>
      <c r="B21" s="6" t="s">
        <v>66</v>
      </c>
      <c r="C21" t="s">
        <v>83</v>
      </c>
      <c r="D21" s="9">
        <v>0</v>
      </c>
      <c r="E21" s="9">
        <v>-50</v>
      </c>
      <c r="F21" s="4"/>
      <c r="G21" s="4"/>
      <c r="H21" s="4"/>
      <c r="I21" s="4"/>
      <c r="J21" s="4">
        <f>H21+F21+D21</f>
        <v>0</v>
      </c>
      <c r="K21" s="4">
        <f>I21+G21+E21</f>
        <v>-50</v>
      </c>
      <c r="L21" s="5" t="s">
        <v>151</v>
      </c>
      <c r="M21" s="9">
        <v>-50</v>
      </c>
      <c r="N21" s="4"/>
      <c r="O21" s="4"/>
      <c r="P21" s="4"/>
      <c r="Q21" s="4"/>
      <c r="R21" s="4" t="s">
        <v>151</v>
      </c>
      <c r="S21" s="4">
        <f>Q21+O21+M21</f>
        <v>-50</v>
      </c>
    </row>
    <row r="22" spans="1:19" ht="12.75">
      <c r="A22" t="s">
        <v>55</v>
      </c>
      <c r="B22" s="6" t="s">
        <v>169</v>
      </c>
      <c r="C22" t="s">
        <v>83</v>
      </c>
      <c r="D22" s="4">
        <v>0.6</v>
      </c>
      <c r="E22" s="4">
        <v>0.6</v>
      </c>
      <c r="F22" s="4"/>
      <c r="G22" s="4"/>
      <c r="H22" s="4"/>
      <c r="I22" s="4"/>
      <c r="J22" s="4">
        <f>H22+F22+D22</f>
        <v>0.6</v>
      </c>
      <c r="K22" s="4">
        <f>I22+G22+E22</f>
        <v>0.6</v>
      </c>
      <c r="L22" s="5">
        <v>0.6</v>
      </c>
      <c r="M22" s="4">
        <v>0.6</v>
      </c>
      <c r="N22" s="4"/>
      <c r="O22" s="4"/>
      <c r="P22" s="4"/>
      <c r="Q22" s="4"/>
      <c r="R22" s="4">
        <f>P22+N22+L22</f>
        <v>0.6</v>
      </c>
      <c r="S22" s="4">
        <f>Q22+O22+M22</f>
        <v>0.6</v>
      </c>
    </row>
    <row r="23" spans="1:19" ht="12.75">
      <c r="A23" t="s">
        <v>55</v>
      </c>
      <c r="B23" s="6" t="s">
        <v>144</v>
      </c>
      <c r="C23" t="s">
        <v>83</v>
      </c>
      <c r="D23" t="s">
        <v>143</v>
      </c>
      <c r="E23" s="4"/>
      <c r="F23" s="4"/>
      <c r="G23" s="4"/>
      <c r="H23" s="4"/>
      <c r="I23" s="4"/>
      <c r="J23" s="9"/>
      <c r="K23" s="9"/>
      <c r="L23" s="5"/>
      <c r="M23" s="4"/>
      <c r="N23" s="4"/>
      <c r="O23" s="4"/>
      <c r="P23" s="4"/>
      <c r="Q23" s="4"/>
      <c r="R23" s="4"/>
      <c r="S23" s="4"/>
    </row>
    <row r="24" spans="2:19" ht="12.75">
      <c r="B24" s="4" t="s">
        <v>173</v>
      </c>
      <c r="D24">
        <f>SUM(D19:D23)</f>
        <v>0.6</v>
      </c>
      <c r="E24">
        <f aca="true" t="shared" si="2" ref="E24:S24">SUM(E19:E23)</f>
        <v>-49.5</v>
      </c>
      <c r="F24">
        <f t="shared" si="2"/>
        <v>0</v>
      </c>
      <c r="G24">
        <f t="shared" si="2"/>
        <v>0</v>
      </c>
      <c r="H24">
        <f t="shared" si="2"/>
        <v>0</v>
      </c>
      <c r="I24">
        <f t="shared" si="2"/>
        <v>0</v>
      </c>
      <c r="J24">
        <f t="shared" si="2"/>
        <v>0.6</v>
      </c>
      <c r="K24">
        <f t="shared" si="2"/>
        <v>-49.5</v>
      </c>
      <c r="L24" s="5">
        <f t="shared" si="2"/>
        <v>0.5</v>
      </c>
      <c r="M24">
        <f t="shared" si="2"/>
        <v>-49.5</v>
      </c>
      <c r="N24">
        <f t="shared" si="2"/>
        <v>0</v>
      </c>
      <c r="O24">
        <f t="shared" si="2"/>
        <v>0</v>
      </c>
      <c r="P24">
        <f t="shared" si="2"/>
        <v>0</v>
      </c>
      <c r="Q24">
        <f t="shared" si="2"/>
        <v>0</v>
      </c>
      <c r="R24">
        <f t="shared" si="2"/>
        <v>0.5</v>
      </c>
      <c r="S24">
        <f t="shared" si="2"/>
        <v>-49.5</v>
      </c>
    </row>
    <row r="25" spans="2:19" ht="12.75">
      <c r="B25" s="6"/>
      <c r="E25" s="4"/>
      <c r="F25" s="4"/>
      <c r="G25" s="4"/>
      <c r="H25" s="4"/>
      <c r="I25" s="4"/>
      <c r="J25" s="9"/>
      <c r="K25" s="9"/>
      <c r="L25" s="5"/>
      <c r="M25" s="4"/>
      <c r="N25" s="4"/>
      <c r="O25" s="4"/>
      <c r="P25" s="4"/>
      <c r="Q25" s="4"/>
      <c r="R25" s="4"/>
      <c r="S25" s="4"/>
    </row>
    <row r="26" spans="1:19" ht="12.75">
      <c r="A26" t="s">
        <v>42</v>
      </c>
      <c r="B26" s="6" t="s">
        <v>127</v>
      </c>
      <c r="C26" t="s">
        <v>99</v>
      </c>
      <c r="D26" s="4" t="s">
        <v>95</v>
      </c>
      <c r="E26" s="4" t="s">
        <v>95</v>
      </c>
      <c r="F26" s="4"/>
      <c r="G26" s="4"/>
      <c r="H26" s="4"/>
      <c r="I26" s="4"/>
      <c r="J26" s="4" t="s">
        <v>95</v>
      </c>
      <c r="K26" s="4" t="s">
        <v>95</v>
      </c>
      <c r="L26" s="5" t="s">
        <v>95</v>
      </c>
      <c r="M26" s="4" t="s">
        <v>95</v>
      </c>
      <c r="N26" s="4"/>
      <c r="O26" s="4"/>
      <c r="P26" s="4"/>
      <c r="Q26" s="4"/>
      <c r="R26" s="4" t="s">
        <v>95</v>
      </c>
      <c r="S26" s="4" t="s">
        <v>95</v>
      </c>
    </row>
    <row r="27" spans="2:19" ht="12.75">
      <c r="B27" s="6"/>
      <c r="D27" s="4"/>
      <c r="E27" s="4"/>
      <c r="F27" s="4"/>
      <c r="G27" s="4"/>
      <c r="H27" s="4"/>
      <c r="I27" s="4"/>
      <c r="J27" s="4"/>
      <c r="K27" s="4"/>
      <c r="L27" s="5"/>
      <c r="M27" s="4"/>
      <c r="N27" s="4"/>
      <c r="O27" s="4"/>
      <c r="P27" s="4"/>
      <c r="Q27" s="4"/>
      <c r="R27" s="4"/>
      <c r="S27" s="4"/>
    </row>
    <row r="28" spans="2:19" ht="12.75">
      <c r="B28" s="6"/>
      <c r="D28" s="4"/>
      <c r="E28" s="4"/>
      <c r="F28" s="4"/>
      <c r="G28" s="4"/>
      <c r="H28" s="4"/>
      <c r="I28" s="4"/>
      <c r="J28" s="4"/>
      <c r="K28" s="4"/>
      <c r="L28" s="5"/>
      <c r="M28" s="4"/>
      <c r="N28" s="4"/>
      <c r="O28" s="4"/>
      <c r="P28" s="4"/>
      <c r="Q28" s="4"/>
      <c r="R28" s="4"/>
      <c r="S28" s="4"/>
    </row>
    <row r="29" spans="1:19" ht="12.75">
      <c r="A29" t="s">
        <v>52</v>
      </c>
      <c r="B29" s="6" t="s">
        <v>68</v>
      </c>
      <c r="C29" t="s">
        <v>105</v>
      </c>
      <c r="D29" s="4" t="s">
        <v>63</v>
      </c>
      <c r="E29" s="4" t="s">
        <v>63</v>
      </c>
      <c r="F29" s="4" t="s">
        <v>63</v>
      </c>
      <c r="G29" s="4" t="s">
        <v>63</v>
      </c>
      <c r="H29" s="4" t="s">
        <v>63</v>
      </c>
      <c r="I29" s="4" t="s">
        <v>63</v>
      </c>
      <c r="J29" s="4" t="s">
        <v>63</v>
      </c>
      <c r="K29" s="4" t="s">
        <v>63</v>
      </c>
      <c r="L29" s="5" t="s">
        <v>63</v>
      </c>
      <c r="M29" s="4" t="s">
        <v>63</v>
      </c>
      <c r="N29" s="4" t="s">
        <v>63</v>
      </c>
      <c r="O29" s="4" t="s">
        <v>63</v>
      </c>
      <c r="P29" s="4" t="s">
        <v>63</v>
      </c>
      <c r="Q29" s="4" t="s">
        <v>63</v>
      </c>
      <c r="R29" s="4" t="s">
        <v>63</v>
      </c>
      <c r="S29" s="4" t="s">
        <v>63</v>
      </c>
    </row>
    <row r="30" spans="2:19" ht="12.75">
      <c r="B30" s="6"/>
      <c r="D30" s="4"/>
      <c r="E30" s="4"/>
      <c r="F30" s="4"/>
      <c r="G30" s="4"/>
      <c r="H30" s="4"/>
      <c r="I30" s="4"/>
      <c r="J30" s="4"/>
      <c r="K30" s="4"/>
      <c r="L30" s="5"/>
      <c r="M30" s="4"/>
      <c r="N30" s="4"/>
      <c r="O30" s="4"/>
      <c r="P30" s="4"/>
      <c r="Q30" s="4"/>
      <c r="R30" s="4"/>
      <c r="S30" s="4"/>
    </row>
    <row r="31" spans="2:19" ht="12.75">
      <c r="B31" s="6"/>
      <c r="D31" s="4"/>
      <c r="E31" s="4"/>
      <c r="F31" s="4"/>
      <c r="G31" s="4"/>
      <c r="H31" s="4"/>
      <c r="I31" s="4"/>
      <c r="J31" s="4"/>
      <c r="K31" s="4"/>
      <c r="L31" s="5"/>
      <c r="M31" s="4"/>
      <c r="N31" s="4"/>
      <c r="O31" s="4"/>
      <c r="P31" s="4"/>
      <c r="Q31" s="4"/>
      <c r="R31" s="4"/>
      <c r="S31" s="4"/>
    </row>
    <row r="32" spans="1:19" ht="12.75">
      <c r="A32" t="s">
        <v>41</v>
      </c>
      <c r="B32" s="6" t="s">
        <v>130</v>
      </c>
      <c r="C32" t="s">
        <v>100</v>
      </c>
      <c r="D32" s="4"/>
      <c r="E32" s="4"/>
      <c r="F32" s="4"/>
      <c r="G32" s="4"/>
      <c r="H32" s="4"/>
      <c r="I32" s="4"/>
      <c r="J32" s="4"/>
      <c r="K32" s="4"/>
      <c r="L32" s="5"/>
      <c r="M32" s="4"/>
      <c r="N32" s="4"/>
      <c r="O32" s="4"/>
      <c r="P32" s="4"/>
      <c r="Q32" s="4"/>
      <c r="R32" s="4"/>
      <c r="S32" s="4"/>
    </row>
    <row r="33" spans="2:19" ht="12.75">
      <c r="B33" s="6"/>
      <c r="D33" s="4"/>
      <c r="E33" s="4"/>
      <c r="F33" s="4"/>
      <c r="G33" s="4"/>
      <c r="H33" s="4"/>
      <c r="I33" s="4"/>
      <c r="J33" s="4"/>
      <c r="K33" s="4"/>
      <c r="L33" s="5"/>
      <c r="M33" s="4"/>
      <c r="N33" s="4"/>
      <c r="O33" s="4"/>
      <c r="P33" s="4"/>
      <c r="Q33" s="4"/>
      <c r="R33" s="4"/>
      <c r="S33" s="4"/>
    </row>
    <row r="34" spans="2:19" ht="12.75">
      <c r="B34" s="6"/>
      <c r="D34" s="4"/>
      <c r="E34" s="4"/>
      <c r="F34" s="4"/>
      <c r="G34" s="4"/>
      <c r="H34" s="4"/>
      <c r="I34" s="4"/>
      <c r="J34" s="4"/>
      <c r="K34" s="4"/>
      <c r="L34" s="5"/>
      <c r="M34" s="4"/>
      <c r="N34" s="4"/>
      <c r="O34" s="4"/>
      <c r="P34" s="4"/>
      <c r="Q34" s="4"/>
      <c r="R34" s="4"/>
      <c r="S34" s="4"/>
    </row>
    <row r="35" spans="1:19" ht="12.75">
      <c r="A35" t="s">
        <v>17</v>
      </c>
      <c r="B35" s="6" t="s">
        <v>62</v>
      </c>
      <c r="C35" t="s">
        <v>81</v>
      </c>
      <c r="D35" s="4">
        <v>0.1</v>
      </c>
      <c r="E35" s="4">
        <v>0.2</v>
      </c>
      <c r="F35" s="4">
        <v>0.2</v>
      </c>
      <c r="G35" s="4">
        <v>0.2</v>
      </c>
      <c r="H35" s="4"/>
      <c r="I35" s="4"/>
      <c r="J35" s="4">
        <f>H35+F35+D35</f>
        <v>0.30000000000000004</v>
      </c>
      <c r="K35" s="4">
        <f>I35+G35+E35</f>
        <v>0.4</v>
      </c>
      <c r="L35" s="5">
        <v>0.2</v>
      </c>
      <c r="M35" s="4">
        <v>0.2</v>
      </c>
      <c r="N35" s="4">
        <v>0.2</v>
      </c>
      <c r="O35" s="4">
        <v>0.2</v>
      </c>
      <c r="P35" s="4"/>
      <c r="Q35" s="4"/>
      <c r="R35" s="4">
        <f>P35+N35+L35</f>
        <v>0.4</v>
      </c>
      <c r="S35" s="4">
        <f>Q35+O35+M35</f>
        <v>0.4</v>
      </c>
    </row>
    <row r="36" spans="2:19" ht="12.75">
      <c r="B36" s="6"/>
      <c r="D36" s="4"/>
      <c r="E36" s="4"/>
      <c r="F36" s="4"/>
      <c r="G36" s="4"/>
      <c r="H36" s="4"/>
      <c r="I36" s="4"/>
      <c r="J36" s="4"/>
      <c r="K36" s="4"/>
      <c r="L36" s="5"/>
      <c r="M36" s="4"/>
      <c r="N36" s="4"/>
      <c r="O36" s="4"/>
      <c r="P36" s="4"/>
      <c r="Q36" s="4"/>
      <c r="R36" s="4"/>
      <c r="S36" s="4"/>
    </row>
    <row r="37" spans="2:19" ht="12.75">
      <c r="B37" s="6"/>
      <c r="D37" s="4"/>
      <c r="E37" s="4"/>
      <c r="F37" s="4"/>
      <c r="G37" s="4"/>
      <c r="H37" s="4"/>
      <c r="I37" s="4"/>
      <c r="J37" s="4"/>
      <c r="K37" s="4"/>
      <c r="L37" s="5"/>
      <c r="M37" s="4"/>
      <c r="N37" s="4"/>
      <c r="O37" s="4"/>
      <c r="P37" s="4"/>
      <c r="Q37" s="4"/>
      <c r="R37" s="4"/>
      <c r="S37" s="4"/>
    </row>
    <row r="38" spans="1:19" ht="12.75">
      <c r="A38" t="s">
        <v>47</v>
      </c>
      <c r="B38" s="6" t="s">
        <v>119</v>
      </c>
      <c r="C38" t="s">
        <v>90</v>
      </c>
      <c r="D38" s="9">
        <v>-149.5</v>
      </c>
      <c r="E38" s="9">
        <v>-171.8</v>
      </c>
      <c r="F38" s="4"/>
      <c r="G38" s="4"/>
      <c r="H38" s="4"/>
      <c r="I38" s="4"/>
      <c r="J38" s="4">
        <f>H38+F38+D38</f>
        <v>-149.5</v>
      </c>
      <c r="K38" s="4">
        <f>I38+G38+E38</f>
        <v>-171.8</v>
      </c>
      <c r="L38" s="5">
        <v>-177.2</v>
      </c>
      <c r="M38" s="4">
        <v>-177.2</v>
      </c>
      <c r="N38" s="4"/>
      <c r="O38" s="4"/>
      <c r="P38" s="4"/>
      <c r="Q38" s="4"/>
      <c r="R38" s="4">
        <f>P38+N38+L38</f>
        <v>-177.2</v>
      </c>
      <c r="S38" s="4">
        <f>Q38+O38+M38</f>
        <v>-177.2</v>
      </c>
    </row>
    <row r="39" spans="2:19" ht="12.75">
      <c r="B39" s="6"/>
      <c r="D39" s="9"/>
      <c r="E39" s="9"/>
      <c r="F39" s="4"/>
      <c r="G39" s="4"/>
      <c r="H39" s="4"/>
      <c r="I39" s="4"/>
      <c r="J39" s="4"/>
      <c r="K39" s="4"/>
      <c r="L39" s="5"/>
      <c r="M39" s="4"/>
      <c r="N39" s="4"/>
      <c r="O39" s="4"/>
      <c r="P39" s="4"/>
      <c r="Q39" s="4"/>
      <c r="R39" s="4"/>
      <c r="S39" s="4"/>
    </row>
    <row r="40" spans="2:19" ht="12.75">
      <c r="B40" s="6"/>
      <c r="D40" s="9"/>
      <c r="E40" s="9"/>
      <c r="F40" s="4"/>
      <c r="G40" s="4"/>
      <c r="H40" s="4"/>
      <c r="I40" s="4"/>
      <c r="J40" s="4"/>
      <c r="K40" s="4"/>
      <c r="L40" s="5"/>
      <c r="M40" s="4"/>
      <c r="N40" s="4"/>
      <c r="O40" s="4"/>
      <c r="P40" s="4"/>
      <c r="Q40" s="4"/>
      <c r="R40" s="4"/>
      <c r="S40" s="4"/>
    </row>
    <row r="41" spans="1:19" ht="12.75">
      <c r="A41" t="s">
        <v>101</v>
      </c>
      <c r="B41" s="6" t="s">
        <v>102</v>
      </c>
      <c r="C41" t="s">
        <v>113</v>
      </c>
      <c r="D41" s="4">
        <v>10.1</v>
      </c>
      <c r="E41" s="4">
        <v>13.5</v>
      </c>
      <c r="F41" s="4"/>
      <c r="G41" s="4"/>
      <c r="H41" s="4"/>
      <c r="I41" s="4"/>
      <c r="J41" s="4">
        <f>H41+F41+D41</f>
        <v>10.1</v>
      </c>
      <c r="K41" s="4">
        <f>I41+G41+E41</f>
        <v>13.5</v>
      </c>
      <c r="L41" s="5">
        <v>14.2</v>
      </c>
      <c r="M41" s="4">
        <v>14.2</v>
      </c>
      <c r="N41" s="4"/>
      <c r="O41" s="4"/>
      <c r="P41" s="4"/>
      <c r="Q41" s="4"/>
      <c r="R41" s="4">
        <f>P41+N41+L41</f>
        <v>14.2</v>
      </c>
      <c r="S41" s="4">
        <f>Q41+O41+M41</f>
        <v>14.2</v>
      </c>
    </row>
    <row r="42" spans="2:19" ht="12.75">
      <c r="B42" s="6"/>
      <c r="D42" s="4"/>
      <c r="E42" s="4"/>
      <c r="F42" s="4"/>
      <c r="G42" s="4"/>
      <c r="H42" s="4"/>
      <c r="I42" s="4"/>
      <c r="J42" s="4"/>
      <c r="K42" s="4"/>
      <c r="L42" s="5"/>
      <c r="M42" s="4"/>
      <c r="N42" s="4"/>
      <c r="O42" s="4"/>
      <c r="P42" s="4"/>
      <c r="Q42" s="4"/>
      <c r="R42" s="4"/>
      <c r="S42" s="4"/>
    </row>
    <row r="43" spans="2:19" ht="12.75">
      <c r="B43" s="6"/>
      <c r="D43" s="4"/>
      <c r="E43" s="4"/>
      <c r="F43" s="4"/>
      <c r="G43" s="4"/>
      <c r="H43" s="4"/>
      <c r="I43" s="4"/>
      <c r="J43" s="4"/>
      <c r="K43" s="4"/>
      <c r="L43" s="5"/>
      <c r="M43" s="4"/>
      <c r="N43" s="4"/>
      <c r="O43" s="4"/>
      <c r="P43" s="4"/>
      <c r="Q43" s="4"/>
      <c r="R43" s="4"/>
      <c r="S43" s="4"/>
    </row>
    <row r="44" spans="1:19" ht="12.75">
      <c r="A44" t="s">
        <v>53</v>
      </c>
      <c r="B44" s="6" t="s">
        <v>92</v>
      </c>
      <c r="C44" t="s">
        <v>114</v>
      </c>
      <c r="D44" s="4"/>
      <c r="E44" s="4"/>
      <c r="F44" s="4" t="s">
        <v>82</v>
      </c>
      <c r="G44" s="4" t="s">
        <v>82</v>
      </c>
      <c r="H44" s="4"/>
      <c r="I44" s="4"/>
      <c r="J44" s="4" t="s">
        <v>82</v>
      </c>
      <c r="K44" s="4" t="s">
        <v>82</v>
      </c>
      <c r="L44" s="5"/>
      <c r="M44" s="4"/>
      <c r="N44" s="4" t="s">
        <v>82</v>
      </c>
      <c r="O44" s="4" t="s">
        <v>82</v>
      </c>
      <c r="P44" s="4"/>
      <c r="Q44" s="4"/>
      <c r="R44" s="4" t="s">
        <v>82</v>
      </c>
      <c r="S44" s="4" t="s">
        <v>82</v>
      </c>
    </row>
    <row r="45" spans="1:19" ht="12.75">
      <c r="A45" t="s">
        <v>53</v>
      </c>
      <c r="B45" s="6" t="s">
        <v>118</v>
      </c>
      <c r="C45" t="s">
        <v>114</v>
      </c>
      <c r="D45" s="4"/>
      <c r="E45" s="4"/>
      <c r="F45" s="4" t="s">
        <v>95</v>
      </c>
      <c r="G45" s="4" t="s">
        <v>95</v>
      </c>
      <c r="H45" s="4"/>
      <c r="I45" s="4"/>
      <c r="J45" s="4" t="s">
        <v>95</v>
      </c>
      <c r="K45" s="4" t="s">
        <v>95</v>
      </c>
      <c r="L45" s="5"/>
      <c r="M45" s="4"/>
      <c r="N45" s="4" t="s">
        <v>95</v>
      </c>
      <c r="O45" s="4" t="s">
        <v>95</v>
      </c>
      <c r="P45" s="4"/>
      <c r="Q45" s="4"/>
      <c r="R45" s="4" t="s">
        <v>95</v>
      </c>
      <c r="S45" s="4" t="s">
        <v>95</v>
      </c>
    </row>
    <row r="46" spans="1:19" ht="12.75">
      <c r="A46" t="s">
        <v>54</v>
      </c>
      <c r="B46" s="6" t="s">
        <v>69</v>
      </c>
      <c r="C46" t="s">
        <v>74</v>
      </c>
      <c r="D46" s="4" t="s">
        <v>82</v>
      </c>
      <c r="E46" s="4" t="s">
        <v>82</v>
      </c>
      <c r="F46" s="4" t="s">
        <v>82</v>
      </c>
      <c r="G46" s="4" t="s">
        <v>82</v>
      </c>
      <c r="H46" s="4" t="s">
        <v>82</v>
      </c>
      <c r="I46" s="4" t="s">
        <v>82</v>
      </c>
      <c r="J46" s="4" t="s">
        <v>82</v>
      </c>
      <c r="K46" s="4" t="s">
        <v>82</v>
      </c>
      <c r="L46" s="5" t="s">
        <v>82</v>
      </c>
      <c r="M46" s="4" t="s">
        <v>82</v>
      </c>
      <c r="N46" s="4" t="s">
        <v>82</v>
      </c>
      <c r="O46" s="4" t="s">
        <v>82</v>
      </c>
      <c r="P46" s="4" t="s">
        <v>82</v>
      </c>
      <c r="Q46" s="4" t="s">
        <v>82</v>
      </c>
      <c r="R46" s="4" t="s">
        <v>82</v>
      </c>
      <c r="S46" s="4" t="s">
        <v>82</v>
      </c>
    </row>
    <row r="47" spans="2:19" ht="12.75">
      <c r="B47" s="6"/>
      <c r="D47" s="4"/>
      <c r="E47" s="4"/>
      <c r="F47" s="4"/>
      <c r="G47" s="4"/>
      <c r="H47" s="4"/>
      <c r="I47" s="4"/>
      <c r="J47" s="4"/>
      <c r="K47" s="4"/>
      <c r="L47" s="5"/>
      <c r="M47" s="4"/>
      <c r="N47" s="4"/>
      <c r="O47" s="4"/>
      <c r="P47" s="4"/>
      <c r="Q47" s="4"/>
      <c r="R47" s="4"/>
      <c r="S47" s="4"/>
    </row>
    <row r="48" spans="2:19" ht="12.75">
      <c r="B48" s="6"/>
      <c r="D48" s="4"/>
      <c r="E48" s="4"/>
      <c r="F48" s="4"/>
      <c r="G48" s="4"/>
      <c r="H48" s="4"/>
      <c r="I48" s="4"/>
      <c r="J48" s="4"/>
      <c r="K48" s="4"/>
      <c r="L48" s="5"/>
      <c r="M48" s="4"/>
      <c r="N48" s="4"/>
      <c r="O48" s="4"/>
      <c r="P48" s="4"/>
      <c r="Q48" s="4"/>
      <c r="R48" s="4"/>
      <c r="S48" s="4"/>
    </row>
    <row r="49" spans="1:19" ht="12.75">
      <c r="A49" t="s">
        <v>41</v>
      </c>
      <c r="B49" s="6" t="s">
        <v>130</v>
      </c>
      <c r="C49" t="s">
        <v>131</v>
      </c>
      <c r="E49" s="4"/>
      <c r="F49" s="4"/>
      <c r="G49" s="4"/>
      <c r="H49" s="4"/>
      <c r="I49" s="4"/>
      <c r="J49" s="4"/>
      <c r="K49" s="4"/>
      <c r="L49" s="5"/>
      <c r="M49" s="4"/>
      <c r="N49" s="4"/>
      <c r="O49" s="4"/>
      <c r="P49" s="4"/>
      <c r="Q49" s="4"/>
      <c r="R49" s="4"/>
      <c r="S49" s="4"/>
    </row>
    <row r="50" spans="2:19" ht="12.75">
      <c r="B50" s="6"/>
      <c r="E50" s="4"/>
      <c r="F50" s="4"/>
      <c r="G50" s="4"/>
      <c r="H50" s="4"/>
      <c r="I50" s="4"/>
      <c r="J50" s="4"/>
      <c r="K50" s="4"/>
      <c r="L50" s="5"/>
      <c r="M50" s="4"/>
      <c r="N50" s="4"/>
      <c r="O50" s="4"/>
      <c r="P50" s="4"/>
      <c r="Q50" s="4"/>
      <c r="R50" s="4"/>
      <c r="S50" s="4"/>
    </row>
    <row r="51" spans="2:19" ht="12.75">
      <c r="B51" s="6"/>
      <c r="E51" s="4"/>
      <c r="F51" s="4"/>
      <c r="G51" s="4"/>
      <c r="H51" s="4"/>
      <c r="I51" s="4"/>
      <c r="J51" s="4"/>
      <c r="K51" s="4"/>
      <c r="L51" s="5"/>
      <c r="M51" s="4"/>
      <c r="N51" s="4"/>
      <c r="O51" s="4"/>
      <c r="P51" s="4"/>
      <c r="Q51" s="4"/>
      <c r="R51" s="4"/>
      <c r="S51" s="4"/>
    </row>
    <row r="52" spans="1:19" ht="12.75">
      <c r="A52" t="s">
        <v>15</v>
      </c>
      <c r="B52" s="6" t="s">
        <v>76</v>
      </c>
      <c r="C52" t="s">
        <v>94</v>
      </c>
      <c r="D52" s="4"/>
      <c r="E52" s="4"/>
      <c r="F52" s="4" t="s">
        <v>82</v>
      </c>
      <c r="G52" s="4" t="s">
        <v>82</v>
      </c>
      <c r="H52" s="4"/>
      <c r="I52" s="4"/>
      <c r="J52" s="4" t="s">
        <v>82</v>
      </c>
      <c r="K52" s="4" t="s">
        <v>82</v>
      </c>
      <c r="L52" s="5"/>
      <c r="M52" s="4"/>
      <c r="N52" s="4" t="s">
        <v>82</v>
      </c>
      <c r="O52" s="4" t="s">
        <v>82</v>
      </c>
      <c r="Q52" s="4"/>
      <c r="R52" s="4" t="s">
        <v>82</v>
      </c>
      <c r="S52" s="4" t="s">
        <v>82</v>
      </c>
    </row>
    <row r="53" spans="1:19" ht="12.75">
      <c r="A53" t="s">
        <v>15</v>
      </c>
      <c r="B53" s="6" t="s">
        <v>77</v>
      </c>
      <c r="C53" t="s">
        <v>94</v>
      </c>
      <c r="D53" s="4"/>
      <c r="E53" s="4"/>
      <c r="F53" s="4" t="s">
        <v>82</v>
      </c>
      <c r="G53" s="4" t="s">
        <v>82</v>
      </c>
      <c r="H53" s="4"/>
      <c r="I53" s="4"/>
      <c r="J53" s="4" t="s">
        <v>82</v>
      </c>
      <c r="K53" s="4" t="s">
        <v>82</v>
      </c>
      <c r="L53" s="5"/>
      <c r="M53" s="4"/>
      <c r="N53" s="4" t="s">
        <v>82</v>
      </c>
      <c r="O53" s="4" t="s">
        <v>82</v>
      </c>
      <c r="Q53" s="4"/>
      <c r="R53" s="4" t="s">
        <v>82</v>
      </c>
      <c r="S53" s="4" t="s">
        <v>82</v>
      </c>
    </row>
    <row r="54" spans="1:19" ht="12.75">
      <c r="A54" t="s">
        <v>15</v>
      </c>
      <c r="B54" s="6" t="s">
        <v>78</v>
      </c>
      <c r="C54" t="s">
        <v>94</v>
      </c>
      <c r="D54" s="4"/>
      <c r="E54" s="4"/>
      <c r="F54" s="4" t="s">
        <v>82</v>
      </c>
      <c r="G54" s="4" t="s">
        <v>82</v>
      </c>
      <c r="H54" s="4"/>
      <c r="I54" s="4"/>
      <c r="J54" s="4" t="s">
        <v>82</v>
      </c>
      <c r="K54" s="4" t="s">
        <v>82</v>
      </c>
      <c r="L54" s="5"/>
      <c r="M54" s="4"/>
      <c r="N54" s="4" t="s">
        <v>82</v>
      </c>
      <c r="O54" s="4" t="s">
        <v>82</v>
      </c>
      <c r="Q54" s="4"/>
      <c r="R54" s="4" t="s">
        <v>82</v>
      </c>
      <c r="S54" s="4" t="s">
        <v>82</v>
      </c>
    </row>
    <row r="55" spans="1:19" ht="12.75">
      <c r="A55" t="s">
        <v>16</v>
      </c>
      <c r="B55" s="6" t="s">
        <v>122</v>
      </c>
      <c r="C55" t="s">
        <v>94</v>
      </c>
      <c r="D55" s="4"/>
      <c r="E55" s="4"/>
      <c r="F55" s="4" t="s">
        <v>63</v>
      </c>
      <c r="G55" s="4" t="s">
        <v>63</v>
      </c>
      <c r="H55" s="4"/>
      <c r="I55" s="4"/>
      <c r="J55" s="4" t="s">
        <v>63</v>
      </c>
      <c r="K55" s="4" t="s">
        <v>63</v>
      </c>
      <c r="L55" s="5"/>
      <c r="M55" s="4"/>
      <c r="N55" s="4" t="s">
        <v>63</v>
      </c>
      <c r="O55" s="4" t="s">
        <v>63</v>
      </c>
      <c r="P55" s="4"/>
      <c r="Q55" s="4"/>
      <c r="R55" s="4" t="s">
        <v>63</v>
      </c>
      <c r="S55" s="4" t="s">
        <v>63</v>
      </c>
    </row>
    <row r="56" spans="1:19" ht="12.75">
      <c r="A56" t="s">
        <v>19</v>
      </c>
      <c r="B56" s="6" t="s">
        <v>123</v>
      </c>
      <c r="C56" t="s">
        <v>94</v>
      </c>
      <c r="D56" s="4"/>
      <c r="E56" s="4"/>
      <c r="F56" s="4">
        <v>-0.1</v>
      </c>
      <c r="G56" s="4">
        <v>-0.1</v>
      </c>
      <c r="H56" s="4"/>
      <c r="I56" s="4"/>
      <c r="J56" s="4">
        <f>H56+F56+D56</f>
        <v>-0.1</v>
      </c>
      <c r="K56" s="4">
        <f>I56+G56+E56</f>
        <v>-0.1</v>
      </c>
      <c r="L56" s="5"/>
      <c r="M56" s="4"/>
      <c r="N56" s="4">
        <v>-0.1</v>
      </c>
      <c r="O56" s="4">
        <v>-0.1</v>
      </c>
      <c r="P56" s="4"/>
      <c r="Q56" s="4"/>
      <c r="R56" s="4">
        <f>P56+N56+L56</f>
        <v>-0.1</v>
      </c>
      <c r="S56" s="4">
        <f>Q56+O56+M56</f>
        <v>-0.1</v>
      </c>
    </row>
    <row r="57" spans="1:19" ht="12.75">
      <c r="A57" t="s">
        <v>20</v>
      </c>
      <c r="B57" s="6" t="s">
        <v>156</v>
      </c>
      <c r="C57" t="s">
        <v>114</v>
      </c>
      <c r="D57" t="s">
        <v>98</v>
      </c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4"/>
      <c r="R57" s="4"/>
      <c r="S57" s="4"/>
    </row>
    <row r="58" spans="1:19" ht="12.75">
      <c r="A58" t="s">
        <v>12</v>
      </c>
      <c r="B58" s="6" t="s">
        <v>155</v>
      </c>
      <c r="C58" t="s">
        <v>94</v>
      </c>
      <c r="D58" s="4"/>
      <c r="E58" s="4"/>
      <c r="F58" s="4" t="s">
        <v>95</v>
      </c>
      <c r="G58" s="4" t="s">
        <v>95</v>
      </c>
      <c r="H58" s="4"/>
      <c r="I58" s="4"/>
      <c r="J58" s="4" t="s">
        <v>95</v>
      </c>
      <c r="K58" s="4" t="s">
        <v>95</v>
      </c>
      <c r="L58" s="5"/>
      <c r="M58" s="4"/>
      <c r="N58" s="4" t="s">
        <v>95</v>
      </c>
      <c r="O58" s="4" t="s">
        <v>95</v>
      </c>
      <c r="P58" s="4"/>
      <c r="Q58" s="4"/>
      <c r="R58" s="4" t="s">
        <v>95</v>
      </c>
      <c r="S58" s="4" t="s">
        <v>95</v>
      </c>
    </row>
    <row r="59" spans="1:19" ht="12.75">
      <c r="A59" t="s">
        <v>23</v>
      </c>
      <c r="B59" s="6" t="s">
        <v>84</v>
      </c>
      <c r="C59" t="s">
        <v>94</v>
      </c>
      <c r="D59" s="4"/>
      <c r="E59" s="4"/>
      <c r="F59" s="4" t="s">
        <v>82</v>
      </c>
      <c r="G59" s="4" t="s">
        <v>82</v>
      </c>
      <c r="H59" s="4"/>
      <c r="I59" s="4"/>
      <c r="J59" s="4" t="s">
        <v>82</v>
      </c>
      <c r="K59" s="4" t="s">
        <v>82</v>
      </c>
      <c r="L59" s="5"/>
      <c r="M59" s="4"/>
      <c r="N59" s="4" t="s">
        <v>82</v>
      </c>
      <c r="O59" s="4" t="s">
        <v>82</v>
      </c>
      <c r="Q59" s="4"/>
      <c r="R59" s="4" t="s">
        <v>82</v>
      </c>
      <c r="S59" s="4" t="s">
        <v>82</v>
      </c>
    </row>
    <row r="60" spans="1:19" ht="12.75">
      <c r="A60" t="s">
        <v>24</v>
      </c>
      <c r="B60" s="6" t="s">
        <v>124</v>
      </c>
      <c r="C60" t="s">
        <v>94</v>
      </c>
      <c r="D60" s="4"/>
      <c r="E60" s="4"/>
      <c r="F60" s="4" t="s">
        <v>82</v>
      </c>
      <c r="G60" s="4" t="s">
        <v>82</v>
      </c>
      <c r="H60" s="4"/>
      <c r="I60" s="4"/>
      <c r="J60" s="4" t="s">
        <v>82</v>
      </c>
      <c r="K60" s="4" t="s">
        <v>82</v>
      </c>
      <c r="L60" s="5"/>
      <c r="M60" s="4"/>
      <c r="N60" s="4" t="s">
        <v>82</v>
      </c>
      <c r="O60" s="4" t="s">
        <v>82</v>
      </c>
      <c r="Q60" s="4"/>
      <c r="R60" s="4" t="s">
        <v>82</v>
      </c>
      <c r="S60" s="4" t="s">
        <v>82</v>
      </c>
    </row>
    <row r="61" spans="1:19" ht="12.75">
      <c r="A61" t="s">
        <v>25</v>
      </c>
      <c r="B61" s="6" t="s">
        <v>85</v>
      </c>
      <c r="C61" t="s">
        <v>94</v>
      </c>
      <c r="D61" s="4" t="s">
        <v>82</v>
      </c>
      <c r="E61" s="4" t="s">
        <v>82</v>
      </c>
      <c r="F61" s="4"/>
      <c r="G61" s="4"/>
      <c r="H61" s="4"/>
      <c r="I61" s="4"/>
      <c r="J61" s="4" t="s">
        <v>82</v>
      </c>
      <c r="K61" s="4" t="s">
        <v>82</v>
      </c>
      <c r="L61" s="5" t="s">
        <v>82</v>
      </c>
      <c r="M61" s="4" t="s">
        <v>82</v>
      </c>
      <c r="N61" s="4"/>
      <c r="O61" s="4"/>
      <c r="P61" s="4"/>
      <c r="Q61" s="4"/>
      <c r="R61" s="4" t="s">
        <v>82</v>
      </c>
      <c r="S61" s="4" t="s">
        <v>82</v>
      </c>
    </row>
    <row r="62" spans="1:19" ht="12.75">
      <c r="A62" t="s">
        <v>25</v>
      </c>
      <c r="B62" s="6" t="s">
        <v>159</v>
      </c>
      <c r="C62" t="s">
        <v>94</v>
      </c>
      <c r="D62" s="4"/>
      <c r="E62" s="4"/>
      <c r="F62" s="4" t="s">
        <v>63</v>
      </c>
      <c r="G62" s="4" t="s">
        <v>63</v>
      </c>
      <c r="H62" s="4"/>
      <c r="I62" s="4"/>
      <c r="J62" s="4" t="s">
        <v>63</v>
      </c>
      <c r="K62" s="4" t="s">
        <v>63</v>
      </c>
      <c r="L62" s="5"/>
      <c r="M62" s="4"/>
      <c r="N62" s="4" t="s">
        <v>63</v>
      </c>
      <c r="O62" s="4" t="s">
        <v>63</v>
      </c>
      <c r="Q62" s="4"/>
      <c r="R62" s="4" t="s">
        <v>63</v>
      </c>
      <c r="S62" s="4" t="s">
        <v>63</v>
      </c>
    </row>
    <row r="63" spans="1:19" ht="12.75">
      <c r="A63" t="s">
        <v>26</v>
      </c>
      <c r="B63" s="6" t="s">
        <v>160</v>
      </c>
      <c r="C63" t="s">
        <v>94</v>
      </c>
      <c r="D63" s="4"/>
      <c r="E63" s="4"/>
      <c r="F63" s="4"/>
      <c r="G63" s="4"/>
      <c r="H63" s="4"/>
      <c r="I63" s="4"/>
      <c r="J63" s="4"/>
      <c r="K63" s="4"/>
      <c r="L63" s="5"/>
      <c r="M63" s="4"/>
      <c r="N63" s="4" t="s">
        <v>82</v>
      </c>
      <c r="O63" s="4" t="s">
        <v>82</v>
      </c>
      <c r="P63" s="4"/>
      <c r="R63" s="4" t="s">
        <v>82</v>
      </c>
      <c r="S63" s="4" t="s">
        <v>82</v>
      </c>
    </row>
    <row r="64" spans="1:19" ht="12.75">
      <c r="A64" t="s">
        <v>27</v>
      </c>
      <c r="B64" s="6" t="s">
        <v>86</v>
      </c>
      <c r="C64" t="s">
        <v>94</v>
      </c>
      <c r="D64" s="4"/>
      <c r="E64" s="4"/>
      <c r="F64" s="4">
        <v>4.3</v>
      </c>
      <c r="G64" s="4">
        <v>3.9</v>
      </c>
      <c r="H64" s="4"/>
      <c r="I64" s="4"/>
      <c r="J64" s="4">
        <f>H64+F64+D64</f>
        <v>4.3</v>
      </c>
      <c r="K64" s="4">
        <f>I64+G64+E64</f>
        <v>3.9</v>
      </c>
      <c r="L64" s="5"/>
      <c r="M64" s="4"/>
      <c r="N64" s="4">
        <v>3.5</v>
      </c>
      <c r="O64" s="4">
        <v>3.9</v>
      </c>
      <c r="P64" s="4"/>
      <c r="Q64" s="4"/>
      <c r="R64" s="4">
        <f>P64+N64+L64</f>
        <v>3.5</v>
      </c>
      <c r="S64" s="4">
        <f>Q64+O64+M64</f>
        <v>3.9</v>
      </c>
    </row>
    <row r="65" spans="1:19" ht="12.75">
      <c r="A65" t="s">
        <v>28</v>
      </c>
      <c r="B65" s="6" t="s">
        <v>97</v>
      </c>
      <c r="C65" t="s">
        <v>94</v>
      </c>
      <c r="D65" s="4"/>
      <c r="E65" s="4"/>
      <c r="F65" s="4" t="s">
        <v>63</v>
      </c>
      <c r="G65" s="4" t="s">
        <v>63</v>
      </c>
      <c r="H65" s="4"/>
      <c r="I65" s="4"/>
      <c r="J65" s="4" t="s">
        <v>63</v>
      </c>
      <c r="K65" s="4" t="s">
        <v>63</v>
      </c>
      <c r="L65" s="5"/>
      <c r="M65" s="4"/>
      <c r="N65" s="4" t="s">
        <v>63</v>
      </c>
      <c r="O65" s="4" t="s">
        <v>63</v>
      </c>
      <c r="Q65" s="4"/>
      <c r="R65" s="4" t="s">
        <v>63</v>
      </c>
      <c r="S65" s="4" t="s">
        <v>63</v>
      </c>
    </row>
    <row r="66" spans="1:19" ht="12.75">
      <c r="A66" t="s">
        <v>30</v>
      </c>
      <c r="B66" s="6" t="s">
        <v>64</v>
      </c>
      <c r="C66" t="s">
        <v>94</v>
      </c>
      <c r="D66" s="4"/>
      <c r="E66" s="4"/>
      <c r="F66" s="4">
        <v>1.6</v>
      </c>
      <c r="G66" s="4">
        <v>1.6</v>
      </c>
      <c r="H66" s="4"/>
      <c r="I66" s="4"/>
      <c r="J66" s="4">
        <f>H66+F66+D66</f>
        <v>1.6</v>
      </c>
      <c r="K66" s="4">
        <f>I66+G66+E66</f>
        <v>1.6</v>
      </c>
      <c r="L66" s="5"/>
      <c r="M66" s="4"/>
      <c r="N66" s="4">
        <v>1.6</v>
      </c>
      <c r="O66" s="4">
        <v>1.6</v>
      </c>
      <c r="P66" s="4"/>
      <c r="Q66" s="4"/>
      <c r="R66" s="4">
        <f>P66+N66+L66</f>
        <v>1.6</v>
      </c>
      <c r="S66" s="4">
        <f>Q66+O66+M66</f>
        <v>1.6</v>
      </c>
    </row>
    <row r="67" spans="1:19" ht="12.75">
      <c r="A67" t="s">
        <v>31</v>
      </c>
      <c r="B67" s="6" t="s">
        <v>132</v>
      </c>
      <c r="C67" t="s">
        <v>94</v>
      </c>
      <c r="F67" s="4" t="s">
        <v>82</v>
      </c>
      <c r="G67" s="4" t="s">
        <v>82</v>
      </c>
      <c r="H67" s="4"/>
      <c r="I67" s="4"/>
      <c r="J67" s="4" t="s">
        <v>82</v>
      </c>
      <c r="K67" s="4" t="s">
        <v>82</v>
      </c>
      <c r="L67" s="5"/>
      <c r="M67" s="4"/>
      <c r="N67" s="4" t="s">
        <v>82</v>
      </c>
      <c r="O67" s="4" t="s">
        <v>82</v>
      </c>
      <c r="Q67" s="4"/>
      <c r="R67" s="4" t="s">
        <v>82</v>
      </c>
      <c r="S67" s="4" t="s">
        <v>82</v>
      </c>
    </row>
    <row r="68" spans="1:19" ht="12.75">
      <c r="A68" t="s">
        <v>31</v>
      </c>
      <c r="B68" s="6" t="s">
        <v>161</v>
      </c>
      <c r="C68" t="s">
        <v>94</v>
      </c>
      <c r="F68" s="4" t="s">
        <v>82</v>
      </c>
      <c r="G68" s="4" t="s">
        <v>82</v>
      </c>
      <c r="H68" s="4"/>
      <c r="I68" s="4"/>
      <c r="J68" s="4" t="s">
        <v>82</v>
      </c>
      <c r="K68" s="4" t="s">
        <v>82</v>
      </c>
      <c r="L68" s="5"/>
      <c r="M68" s="4"/>
      <c r="N68" s="4" t="s">
        <v>82</v>
      </c>
      <c r="O68" s="4" t="s">
        <v>82</v>
      </c>
      <c r="Q68" s="4"/>
      <c r="R68" s="4" t="s">
        <v>82</v>
      </c>
      <c r="S68" s="4" t="s">
        <v>82</v>
      </c>
    </row>
    <row r="69" spans="1:19" ht="12.75">
      <c r="A69" t="s">
        <v>31</v>
      </c>
      <c r="B69" s="6" t="s">
        <v>147</v>
      </c>
      <c r="C69" t="s">
        <v>94</v>
      </c>
      <c r="D69" s="6"/>
      <c r="E69" s="4"/>
      <c r="F69" s="4"/>
      <c r="G69" s="4"/>
      <c r="H69" s="4" t="s">
        <v>82</v>
      </c>
      <c r="I69" s="4" t="s">
        <v>82</v>
      </c>
      <c r="J69" s="4" t="s">
        <v>82</v>
      </c>
      <c r="K69" s="4" t="s">
        <v>82</v>
      </c>
      <c r="L69" s="5"/>
      <c r="M69" s="4"/>
      <c r="N69" s="4"/>
      <c r="O69" s="4"/>
      <c r="P69" s="4" t="s">
        <v>82</v>
      </c>
      <c r="Q69" s="4" t="s">
        <v>82</v>
      </c>
      <c r="R69" s="4" t="s">
        <v>82</v>
      </c>
      <c r="S69" s="4" t="s">
        <v>82</v>
      </c>
    </row>
    <row r="70" spans="1:19" ht="12.75">
      <c r="A70" t="s">
        <v>32</v>
      </c>
      <c r="B70" s="6" t="s">
        <v>162</v>
      </c>
      <c r="C70" t="s">
        <v>94</v>
      </c>
      <c r="D70" s="4"/>
      <c r="E70" s="4"/>
      <c r="F70" s="4" t="s">
        <v>82</v>
      </c>
      <c r="G70" s="4" t="s">
        <v>82</v>
      </c>
      <c r="H70" s="4"/>
      <c r="I70" s="4"/>
      <c r="J70" s="4" t="s">
        <v>82</v>
      </c>
      <c r="K70" s="4" t="s">
        <v>82</v>
      </c>
      <c r="L70" s="5"/>
      <c r="M70" s="4"/>
      <c r="N70" s="4" t="s">
        <v>82</v>
      </c>
      <c r="O70" s="4" t="s">
        <v>82</v>
      </c>
      <c r="Q70" s="4"/>
      <c r="R70" s="4" t="s">
        <v>82</v>
      </c>
      <c r="S70" s="4" t="s">
        <v>82</v>
      </c>
    </row>
    <row r="71" spans="1:19" ht="12.75">
      <c r="A71" t="s">
        <v>33</v>
      </c>
      <c r="B71" s="6" t="s">
        <v>163</v>
      </c>
      <c r="C71" t="s">
        <v>94</v>
      </c>
      <c r="D71" s="4"/>
      <c r="E71" s="4"/>
      <c r="F71" s="4">
        <v>0.3</v>
      </c>
      <c r="G71" s="4">
        <v>0.4</v>
      </c>
      <c r="H71" s="4"/>
      <c r="I71" s="4"/>
      <c r="J71" s="4">
        <f>H71+F71+D71</f>
        <v>0.3</v>
      </c>
      <c r="K71" s="4">
        <f>I71+G71+E71</f>
        <v>0.4</v>
      </c>
      <c r="L71" s="5"/>
      <c r="M71" s="4"/>
      <c r="N71" s="4">
        <v>0.4</v>
      </c>
      <c r="O71" s="4">
        <v>0.4</v>
      </c>
      <c r="P71" s="4"/>
      <c r="Q71" s="4"/>
      <c r="R71" s="4">
        <f>L71+N71+P71</f>
        <v>0.4</v>
      </c>
      <c r="S71" s="4">
        <f>M71+O71+Q71</f>
        <v>0.4</v>
      </c>
    </row>
    <row r="72" spans="1:19" ht="12.75">
      <c r="A72" t="s">
        <v>34</v>
      </c>
      <c r="B72" s="6" t="s">
        <v>164</v>
      </c>
      <c r="C72" t="s">
        <v>94</v>
      </c>
      <c r="D72" s="4"/>
      <c r="E72" s="4"/>
      <c r="F72" s="4">
        <v>14.9</v>
      </c>
      <c r="G72" s="4">
        <v>16</v>
      </c>
      <c r="H72" s="4"/>
      <c r="I72" s="4"/>
      <c r="J72" s="4">
        <f>D72+F72+H72</f>
        <v>14.9</v>
      </c>
      <c r="K72" s="4">
        <f>E72+G72+I72</f>
        <v>16</v>
      </c>
      <c r="L72" s="5"/>
      <c r="M72" s="4"/>
      <c r="N72" s="4">
        <v>16</v>
      </c>
      <c r="O72" s="4">
        <v>16</v>
      </c>
      <c r="P72" s="4"/>
      <c r="Q72" s="4"/>
      <c r="R72" s="4">
        <f>L72+N72+P72</f>
        <v>16</v>
      </c>
      <c r="S72" s="4">
        <f>M72+O72+Q72</f>
        <v>16</v>
      </c>
    </row>
    <row r="73" spans="1:19" ht="12.75">
      <c r="A73" t="s">
        <v>38</v>
      </c>
      <c r="B73" s="6" t="s">
        <v>88</v>
      </c>
      <c r="C73" t="s">
        <v>94</v>
      </c>
      <c r="D73" s="4"/>
      <c r="E73" s="4"/>
      <c r="F73" s="4"/>
      <c r="G73" s="4"/>
      <c r="H73" s="4" t="s">
        <v>82</v>
      </c>
      <c r="I73" s="4" t="s">
        <v>82</v>
      </c>
      <c r="J73" s="4" t="s">
        <v>82</v>
      </c>
      <c r="K73" s="4" t="s">
        <v>82</v>
      </c>
      <c r="L73" s="5"/>
      <c r="M73" s="4"/>
      <c r="N73" s="4"/>
      <c r="O73" s="4"/>
      <c r="P73" s="4" t="s">
        <v>82</v>
      </c>
      <c r="Q73" s="4" t="s">
        <v>82</v>
      </c>
      <c r="R73" s="4" t="s">
        <v>82</v>
      </c>
      <c r="S73" s="4" t="s">
        <v>82</v>
      </c>
    </row>
    <row r="74" spans="1:19" ht="12.75">
      <c r="A74" t="s">
        <v>39</v>
      </c>
      <c r="B74" s="6" t="s">
        <v>125</v>
      </c>
      <c r="C74" t="s">
        <v>94</v>
      </c>
      <c r="D74" s="4"/>
      <c r="E74" s="4"/>
      <c r="F74" s="4" t="s">
        <v>82</v>
      </c>
      <c r="G74" s="4" t="s">
        <v>82</v>
      </c>
      <c r="H74" s="4"/>
      <c r="I74" s="4"/>
      <c r="J74" s="4" t="s">
        <v>82</v>
      </c>
      <c r="K74" s="4" t="s">
        <v>82</v>
      </c>
      <c r="L74" s="5"/>
      <c r="M74" s="4"/>
      <c r="N74" s="4" t="s">
        <v>82</v>
      </c>
      <c r="O74" s="4" t="s">
        <v>82</v>
      </c>
      <c r="Q74" s="4"/>
      <c r="R74" s="4" t="s">
        <v>82</v>
      </c>
      <c r="S74" s="4" t="s">
        <v>82</v>
      </c>
    </row>
    <row r="75" spans="1:19" ht="12.75">
      <c r="A75" t="s">
        <v>41</v>
      </c>
      <c r="B75" s="6" t="s">
        <v>130</v>
      </c>
      <c r="C75" t="s">
        <v>94</v>
      </c>
      <c r="E75" s="4"/>
      <c r="F75" s="4"/>
      <c r="G75" s="4"/>
      <c r="H75" s="4"/>
      <c r="I75" s="4"/>
      <c r="J75" s="4"/>
      <c r="K75" s="4"/>
      <c r="L75" s="5"/>
      <c r="M75" s="4"/>
      <c r="N75" s="4"/>
      <c r="O75" s="4"/>
      <c r="P75" s="4"/>
      <c r="Q75" s="4"/>
      <c r="R75" s="4"/>
      <c r="S75" s="4"/>
    </row>
    <row r="76" spans="1:19" ht="12.75">
      <c r="A76" t="s">
        <v>43</v>
      </c>
      <c r="B76" s="6" t="s">
        <v>167</v>
      </c>
      <c r="C76" t="s">
        <v>94</v>
      </c>
      <c r="D76" s="4"/>
      <c r="E76" s="4"/>
      <c r="F76" s="4">
        <v>0.1</v>
      </c>
      <c r="G76" s="4">
        <v>0.1</v>
      </c>
      <c r="H76" s="4"/>
      <c r="I76" s="4"/>
      <c r="J76" s="4">
        <f>H76+F76+D76</f>
        <v>0.1</v>
      </c>
      <c r="K76" s="4">
        <f>I76+G76+E76</f>
        <v>0.1</v>
      </c>
      <c r="L76" s="5"/>
      <c r="M76" s="4"/>
      <c r="N76" s="4">
        <v>0.1</v>
      </c>
      <c r="O76" s="4">
        <v>0.1</v>
      </c>
      <c r="P76" s="4"/>
      <c r="Q76" s="4"/>
      <c r="R76" s="4">
        <f>P76+N76+L76</f>
        <v>0.1</v>
      </c>
      <c r="S76" s="4">
        <f>Q76+O76+M76</f>
        <v>0.1</v>
      </c>
    </row>
    <row r="77" spans="1:19" ht="12.75">
      <c r="A77" t="s">
        <v>43</v>
      </c>
      <c r="B77" s="6" t="s">
        <v>168</v>
      </c>
      <c r="C77" t="s">
        <v>94</v>
      </c>
      <c r="D77" s="4"/>
      <c r="E77" s="4"/>
      <c r="F77" s="4">
        <v>0.4</v>
      </c>
      <c r="G77" s="4">
        <v>0.4</v>
      </c>
      <c r="H77" s="4"/>
      <c r="I77" s="4"/>
      <c r="J77" s="4">
        <f>H77+F77+D77</f>
        <v>0.4</v>
      </c>
      <c r="K77" s="4">
        <f>I77+G77+E77</f>
        <v>0.4</v>
      </c>
      <c r="L77" s="5"/>
      <c r="M77" s="4"/>
      <c r="N77" s="4">
        <v>0.4</v>
      </c>
      <c r="O77" s="4">
        <v>0.4</v>
      </c>
      <c r="P77" s="4"/>
      <c r="Q77" s="4"/>
      <c r="R77" s="4">
        <f>P77+N77+L77</f>
        <v>0.4</v>
      </c>
      <c r="S77" s="4">
        <f>Q77+O77+M77</f>
        <v>0.4</v>
      </c>
    </row>
    <row r="78" spans="1:19" ht="12.75">
      <c r="A78" t="s">
        <v>224</v>
      </c>
      <c r="B78" s="6" t="s">
        <v>225</v>
      </c>
      <c r="C78" t="s">
        <v>94</v>
      </c>
      <c r="D78" s="4"/>
      <c r="E78" s="4"/>
      <c r="F78" s="4">
        <v>30.8</v>
      </c>
      <c r="G78" s="4">
        <v>9.8</v>
      </c>
      <c r="H78" s="4"/>
      <c r="I78" s="4"/>
      <c r="J78" s="4">
        <f>H78+F78+D78</f>
        <v>30.8</v>
      </c>
      <c r="K78" s="4">
        <f>I78+G78+E78</f>
        <v>9.8</v>
      </c>
      <c r="L78" s="5"/>
      <c r="M78" s="4"/>
      <c r="N78" s="4">
        <v>30.8</v>
      </c>
      <c r="O78" s="4">
        <v>9.8</v>
      </c>
      <c r="P78" s="4"/>
      <c r="Q78" s="4"/>
      <c r="R78" s="4">
        <f>P78+N78+L78</f>
        <v>30.8</v>
      </c>
      <c r="S78" s="4">
        <f>Q78+O78+M78</f>
        <v>9.8</v>
      </c>
    </row>
    <row r="79" spans="1:19" ht="12.75">
      <c r="A79" t="s">
        <v>44</v>
      </c>
      <c r="B79" s="6" t="s">
        <v>128</v>
      </c>
      <c r="C79" t="s">
        <v>94</v>
      </c>
      <c r="D79" s="4"/>
      <c r="E79" s="4"/>
      <c r="F79" s="4" t="s">
        <v>63</v>
      </c>
      <c r="G79" s="4" t="s">
        <v>63</v>
      </c>
      <c r="H79" s="4"/>
      <c r="I79" s="4"/>
      <c r="J79" s="4" t="s">
        <v>63</v>
      </c>
      <c r="K79" s="4" t="s">
        <v>63</v>
      </c>
      <c r="L79" s="5"/>
      <c r="M79" s="4"/>
      <c r="N79" s="4" t="s">
        <v>63</v>
      </c>
      <c r="O79" s="4" t="s">
        <v>63</v>
      </c>
      <c r="P79" s="4"/>
      <c r="Q79" s="4"/>
      <c r="R79" s="4" t="s">
        <v>63</v>
      </c>
      <c r="S79" s="4" t="s">
        <v>63</v>
      </c>
    </row>
    <row r="80" spans="1:19" ht="12.75">
      <c r="A80" t="s">
        <v>45</v>
      </c>
      <c r="B80" s="6" t="s">
        <v>129</v>
      </c>
      <c r="C80" t="s">
        <v>94</v>
      </c>
      <c r="D80" s="4" t="s">
        <v>82</v>
      </c>
      <c r="E80" s="4" t="s">
        <v>82</v>
      </c>
      <c r="F80" s="4" t="s">
        <v>82</v>
      </c>
      <c r="G80" s="4" t="s">
        <v>82</v>
      </c>
      <c r="H80" s="4" t="s">
        <v>82</v>
      </c>
      <c r="I80" s="4" t="s">
        <v>82</v>
      </c>
      <c r="J80" s="4" t="s">
        <v>82</v>
      </c>
      <c r="K80" s="4" t="s">
        <v>82</v>
      </c>
      <c r="L80" s="5" t="s">
        <v>82</v>
      </c>
      <c r="M80" s="4" t="s">
        <v>82</v>
      </c>
      <c r="N80" s="4" t="s">
        <v>82</v>
      </c>
      <c r="O80" s="4" t="s">
        <v>82</v>
      </c>
      <c r="P80" s="4" t="s">
        <v>82</v>
      </c>
      <c r="Q80" s="4" t="s">
        <v>82</v>
      </c>
      <c r="R80" s="4" t="s">
        <v>82</v>
      </c>
      <c r="S80" s="4" t="s">
        <v>82</v>
      </c>
    </row>
    <row r="81" spans="1:19" ht="12.75">
      <c r="A81" t="s">
        <v>46</v>
      </c>
      <c r="B81" s="6" t="s">
        <v>91</v>
      </c>
      <c r="C81" t="s">
        <v>94</v>
      </c>
      <c r="F81" s="4">
        <v>0.1</v>
      </c>
      <c r="G81" s="4">
        <v>0.1</v>
      </c>
      <c r="H81" s="4"/>
      <c r="I81" s="4"/>
      <c r="J81" s="4">
        <f>H81+F81+D81</f>
        <v>0.1</v>
      </c>
      <c r="K81" s="4">
        <f>I81+G81+E81</f>
        <v>0.1</v>
      </c>
      <c r="L81" s="5"/>
      <c r="N81" s="4">
        <v>0.1</v>
      </c>
      <c r="O81" s="4">
        <v>0.1</v>
      </c>
      <c r="P81" s="4"/>
      <c r="Q81" s="4"/>
      <c r="R81" s="4">
        <f>P81+N81+L81</f>
        <v>0.1</v>
      </c>
      <c r="S81" s="4">
        <f>Q81+O81+M81</f>
        <v>0.1</v>
      </c>
    </row>
    <row r="82" spans="1:19" ht="12.75">
      <c r="A82" t="s">
        <v>49</v>
      </c>
      <c r="B82" s="6" t="s">
        <v>106</v>
      </c>
      <c r="C82" t="s">
        <v>94</v>
      </c>
      <c r="D82" s="4"/>
      <c r="E82" s="4"/>
      <c r="F82" s="4" t="s">
        <v>82</v>
      </c>
      <c r="G82" s="4" t="s">
        <v>82</v>
      </c>
      <c r="H82" s="4"/>
      <c r="I82" s="4"/>
      <c r="J82" s="4" t="s">
        <v>82</v>
      </c>
      <c r="K82" s="4" t="s">
        <v>82</v>
      </c>
      <c r="L82" s="5"/>
      <c r="M82" s="4"/>
      <c r="N82" s="4" t="s">
        <v>82</v>
      </c>
      <c r="O82" s="4" t="s">
        <v>82</v>
      </c>
      <c r="Q82" s="4"/>
      <c r="R82" s="4" t="s">
        <v>82</v>
      </c>
      <c r="S82" s="4" t="s">
        <v>82</v>
      </c>
    </row>
    <row r="83" spans="1:19" ht="12.75">
      <c r="A83" t="s">
        <v>50</v>
      </c>
      <c r="B83" s="6" t="s">
        <v>72</v>
      </c>
      <c r="C83" t="s">
        <v>94</v>
      </c>
      <c r="D83" s="4"/>
      <c r="E83" s="4"/>
      <c r="F83" s="4" t="s">
        <v>95</v>
      </c>
      <c r="G83" s="4" t="s">
        <v>95</v>
      </c>
      <c r="H83" s="4"/>
      <c r="I83" s="4"/>
      <c r="J83" s="4" t="s">
        <v>95</v>
      </c>
      <c r="K83" s="4" t="s">
        <v>95</v>
      </c>
      <c r="L83" s="5"/>
      <c r="M83" s="4"/>
      <c r="N83" s="4" t="s">
        <v>95</v>
      </c>
      <c r="O83" s="4" t="s">
        <v>95</v>
      </c>
      <c r="P83" s="4"/>
      <c r="Q83" s="4"/>
      <c r="R83" s="4" t="s">
        <v>95</v>
      </c>
      <c r="S83" s="4" t="s">
        <v>95</v>
      </c>
    </row>
    <row r="84" spans="1:19" ht="12.75">
      <c r="A84" t="s">
        <v>51</v>
      </c>
      <c r="B84" s="6" t="s">
        <v>73</v>
      </c>
      <c r="C84" t="s">
        <v>94</v>
      </c>
      <c r="D84" s="4"/>
      <c r="E84" s="4"/>
      <c r="F84" s="4" t="s">
        <v>63</v>
      </c>
      <c r="G84" s="4" t="s">
        <v>63</v>
      </c>
      <c r="H84" s="4"/>
      <c r="I84" s="4"/>
      <c r="J84" s="4" t="s">
        <v>63</v>
      </c>
      <c r="K84" s="4" t="s">
        <v>63</v>
      </c>
      <c r="L84" s="5"/>
      <c r="M84" s="4"/>
      <c r="N84" s="4" t="s">
        <v>63</v>
      </c>
      <c r="O84" s="4" t="s">
        <v>63</v>
      </c>
      <c r="P84" s="4"/>
      <c r="Q84" s="4"/>
      <c r="R84" s="4" t="s">
        <v>63</v>
      </c>
      <c r="S84" s="4" t="s">
        <v>63</v>
      </c>
    </row>
    <row r="85" spans="1:19" ht="12.75">
      <c r="A85" t="s">
        <v>53</v>
      </c>
      <c r="B85" s="6" t="s">
        <v>93</v>
      </c>
      <c r="C85" t="s">
        <v>114</v>
      </c>
      <c r="D85" s="4"/>
      <c r="E85" s="4"/>
      <c r="F85" s="4">
        <v>-0.1</v>
      </c>
      <c r="G85" s="4">
        <v>-0.1</v>
      </c>
      <c r="H85" s="4"/>
      <c r="I85" s="4"/>
      <c r="J85" s="4">
        <f>H85+F85+D85</f>
        <v>-0.1</v>
      </c>
      <c r="K85" s="4">
        <f>I85+G85+E85</f>
        <v>-0.1</v>
      </c>
      <c r="L85" s="5"/>
      <c r="M85" s="4"/>
      <c r="N85" s="4">
        <v>-0.1</v>
      </c>
      <c r="O85" s="4">
        <v>-0.1</v>
      </c>
      <c r="P85" s="4"/>
      <c r="Q85" s="4"/>
      <c r="R85" s="4">
        <f>P85+N85+L85</f>
        <v>-0.1</v>
      </c>
      <c r="S85" s="4">
        <f>Q85+O85+M85</f>
        <v>-0.1</v>
      </c>
    </row>
    <row r="86" spans="1:19" ht="12.75">
      <c r="A86" t="s">
        <v>53</v>
      </c>
      <c r="B86" s="6" t="s">
        <v>117</v>
      </c>
      <c r="C86" t="s">
        <v>114</v>
      </c>
      <c r="D86" s="4"/>
      <c r="E86" s="4"/>
      <c r="F86" s="4"/>
      <c r="G86" s="4"/>
      <c r="H86" s="4" t="s">
        <v>82</v>
      </c>
      <c r="I86" s="4" t="s">
        <v>82</v>
      </c>
      <c r="J86" s="4" t="s">
        <v>82</v>
      </c>
      <c r="K86" s="4" t="s">
        <v>82</v>
      </c>
      <c r="L86" s="5"/>
      <c r="M86" s="4"/>
      <c r="N86" s="4"/>
      <c r="O86" s="4"/>
      <c r="P86" s="4" t="s">
        <v>82</v>
      </c>
      <c r="Q86" s="4" t="s">
        <v>82</v>
      </c>
      <c r="R86" s="4" t="s">
        <v>82</v>
      </c>
      <c r="S86" s="4" t="s">
        <v>82</v>
      </c>
    </row>
    <row r="87" spans="1:19" ht="12.75">
      <c r="A87" t="s">
        <v>56</v>
      </c>
      <c r="B87" s="6" t="s">
        <v>70</v>
      </c>
      <c r="C87" t="s">
        <v>94</v>
      </c>
      <c r="D87" s="4"/>
      <c r="E87" s="4"/>
      <c r="F87" s="4">
        <v>1.4</v>
      </c>
      <c r="G87" s="4">
        <v>1.4</v>
      </c>
      <c r="H87" s="4"/>
      <c r="I87" s="4"/>
      <c r="J87" s="9">
        <f>H87+F87+D87</f>
        <v>1.4</v>
      </c>
      <c r="K87" s="9">
        <f>I87+G87+E87</f>
        <v>1.4</v>
      </c>
      <c r="L87" s="5"/>
      <c r="M87" s="4"/>
      <c r="N87" s="4">
        <v>1.4</v>
      </c>
      <c r="O87" s="4">
        <v>1.4</v>
      </c>
      <c r="P87" s="4"/>
      <c r="Q87" s="4"/>
      <c r="R87" s="9">
        <f>P87+N87+L87</f>
        <v>1.4</v>
      </c>
      <c r="S87" s="9">
        <f>Q87+O87+M87</f>
        <v>1.4</v>
      </c>
    </row>
    <row r="88" spans="1:19" ht="12.75">
      <c r="A88" t="s">
        <v>13</v>
      </c>
      <c r="B88" s="6" t="s">
        <v>75</v>
      </c>
      <c r="C88" t="s">
        <v>94</v>
      </c>
      <c r="D88" s="4"/>
      <c r="E88" s="4"/>
      <c r="F88" s="4" t="s">
        <v>82</v>
      </c>
      <c r="G88" s="4" t="s">
        <v>82</v>
      </c>
      <c r="H88" s="4"/>
      <c r="I88" s="4"/>
      <c r="J88" s="4" t="s">
        <v>82</v>
      </c>
      <c r="K88" s="4" t="s">
        <v>82</v>
      </c>
      <c r="L88" s="5"/>
      <c r="M88" s="4"/>
      <c r="N88" s="4" t="s">
        <v>82</v>
      </c>
      <c r="O88" s="4" t="s">
        <v>82</v>
      </c>
      <c r="P88" s="4"/>
      <c r="Q88" s="4"/>
      <c r="R88" s="4" t="s">
        <v>82</v>
      </c>
      <c r="S88" s="4" t="s">
        <v>82</v>
      </c>
    </row>
    <row r="89" spans="1:19" ht="12.75">
      <c r="A89" t="s">
        <v>57</v>
      </c>
      <c r="B89" s="6" t="s">
        <v>115</v>
      </c>
      <c r="C89" t="s">
        <v>94</v>
      </c>
      <c r="D89" s="4"/>
      <c r="E89" s="4"/>
      <c r="F89" s="4">
        <v>0</v>
      </c>
      <c r="G89" s="4">
        <v>0</v>
      </c>
      <c r="H89" s="4"/>
      <c r="I89" s="4"/>
      <c r="J89" s="4">
        <v>0</v>
      </c>
      <c r="K89" s="4">
        <v>0</v>
      </c>
      <c r="L89" s="5"/>
      <c r="M89" s="4"/>
      <c r="N89" s="4">
        <v>0</v>
      </c>
      <c r="O89" s="4">
        <v>0</v>
      </c>
      <c r="P89" s="4"/>
      <c r="Q89" s="4"/>
      <c r="R89" s="4">
        <v>0</v>
      </c>
      <c r="S89" s="4">
        <v>0</v>
      </c>
    </row>
    <row r="90" spans="1:19" ht="12.75">
      <c r="A90" t="s">
        <v>58</v>
      </c>
      <c r="B90" s="6" t="s">
        <v>116</v>
      </c>
      <c r="C90" t="s">
        <v>94</v>
      </c>
      <c r="D90" s="4"/>
      <c r="E90" s="4"/>
      <c r="F90" s="4">
        <v>3.9</v>
      </c>
      <c r="G90" s="4">
        <v>3.9</v>
      </c>
      <c r="H90" s="4">
        <v>5.6</v>
      </c>
      <c r="I90" s="4">
        <v>5.6</v>
      </c>
      <c r="J90" s="9">
        <f>H90+F90+D90</f>
        <v>9.5</v>
      </c>
      <c r="K90" s="9">
        <f>I90+G90+E90</f>
        <v>9.5</v>
      </c>
      <c r="L90" s="5"/>
      <c r="M90" s="4"/>
      <c r="N90" s="4">
        <v>3.9</v>
      </c>
      <c r="O90" s="4">
        <v>3.9</v>
      </c>
      <c r="P90" s="4">
        <v>5.6</v>
      </c>
      <c r="Q90" s="4">
        <v>5.6</v>
      </c>
      <c r="R90" s="9">
        <f>P90+N90+L90</f>
        <v>9.5</v>
      </c>
      <c r="S90" s="9">
        <f>Q90+O90+M90</f>
        <v>9.5</v>
      </c>
    </row>
    <row r="91" spans="1:19" ht="12.75">
      <c r="A91" t="s">
        <v>59</v>
      </c>
      <c r="B91" s="6" t="s">
        <v>71</v>
      </c>
      <c r="C91" t="s">
        <v>94</v>
      </c>
      <c r="F91" s="4" t="s">
        <v>82</v>
      </c>
      <c r="G91" s="4" t="s">
        <v>82</v>
      </c>
      <c r="H91" s="4"/>
      <c r="I91" s="4"/>
      <c r="J91" s="4" t="s">
        <v>82</v>
      </c>
      <c r="K91" s="4" t="s">
        <v>82</v>
      </c>
      <c r="L91" s="5"/>
      <c r="M91" s="4"/>
      <c r="N91" s="4" t="s">
        <v>82</v>
      </c>
      <c r="O91" s="4" t="s">
        <v>82</v>
      </c>
      <c r="P91" s="4"/>
      <c r="Q91" s="4"/>
      <c r="R91" s="4" t="s">
        <v>82</v>
      </c>
      <c r="S91" s="4" t="s">
        <v>82</v>
      </c>
    </row>
    <row r="92" spans="2:19" ht="12.75">
      <c r="B92" s="4" t="s">
        <v>173</v>
      </c>
      <c r="D92">
        <f>SUM(D52:D91)</f>
        <v>0</v>
      </c>
      <c r="E92">
        <f aca="true" t="shared" si="3" ref="E92:S92">SUM(E52:E91)</f>
        <v>0</v>
      </c>
      <c r="F92">
        <f t="shared" si="3"/>
        <v>57.599999999999994</v>
      </c>
      <c r="G92">
        <f t="shared" si="3"/>
        <v>37.4</v>
      </c>
      <c r="H92">
        <f t="shared" si="3"/>
        <v>5.6</v>
      </c>
      <c r="I92">
        <f t="shared" si="3"/>
        <v>5.6</v>
      </c>
      <c r="J92">
        <f t="shared" si="3"/>
        <v>63.199999999999996</v>
      </c>
      <c r="K92">
        <f t="shared" si="3"/>
        <v>43</v>
      </c>
      <c r="L92" s="5">
        <f t="shared" si="3"/>
        <v>0</v>
      </c>
      <c r="M92">
        <f t="shared" si="3"/>
        <v>0</v>
      </c>
      <c r="N92">
        <f t="shared" si="3"/>
        <v>58</v>
      </c>
      <c r="O92">
        <f t="shared" si="3"/>
        <v>37.4</v>
      </c>
      <c r="P92">
        <f t="shared" si="3"/>
        <v>5.6</v>
      </c>
      <c r="Q92">
        <f t="shared" si="3"/>
        <v>5.6</v>
      </c>
      <c r="R92">
        <f t="shared" si="3"/>
        <v>63.6</v>
      </c>
      <c r="S92">
        <f t="shared" si="3"/>
        <v>43</v>
      </c>
    </row>
    <row r="93" spans="2:19" ht="12.75">
      <c r="B93" s="6"/>
      <c r="F93" s="4"/>
      <c r="G93" s="4"/>
      <c r="H93" s="4"/>
      <c r="I93" s="4"/>
      <c r="J93" s="4"/>
      <c r="K93" s="4"/>
      <c r="L93" s="5"/>
      <c r="M93" s="4"/>
      <c r="N93" s="4"/>
      <c r="O93" s="4"/>
      <c r="P93" s="4"/>
      <c r="Q93" s="4"/>
      <c r="R93" s="4"/>
      <c r="S93" s="4"/>
    </row>
    <row r="94" spans="1:19" ht="12.75">
      <c r="A94" t="s">
        <v>18</v>
      </c>
      <c r="B94" s="6" t="s">
        <v>154</v>
      </c>
      <c r="C94" t="s">
        <v>80</v>
      </c>
      <c r="D94" s="4">
        <v>-0.1</v>
      </c>
      <c r="E94" s="4">
        <v>-0.1</v>
      </c>
      <c r="F94" s="4" t="s">
        <v>95</v>
      </c>
      <c r="G94" s="4" t="s">
        <v>95</v>
      </c>
      <c r="H94" s="4" t="s">
        <v>95</v>
      </c>
      <c r="I94" s="4" t="s">
        <v>95</v>
      </c>
      <c r="J94" s="4">
        <v>-0.1</v>
      </c>
      <c r="K94" s="4">
        <v>-0.1</v>
      </c>
      <c r="L94" s="5">
        <v>-0.1</v>
      </c>
      <c r="M94" s="4">
        <v>-0.1</v>
      </c>
      <c r="N94" s="4" t="s">
        <v>95</v>
      </c>
      <c r="O94" s="4" t="s">
        <v>95</v>
      </c>
      <c r="P94" s="4" t="s">
        <v>95</v>
      </c>
      <c r="Q94" s="4" t="s">
        <v>95</v>
      </c>
      <c r="R94" s="4">
        <v>-0.1</v>
      </c>
      <c r="S94" s="4">
        <v>-0.1</v>
      </c>
    </row>
    <row r="95" spans="1:19" ht="12.75">
      <c r="A95" t="s">
        <v>21</v>
      </c>
      <c r="B95" s="10" t="s">
        <v>157</v>
      </c>
      <c r="C95" t="s">
        <v>80</v>
      </c>
      <c r="D95" s="4" t="s">
        <v>95</v>
      </c>
      <c r="E95" s="4" t="s">
        <v>95</v>
      </c>
      <c r="F95" s="4" t="s">
        <v>95</v>
      </c>
      <c r="G95" s="4" t="s">
        <v>95</v>
      </c>
      <c r="H95" s="4" t="s">
        <v>95</v>
      </c>
      <c r="I95" s="4" t="s">
        <v>95</v>
      </c>
      <c r="J95" s="4" t="s">
        <v>95</v>
      </c>
      <c r="K95" s="4" t="s">
        <v>95</v>
      </c>
      <c r="L95" s="5" t="s">
        <v>95</v>
      </c>
      <c r="M95" s="4" t="s">
        <v>95</v>
      </c>
      <c r="N95" s="4" t="s">
        <v>95</v>
      </c>
      <c r="O95" s="4" t="s">
        <v>95</v>
      </c>
      <c r="P95" s="4" t="s">
        <v>95</v>
      </c>
      <c r="Q95" s="4" t="s">
        <v>95</v>
      </c>
      <c r="R95" s="4" t="s">
        <v>95</v>
      </c>
      <c r="S95" s="4" t="s">
        <v>95</v>
      </c>
    </row>
    <row r="96" spans="1:19" ht="12.75">
      <c r="A96" t="s">
        <v>41</v>
      </c>
      <c r="B96" s="6" t="s">
        <v>130</v>
      </c>
      <c r="C96" t="s">
        <v>80</v>
      </c>
      <c r="D96" s="4"/>
      <c r="E96" s="4"/>
      <c r="F96" s="4"/>
      <c r="G96" s="4"/>
      <c r="H96" s="4"/>
      <c r="I96" s="4"/>
      <c r="J96" s="4"/>
      <c r="K96" s="4"/>
      <c r="L96" s="5"/>
      <c r="M96" s="4"/>
      <c r="N96" s="4"/>
      <c r="O96" s="4"/>
      <c r="P96" s="4"/>
      <c r="Q96" s="4"/>
      <c r="R96" s="4"/>
      <c r="S96" s="4"/>
    </row>
    <row r="97" spans="1:19" ht="12.75">
      <c r="A97" t="s">
        <v>148</v>
      </c>
      <c r="B97" s="6" t="s">
        <v>150</v>
      </c>
      <c r="C97" t="s">
        <v>149</v>
      </c>
      <c r="D97" s="4">
        <v>-0.4</v>
      </c>
      <c r="E97" s="4"/>
      <c r="F97" s="4" t="s">
        <v>95</v>
      </c>
      <c r="G97" s="4"/>
      <c r="H97" s="4" t="s">
        <v>95</v>
      </c>
      <c r="I97" s="4"/>
      <c r="J97" s="4">
        <v>-0.4</v>
      </c>
      <c r="K97" s="4"/>
      <c r="L97" s="5"/>
      <c r="M97" s="4"/>
      <c r="N97" s="4"/>
      <c r="O97" s="4"/>
      <c r="P97" s="4"/>
      <c r="Q97" s="4"/>
      <c r="R97" s="4"/>
      <c r="S97" s="4"/>
    </row>
    <row r="98" spans="1:19" ht="12.75">
      <c r="A98" t="s">
        <v>47</v>
      </c>
      <c r="B98" s="6" t="s">
        <v>67</v>
      </c>
      <c r="C98" t="s">
        <v>80</v>
      </c>
      <c r="D98" s="9">
        <v>-0.1</v>
      </c>
      <c r="E98" s="9">
        <v>-0.3</v>
      </c>
      <c r="F98" s="4" t="s">
        <v>95</v>
      </c>
      <c r="G98" s="4" t="s">
        <v>95</v>
      </c>
      <c r="H98" s="4" t="s">
        <v>95</v>
      </c>
      <c r="I98" s="4" t="s">
        <v>95</v>
      </c>
      <c r="J98" s="9">
        <v>-0.1</v>
      </c>
      <c r="K98" s="9">
        <v>-0.3</v>
      </c>
      <c r="L98" s="5">
        <v>-0.1</v>
      </c>
      <c r="M98" s="9">
        <v>-0.3</v>
      </c>
      <c r="N98" s="4" t="s">
        <v>95</v>
      </c>
      <c r="O98" s="4" t="s">
        <v>95</v>
      </c>
      <c r="P98" s="4" t="s">
        <v>95</v>
      </c>
      <c r="Q98" s="4" t="s">
        <v>95</v>
      </c>
      <c r="R98" s="9">
        <v>-0.1</v>
      </c>
      <c r="S98" s="9">
        <v>-0.3</v>
      </c>
    </row>
    <row r="99" spans="1:19" ht="12.75">
      <c r="A99" t="s">
        <v>48</v>
      </c>
      <c r="B99" s="6" t="s">
        <v>104</v>
      </c>
      <c r="C99" t="s">
        <v>80</v>
      </c>
      <c r="D99" s="4">
        <v>-23.2</v>
      </c>
      <c r="E99" s="4"/>
      <c r="F99" s="4" t="s">
        <v>95</v>
      </c>
      <c r="G99" s="4"/>
      <c r="H99" s="4">
        <v>-4.7</v>
      </c>
      <c r="I99" s="4"/>
      <c r="J99" s="9">
        <f>H99+D99</f>
        <v>-27.9</v>
      </c>
      <c r="K99" s="4"/>
      <c r="L99" s="5"/>
      <c r="M99" s="4"/>
      <c r="N99" s="4"/>
      <c r="O99" s="4"/>
      <c r="P99" s="4"/>
      <c r="Q99" s="4"/>
      <c r="R99" s="4"/>
      <c r="S99" s="4"/>
    </row>
    <row r="100" spans="1:19" ht="12.75">
      <c r="A100" t="s">
        <v>48</v>
      </c>
      <c r="B100" s="6" t="s">
        <v>103</v>
      </c>
      <c r="C100" t="s">
        <v>80</v>
      </c>
      <c r="D100" s="4">
        <v>-1.8</v>
      </c>
      <c r="E100" s="4"/>
      <c r="F100" s="4" t="s">
        <v>95</v>
      </c>
      <c r="G100" s="4"/>
      <c r="H100" s="4">
        <v>-0.4</v>
      </c>
      <c r="I100" s="4"/>
      <c r="J100" s="9">
        <f>H100+D100</f>
        <v>-2.2</v>
      </c>
      <c r="K100" s="4"/>
      <c r="L100" s="5"/>
      <c r="M100" s="4"/>
      <c r="N100" s="4"/>
      <c r="O100" s="4"/>
      <c r="P100" s="4"/>
      <c r="Q100" s="4"/>
      <c r="R100" s="4"/>
      <c r="S100" s="4"/>
    </row>
    <row r="101" spans="1:19" ht="12.75">
      <c r="A101" t="s">
        <v>55</v>
      </c>
      <c r="B101" s="6" t="s">
        <v>140</v>
      </c>
      <c r="C101" t="s">
        <v>80</v>
      </c>
      <c r="D101" s="4">
        <v>-2.2</v>
      </c>
      <c r="E101" s="4">
        <v>-2.4</v>
      </c>
      <c r="F101" s="4" t="s">
        <v>95</v>
      </c>
      <c r="G101" s="4" t="s">
        <v>95</v>
      </c>
      <c r="H101" s="4">
        <v>-0.4</v>
      </c>
      <c r="I101" s="4">
        <v>-0.4</v>
      </c>
      <c r="J101" s="9">
        <v>-2.6</v>
      </c>
      <c r="K101" s="9">
        <v>-2.8</v>
      </c>
      <c r="L101" s="5">
        <v>-2.4</v>
      </c>
      <c r="M101" s="4">
        <v>-2.4</v>
      </c>
      <c r="N101" s="4" t="s">
        <v>95</v>
      </c>
      <c r="O101" s="4" t="s">
        <v>95</v>
      </c>
      <c r="P101" s="4">
        <v>-0.4</v>
      </c>
      <c r="Q101" s="4">
        <v>-0.4</v>
      </c>
      <c r="R101" s="4">
        <v>-2.8</v>
      </c>
      <c r="S101" s="4">
        <v>-2.8</v>
      </c>
    </row>
    <row r="102" spans="1:19" ht="12.75">
      <c r="A102" t="s">
        <v>55</v>
      </c>
      <c r="B102" s="6" t="s">
        <v>169</v>
      </c>
      <c r="C102" t="s">
        <v>80</v>
      </c>
      <c r="D102" s="4">
        <v>0.8</v>
      </c>
      <c r="E102" s="4">
        <v>0.8</v>
      </c>
      <c r="F102" s="4" t="s">
        <v>63</v>
      </c>
      <c r="G102" s="4" t="s">
        <v>63</v>
      </c>
      <c r="H102" s="4">
        <v>0.2</v>
      </c>
      <c r="I102" s="4">
        <v>0.2</v>
      </c>
      <c r="J102" s="9">
        <v>1</v>
      </c>
      <c r="K102" s="9">
        <v>1</v>
      </c>
      <c r="L102" s="5">
        <v>0.8</v>
      </c>
      <c r="M102" s="4">
        <v>0.8</v>
      </c>
      <c r="N102" s="4" t="s">
        <v>63</v>
      </c>
      <c r="O102" s="4" t="s">
        <v>63</v>
      </c>
      <c r="P102" s="4">
        <v>0.2</v>
      </c>
      <c r="Q102" s="4">
        <v>0.2</v>
      </c>
      <c r="R102" s="9">
        <v>1</v>
      </c>
      <c r="S102" s="9">
        <v>1</v>
      </c>
    </row>
    <row r="103" spans="1:19" ht="12.75">
      <c r="A103" t="s">
        <v>55</v>
      </c>
      <c r="B103" s="6" t="s">
        <v>141</v>
      </c>
      <c r="C103" t="s">
        <v>80</v>
      </c>
      <c r="D103" s="4">
        <v>0.5</v>
      </c>
      <c r="E103" s="4">
        <v>1</v>
      </c>
      <c r="F103" s="4" t="s">
        <v>63</v>
      </c>
      <c r="G103" s="4" t="s">
        <v>63</v>
      </c>
      <c r="H103" s="4"/>
      <c r="I103" s="4"/>
      <c r="J103" s="9">
        <v>0.5</v>
      </c>
      <c r="K103" s="9">
        <v>1</v>
      </c>
      <c r="L103" s="5">
        <v>1</v>
      </c>
      <c r="M103" s="4">
        <v>1</v>
      </c>
      <c r="N103" s="4"/>
      <c r="O103" s="4"/>
      <c r="P103" s="4"/>
      <c r="Q103" s="4"/>
      <c r="R103" s="4">
        <f>P103+N103+L103</f>
        <v>1</v>
      </c>
      <c r="S103" s="4">
        <f>Q103+O103+M103</f>
        <v>1</v>
      </c>
    </row>
    <row r="104" spans="1:19" ht="12.75">
      <c r="A104" t="s">
        <v>55</v>
      </c>
      <c r="B104" s="6" t="s">
        <v>144</v>
      </c>
      <c r="C104" t="s">
        <v>80</v>
      </c>
      <c r="D104" t="s">
        <v>142</v>
      </c>
      <c r="E104" s="4"/>
      <c r="F104" s="4"/>
      <c r="G104" s="4"/>
      <c r="H104" s="4"/>
      <c r="I104" s="4"/>
      <c r="J104" s="9"/>
      <c r="K104" s="9"/>
      <c r="L104" s="5"/>
      <c r="M104" s="4"/>
      <c r="N104" s="4"/>
      <c r="O104" s="4"/>
      <c r="P104" s="4"/>
      <c r="Q104" s="4"/>
      <c r="R104" s="4"/>
      <c r="S104" s="4"/>
    </row>
    <row r="105" spans="2:19" ht="12.75">
      <c r="B105" s="4" t="s">
        <v>173</v>
      </c>
      <c r="D105">
        <f>SUM(D94:D104)</f>
        <v>-26.5</v>
      </c>
      <c r="E105">
        <f aca="true" t="shared" si="4" ref="E105:S105">SUM(E94:E104)</f>
        <v>-0.9999999999999998</v>
      </c>
      <c r="F105">
        <f t="shared" si="4"/>
        <v>0</v>
      </c>
      <c r="G105">
        <f t="shared" si="4"/>
        <v>0</v>
      </c>
      <c r="H105">
        <f t="shared" si="4"/>
        <v>-5.300000000000001</v>
      </c>
      <c r="I105">
        <f t="shared" si="4"/>
        <v>-0.2</v>
      </c>
      <c r="J105">
        <f t="shared" si="4"/>
        <v>-31.799999999999997</v>
      </c>
      <c r="K105">
        <f t="shared" si="4"/>
        <v>-1.1999999999999997</v>
      </c>
      <c r="L105" s="5">
        <f t="shared" si="4"/>
        <v>-0.8</v>
      </c>
      <c r="M105">
        <f t="shared" si="4"/>
        <v>-0.9999999999999998</v>
      </c>
      <c r="N105">
        <f t="shared" si="4"/>
        <v>0</v>
      </c>
      <c r="O105">
        <f t="shared" si="4"/>
        <v>0</v>
      </c>
      <c r="P105">
        <f t="shared" si="4"/>
        <v>-0.2</v>
      </c>
      <c r="Q105">
        <f t="shared" si="4"/>
        <v>-0.2</v>
      </c>
      <c r="R105">
        <f t="shared" si="4"/>
        <v>-1</v>
      </c>
      <c r="S105">
        <f t="shared" si="4"/>
        <v>-1.1999999999999997</v>
      </c>
    </row>
    <row r="106" spans="2:19" ht="12.75">
      <c r="B106" s="6"/>
      <c r="E106" s="4"/>
      <c r="F106" s="4"/>
      <c r="G106" s="4"/>
      <c r="H106" s="4"/>
      <c r="I106" s="4"/>
      <c r="J106" s="9"/>
      <c r="K106" s="9"/>
      <c r="L106" s="5"/>
      <c r="M106" s="4"/>
      <c r="N106" s="4"/>
      <c r="O106" s="4"/>
      <c r="P106" s="4"/>
      <c r="Q106" s="4"/>
      <c r="R106" s="4"/>
      <c r="S106" s="4"/>
    </row>
    <row r="107" spans="1:19" ht="12.75">
      <c r="A107" t="s">
        <v>16</v>
      </c>
      <c r="B107" s="6" t="s">
        <v>122</v>
      </c>
      <c r="C107" t="s">
        <v>79</v>
      </c>
      <c r="D107" s="4" t="s">
        <v>63</v>
      </c>
      <c r="E107" s="4" t="s">
        <v>63</v>
      </c>
      <c r="F107" s="4"/>
      <c r="G107" s="4"/>
      <c r="H107" s="4"/>
      <c r="I107" s="4"/>
      <c r="J107" s="4" t="s">
        <v>63</v>
      </c>
      <c r="K107" s="4" t="s">
        <v>63</v>
      </c>
      <c r="L107" s="5" t="s">
        <v>63</v>
      </c>
      <c r="M107" s="4" t="s">
        <v>63</v>
      </c>
      <c r="N107" s="4"/>
      <c r="O107" s="4"/>
      <c r="P107" s="4"/>
      <c r="Q107" s="4"/>
      <c r="R107" s="4" t="s">
        <v>63</v>
      </c>
      <c r="S107" s="4" t="s">
        <v>63</v>
      </c>
    </row>
    <row r="108" spans="1:19" ht="12.75">
      <c r="A108" t="s">
        <v>19</v>
      </c>
      <c r="B108" s="6" t="s">
        <v>123</v>
      </c>
      <c r="C108" t="s">
        <v>79</v>
      </c>
      <c r="D108" s="4" t="s">
        <v>95</v>
      </c>
      <c r="E108" s="4" t="s">
        <v>95</v>
      </c>
      <c r="F108" s="4"/>
      <c r="G108" s="4"/>
      <c r="H108" s="4"/>
      <c r="I108" s="4"/>
      <c r="J108" s="4" t="s">
        <v>95</v>
      </c>
      <c r="K108" s="4" t="s">
        <v>95</v>
      </c>
      <c r="L108" s="5" t="s">
        <v>95</v>
      </c>
      <c r="M108" s="4" t="s">
        <v>95</v>
      </c>
      <c r="N108" s="4"/>
      <c r="O108" s="4"/>
      <c r="P108" s="4"/>
      <c r="Q108" s="4"/>
      <c r="R108" s="4" t="s">
        <v>95</v>
      </c>
      <c r="S108" s="4" t="s">
        <v>95</v>
      </c>
    </row>
    <row r="109" spans="1:19" ht="12.75">
      <c r="A109" t="s">
        <v>12</v>
      </c>
      <c r="B109" s="6" t="s">
        <v>155</v>
      </c>
      <c r="C109" t="s">
        <v>79</v>
      </c>
      <c r="D109" s="4" t="s">
        <v>95</v>
      </c>
      <c r="E109" s="4" t="s">
        <v>95</v>
      </c>
      <c r="F109" s="4"/>
      <c r="G109" s="4"/>
      <c r="H109" s="4"/>
      <c r="I109" s="4"/>
      <c r="J109" s="4" t="s">
        <v>95</v>
      </c>
      <c r="K109" s="4" t="s">
        <v>95</v>
      </c>
      <c r="L109" s="5" t="s">
        <v>95</v>
      </c>
      <c r="M109" s="4" t="s">
        <v>95</v>
      </c>
      <c r="N109" s="4"/>
      <c r="O109" s="4"/>
      <c r="P109" s="4"/>
      <c r="Q109" s="4"/>
      <c r="R109" s="4" t="s">
        <v>95</v>
      </c>
      <c r="S109" s="4" t="s">
        <v>95</v>
      </c>
    </row>
    <row r="110" spans="1:19" ht="12.75">
      <c r="A110" t="s">
        <v>27</v>
      </c>
      <c r="B110" s="6" t="s">
        <v>86</v>
      </c>
      <c r="C110" t="s">
        <v>79</v>
      </c>
      <c r="D110" s="4">
        <v>0.3</v>
      </c>
      <c r="E110" s="4">
        <v>0.3</v>
      </c>
      <c r="F110" s="4"/>
      <c r="G110" s="4"/>
      <c r="H110" s="4"/>
      <c r="I110" s="4"/>
      <c r="J110" s="4">
        <f>H110+F110+D110</f>
        <v>0.3</v>
      </c>
      <c r="K110" s="4">
        <f>I110+G110+E110</f>
        <v>0.3</v>
      </c>
      <c r="L110" s="5">
        <v>0.3</v>
      </c>
      <c r="M110" s="4">
        <v>0.3</v>
      </c>
      <c r="N110" s="4"/>
      <c r="O110" s="4"/>
      <c r="P110" s="4"/>
      <c r="Q110" s="4"/>
      <c r="R110" s="4">
        <f>P110+N110+L110</f>
        <v>0.3</v>
      </c>
      <c r="S110" s="4">
        <f>Q110+O110+M110</f>
        <v>0.3</v>
      </c>
    </row>
    <row r="111" spans="1:19" ht="12.75">
      <c r="A111" t="s">
        <v>28</v>
      </c>
      <c r="B111" s="6" t="s">
        <v>97</v>
      </c>
      <c r="C111" t="s">
        <v>79</v>
      </c>
      <c r="D111" s="4" t="s">
        <v>63</v>
      </c>
      <c r="E111" s="4" t="s">
        <v>63</v>
      </c>
      <c r="F111" s="4"/>
      <c r="G111" s="4"/>
      <c r="H111" s="4"/>
      <c r="I111" s="4"/>
      <c r="J111" s="4" t="s">
        <v>63</v>
      </c>
      <c r="K111" s="4" t="s">
        <v>63</v>
      </c>
      <c r="L111" s="5" t="s">
        <v>63</v>
      </c>
      <c r="M111" s="4" t="s">
        <v>63</v>
      </c>
      <c r="N111" s="4"/>
      <c r="O111" s="4"/>
      <c r="P111" s="4"/>
      <c r="Q111" s="4"/>
      <c r="R111" s="4" t="s">
        <v>63</v>
      </c>
      <c r="S111" s="4" t="s">
        <v>63</v>
      </c>
    </row>
    <row r="112" spans="1:19" ht="12.75">
      <c r="A112" t="s">
        <v>30</v>
      </c>
      <c r="B112" s="6" t="s">
        <v>64</v>
      </c>
      <c r="C112" t="s">
        <v>79</v>
      </c>
      <c r="D112" s="4">
        <v>0.1</v>
      </c>
      <c r="E112" s="4">
        <v>0.1</v>
      </c>
      <c r="F112" s="4"/>
      <c r="G112" s="4"/>
      <c r="H112" s="4"/>
      <c r="I112" s="4"/>
      <c r="J112" s="4">
        <f>H112+F112+D112</f>
        <v>0.1</v>
      </c>
      <c r="K112" s="4">
        <f>I112+G112+E112</f>
        <v>0.1</v>
      </c>
      <c r="L112" s="5">
        <v>0.1</v>
      </c>
      <c r="M112" s="4">
        <v>0.1</v>
      </c>
      <c r="N112" s="4"/>
      <c r="O112" s="4"/>
      <c r="P112" s="4"/>
      <c r="Q112" s="4"/>
      <c r="R112" s="4">
        <f>P112+N112+L112</f>
        <v>0.1</v>
      </c>
      <c r="S112" s="4">
        <f>Q112+O112+M112</f>
        <v>0.1</v>
      </c>
    </row>
    <row r="113" spans="1:19" ht="12.75">
      <c r="A113" t="s">
        <v>31</v>
      </c>
      <c r="B113" s="6" t="s">
        <v>132</v>
      </c>
      <c r="C113" t="s">
        <v>79</v>
      </c>
      <c r="D113" s="4" t="s">
        <v>82</v>
      </c>
      <c r="E113" s="4" t="s">
        <v>82</v>
      </c>
      <c r="F113" s="4"/>
      <c r="G113" s="4"/>
      <c r="H113" s="4"/>
      <c r="I113" s="4"/>
      <c r="J113" s="4" t="s">
        <v>82</v>
      </c>
      <c r="K113" s="4" t="s">
        <v>82</v>
      </c>
      <c r="L113" s="5" t="s">
        <v>82</v>
      </c>
      <c r="M113" s="4" t="s">
        <v>82</v>
      </c>
      <c r="N113" s="4"/>
      <c r="O113" s="4"/>
      <c r="Q113" s="4"/>
      <c r="R113" s="4" t="s">
        <v>82</v>
      </c>
      <c r="S113" s="4" t="s">
        <v>82</v>
      </c>
    </row>
    <row r="114" spans="1:19" ht="12.75">
      <c r="A114" t="s">
        <v>31</v>
      </c>
      <c r="B114" s="6" t="s">
        <v>161</v>
      </c>
      <c r="C114" t="s">
        <v>79</v>
      </c>
      <c r="D114" s="4" t="s">
        <v>82</v>
      </c>
      <c r="E114" s="4" t="s">
        <v>82</v>
      </c>
      <c r="F114" s="4"/>
      <c r="G114" s="4"/>
      <c r="H114" s="4"/>
      <c r="I114" s="4"/>
      <c r="J114" s="4" t="s">
        <v>82</v>
      </c>
      <c r="K114" s="4" t="s">
        <v>82</v>
      </c>
      <c r="L114" s="5" t="s">
        <v>82</v>
      </c>
      <c r="M114" s="4" t="s">
        <v>82</v>
      </c>
      <c r="N114" s="4"/>
      <c r="O114" s="4"/>
      <c r="Q114" s="4"/>
      <c r="R114" s="4" t="s">
        <v>82</v>
      </c>
      <c r="S114" s="4" t="s">
        <v>82</v>
      </c>
    </row>
    <row r="115" spans="1:19" ht="12.75">
      <c r="A115" t="s">
        <v>32</v>
      </c>
      <c r="B115" s="6" t="s">
        <v>162</v>
      </c>
      <c r="C115" t="s">
        <v>79</v>
      </c>
      <c r="D115" s="4" t="s">
        <v>82</v>
      </c>
      <c r="E115" s="4" t="s">
        <v>82</v>
      </c>
      <c r="F115" s="4"/>
      <c r="G115" s="4"/>
      <c r="H115" s="4"/>
      <c r="I115" s="4"/>
      <c r="J115" s="4" t="s">
        <v>82</v>
      </c>
      <c r="K115" s="4" t="s">
        <v>82</v>
      </c>
      <c r="L115" s="5" t="s">
        <v>82</v>
      </c>
      <c r="M115" s="4" t="s">
        <v>82</v>
      </c>
      <c r="N115" s="4"/>
      <c r="O115" s="4"/>
      <c r="Q115" s="4"/>
      <c r="R115" s="4" t="s">
        <v>82</v>
      </c>
      <c r="S115" s="4" t="s">
        <v>82</v>
      </c>
    </row>
    <row r="116" spans="1:19" ht="12.75">
      <c r="A116" t="s">
        <v>33</v>
      </c>
      <c r="B116" s="6" t="s">
        <v>163</v>
      </c>
      <c r="C116" t="s">
        <v>79</v>
      </c>
      <c r="D116" s="4" t="s">
        <v>63</v>
      </c>
      <c r="E116" s="4" t="s">
        <v>63</v>
      </c>
      <c r="F116" s="4"/>
      <c r="G116" s="4"/>
      <c r="H116" s="4"/>
      <c r="I116" s="4"/>
      <c r="J116" s="4" t="s">
        <v>63</v>
      </c>
      <c r="K116" s="4" t="s">
        <v>63</v>
      </c>
      <c r="L116" s="5" t="s">
        <v>63</v>
      </c>
      <c r="M116" s="4" t="s">
        <v>63</v>
      </c>
      <c r="N116" s="4"/>
      <c r="O116" s="4"/>
      <c r="P116" s="4"/>
      <c r="Q116" s="4"/>
      <c r="R116" s="4" t="s">
        <v>63</v>
      </c>
      <c r="S116" s="4" t="s">
        <v>63</v>
      </c>
    </row>
    <row r="117" spans="1:19" ht="12.75">
      <c r="A117" t="s">
        <v>34</v>
      </c>
      <c r="B117" s="6" t="s">
        <v>164</v>
      </c>
      <c r="C117" t="s">
        <v>79</v>
      </c>
      <c r="D117" s="4">
        <v>1.1</v>
      </c>
      <c r="E117" s="4">
        <v>1.2</v>
      </c>
      <c r="F117" s="4"/>
      <c r="G117" s="4"/>
      <c r="H117" s="4"/>
      <c r="I117" s="4"/>
      <c r="J117" s="4">
        <f>D117+F117+H117</f>
        <v>1.1</v>
      </c>
      <c r="K117" s="4">
        <f>E117+G117+I117</f>
        <v>1.2</v>
      </c>
      <c r="L117" s="5">
        <v>1.2</v>
      </c>
      <c r="M117" s="4">
        <v>1.2</v>
      </c>
      <c r="N117" s="4"/>
      <c r="O117" s="4"/>
      <c r="P117" s="4"/>
      <c r="Q117" s="4"/>
      <c r="R117" s="4">
        <f>L117+N117+P117</f>
        <v>1.2</v>
      </c>
      <c r="S117" s="4">
        <f>M117+O117+Q117</f>
        <v>1.2</v>
      </c>
    </row>
    <row r="118" spans="1:18" ht="12.75">
      <c r="A118" t="s">
        <v>46</v>
      </c>
      <c r="B118" s="6" t="s">
        <v>91</v>
      </c>
      <c r="C118" t="s">
        <v>79</v>
      </c>
      <c r="D118" s="4" t="s">
        <v>63</v>
      </c>
      <c r="E118" s="4" t="s">
        <v>63</v>
      </c>
      <c r="F118" s="4"/>
      <c r="G118" s="4"/>
      <c r="H118" s="4"/>
      <c r="I118" s="4"/>
      <c r="J118" s="4"/>
      <c r="K118" s="4"/>
      <c r="L118" s="5" t="s">
        <v>63</v>
      </c>
      <c r="M118" s="4" t="s">
        <v>63</v>
      </c>
      <c r="N118" s="4"/>
      <c r="O118" s="4"/>
      <c r="P118" s="4"/>
      <c r="Q118" s="4"/>
      <c r="R118" s="4"/>
    </row>
    <row r="119" spans="1:19" ht="12.75">
      <c r="A119" t="s">
        <v>56</v>
      </c>
      <c r="B119" s="6" t="s">
        <v>70</v>
      </c>
      <c r="C119" t="s">
        <v>79</v>
      </c>
      <c r="D119" s="4">
        <v>0.1</v>
      </c>
      <c r="E119" s="4">
        <v>0.1</v>
      </c>
      <c r="F119" s="4"/>
      <c r="G119" s="4"/>
      <c r="H119" s="4"/>
      <c r="I119" s="4"/>
      <c r="J119" s="9">
        <f>H119+F119+D119</f>
        <v>0.1</v>
      </c>
      <c r="K119" s="9">
        <f>I119+G119+E119</f>
        <v>0.1</v>
      </c>
      <c r="L119" s="5">
        <v>0.1</v>
      </c>
      <c r="M119" s="4">
        <v>0.1</v>
      </c>
      <c r="N119" s="4"/>
      <c r="O119" s="4"/>
      <c r="P119" s="4"/>
      <c r="Q119" s="4"/>
      <c r="R119" s="9">
        <f>P119+N119+L119</f>
        <v>0.1</v>
      </c>
      <c r="S119" s="9">
        <f>Q119+O119+M119</f>
        <v>0.1</v>
      </c>
    </row>
    <row r="120" spans="1:19" ht="12.75">
      <c r="A120" t="s">
        <v>58</v>
      </c>
      <c r="B120" s="6" t="s">
        <v>116</v>
      </c>
      <c r="C120" t="s">
        <v>79</v>
      </c>
      <c r="D120" s="4">
        <v>0.3</v>
      </c>
      <c r="E120" s="4">
        <v>0.3</v>
      </c>
      <c r="F120" s="4"/>
      <c r="G120" s="4"/>
      <c r="H120" s="4"/>
      <c r="I120" s="4"/>
      <c r="J120" s="9">
        <f>H120+F120+D120</f>
        <v>0.3</v>
      </c>
      <c r="K120" s="9">
        <f>I120+G120+E120</f>
        <v>0.3</v>
      </c>
      <c r="L120" s="5">
        <v>0.3</v>
      </c>
      <c r="M120" s="4">
        <v>0.3</v>
      </c>
      <c r="N120" s="4"/>
      <c r="O120" s="4"/>
      <c r="P120" s="4"/>
      <c r="Q120" s="4"/>
      <c r="R120" s="9">
        <f>P120+N120+L120</f>
        <v>0.3</v>
      </c>
      <c r="S120" s="9">
        <f>Q120+O120+M120</f>
        <v>0.3</v>
      </c>
    </row>
    <row r="121" spans="2:19" ht="12.75">
      <c r="B121" s="4" t="s">
        <v>173</v>
      </c>
      <c r="D121" s="4">
        <f>SUM(D107:D120)</f>
        <v>1.9000000000000001</v>
      </c>
      <c r="E121" s="4">
        <f aca="true" t="shared" si="5" ref="E121:S121">SUM(E107:E120)</f>
        <v>2</v>
      </c>
      <c r="F121" s="4">
        <f t="shared" si="5"/>
        <v>0</v>
      </c>
      <c r="G121" s="4">
        <f t="shared" si="5"/>
        <v>0</v>
      </c>
      <c r="H121" s="4">
        <f t="shared" si="5"/>
        <v>0</v>
      </c>
      <c r="I121" s="4">
        <f t="shared" si="5"/>
        <v>0</v>
      </c>
      <c r="J121" s="4">
        <f t="shared" si="5"/>
        <v>1.9000000000000001</v>
      </c>
      <c r="K121" s="4">
        <f t="shared" si="5"/>
        <v>2</v>
      </c>
      <c r="L121" s="5">
        <f t="shared" si="5"/>
        <v>2</v>
      </c>
      <c r="M121" s="4">
        <f t="shared" si="5"/>
        <v>2</v>
      </c>
      <c r="N121" s="4">
        <f t="shared" si="5"/>
        <v>0</v>
      </c>
      <c r="O121" s="4">
        <f t="shared" si="5"/>
        <v>0</v>
      </c>
      <c r="P121" s="4">
        <f t="shared" si="5"/>
        <v>0</v>
      </c>
      <c r="Q121" s="4">
        <f t="shared" si="5"/>
        <v>0</v>
      </c>
      <c r="R121" s="4">
        <f t="shared" si="5"/>
        <v>2</v>
      </c>
      <c r="S121" s="4">
        <f t="shared" si="5"/>
        <v>2</v>
      </c>
    </row>
    <row r="122" ht="12.75">
      <c r="L122" s="5"/>
    </row>
    <row r="123" spans="2:19" ht="12.75">
      <c r="B123" s="4" t="s">
        <v>174</v>
      </c>
      <c r="D123">
        <f aca="true" t="shared" si="6" ref="D123:J123">D121+D105+D92+D41+D38+D35+D24+D17</f>
        <v>-163.3</v>
      </c>
      <c r="E123">
        <f t="shared" si="6"/>
        <v>-206.60000000000002</v>
      </c>
      <c r="F123">
        <f t="shared" si="6"/>
        <v>57.8</v>
      </c>
      <c r="G123">
        <f t="shared" si="6"/>
        <v>37.6</v>
      </c>
      <c r="H123">
        <f t="shared" si="6"/>
        <v>0.29999999999999893</v>
      </c>
      <c r="I123">
        <f t="shared" si="6"/>
        <v>4.299999999999999</v>
      </c>
      <c r="J123">
        <f t="shared" si="6"/>
        <v>-105.2</v>
      </c>
      <c r="K123">
        <f>K121+K105+K92+K41+K38+K35+K24+K17</f>
        <v>-164.70000000000002</v>
      </c>
      <c r="L123" s="5">
        <f aca="true" t="shared" si="7" ref="L123:S123">L121+L105+L92+L41+L38+L35+L24+L17</f>
        <v>-161.1</v>
      </c>
      <c r="M123">
        <f t="shared" si="7"/>
        <v>-211.3</v>
      </c>
      <c r="N123">
        <f t="shared" si="7"/>
        <v>58.2</v>
      </c>
      <c r="O123">
        <f t="shared" si="7"/>
        <v>37.6</v>
      </c>
      <c r="P123">
        <f t="shared" si="7"/>
        <v>4.299999999999999</v>
      </c>
      <c r="Q123">
        <f t="shared" si="7"/>
        <v>4.299999999999999</v>
      </c>
      <c r="R123">
        <f t="shared" si="7"/>
        <v>-98.59999999999998</v>
      </c>
      <c r="S123">
        <f t="shared" si="7"/>
        <v>-169.39999999999998</v>
      </c>
    </row>
    <row r="124" ht="12.75">
      <c r="L124" s="5"/>
    </row>
    <row r="125" spans="1:12" ht="12.75">
      <c r="A125" t="s">
        <v>192</v>
      </c>
      <c r="L125" s="5"/>
    </row>
    <row r="126" spans="1:19" ht="12.75">
      <c r="A126" t="s">
        <v>22</v>
      </c>
      <c r="B126" s="6" t="s">
        <v>158</v>
      </c>
      <c r="C126" t="s">
        <v>65</v>
      </c>
      <c r="D126" s="4"/>
      <c r="E126" s="4"/>
      <c r="F126" s="4"/>
      <c r="G126" s="4"/>
      <c r="H126" s="4" t="s">
        <v>82</v>
      </c>
      <c r="I126" s="4" t="s">
        <v>82</v>
      </c>
      <c r="J126" s="4" t="s">
        <v>82</v>
      </c>
      <c r="K126" s="4" t="s">
        <v>82</v>
      </c>
      <c r="L126" s="5"/>
      <c r="M126" s="4"/>
      <c r="N126" s="4"/>
      <c r="O126" s="4"/>
      <c r="P126" s="4" t="s">
        <v>82</v>
      </c>
      <c r="Q126" s="4" t="s">
        <v>82</v>
      </c>
      <c r="R126" s="4" t="s">
        <v>82</v>
      </c>
      <c r="S126" s="4" t="s">
        <v>82</v>
      </c>
    </row>
    <row r="127" ht="12.75">
      <c r="L127" s="5"/>
    </row>
    <row r="128" spans="1:19" ht="12.75" customHeight="1">
      <c r="A128" t="s">
        <v>53</v>
      </c>
      <c r="B128" s="6" t="s">
        <v>92</v>
      </c>
      <c r="C128" t="s">
        <v>74</v>
      </c>
      <c r="D128" s="4"/>
      <c r="E128" s="4"/>
      <c r="F128" s="4" t="s">
        <v>82</v>
      </c>
      <c r="G128" s="4" t="s">
        <v>82</v>
      </c>
      <c r="H128" s="4"/>
      <c r="I128" s="4"/>
      <c r="J128" s="4" t="s">
        <v>82</v>
      </c>
      <c r="K128" s="4" t="s">
        <v>82</v>
      </c>
      <c r="L128" s="5"/>
      <c r="M128" s="4"/>
      <c r="N128" s="4" t="s">
        <v>82</v>
      </c>
      <c r="O128" s="4" t="s">
        <v>82</v>
      </c>
      <c r="P128" s="4"/>
      <c r="Q128" s="4"/>
      <c r="R128" s="4" t="s">
        <v>82</v>
      </c>
      <c r="S128" s="4" t="s">
        <v>82</v>
      </c>
    </row>
    <row r="129" spans="1:19" ht="12.75">
      <c r="A129" t="s">
        <v>53</v>
      </c>
      <c r="B129" s="6" t="s">
        <v>118</v>
      </c>
      <c r="C129" t="s">
        <v>74</v>
      </c>
      <c r="D129" s="4"/>
      <c r="E129" s="4"/>
      <c r="F129" s="4" t="s">
        <v>95</v>
      </c>
      <c r="G129" s="4" t="s">
        <v>95</v>
      </c>
      <c r="H129" s="4"/>
      <c r="I129" s="4"/>
      <c r="J129" s="4" t="s">
        <v>95</v>
      </c>
      <c r="K129" s="4" t="s">
        <v>95</v>
      </c>
      <c r="L129" s="5"/>
      <c r="M129" s="4"/>
      <c r="N129" s="4" t="s">
        <v>95</v>
      </c>
      <c r="O129" s="4" t="s">
        <v>95</v>
      </c>
      <c r="P129" s="4"/>
      <c r="Q129" s="4"/>
      <c r="R129" s="4" t="s">
        <v>95</v>
      </c>
      <c r="S129" s="4" t="s">
        <v>95</v>
      </c>
    </row>
    <row r="130" ht="12.75">
      <c r="L130" s="5"/>
    </row>
    <row r="131" spans="1:12" ht="12.75">
      <c r="A131" t="s">
        <v>20</v>
      </c>
      <c r="B131" s="6" t="s">
        <v>156</v>
      </c>
      <c r="C131" t="s">
        <v>94</v>
      </c>
      <c r="D131" t="s">
        <v>98</v>
      </c>
      <c r="E131" s="4"/>
      <c r="F131" s="4"/>
      <c r="G131" s="4"/>
      <c r="H131" s="4"/>
      <c r="I131" s="4"/>
      <c r="L131" s="5"/>
    </row>
    <row r="132" spans="1:19" ht="12.75">
      <c r="A132" t="s">
        <v>222</v>
      </c>
      <c r="B132" s="6" t="s">
        <v>93</v>
      </c>
      <c r="C132" t="s">
        <v>94</v>
      </c>
      <c r="D132" s="4"/>
      <c r="E132" s="4"/>
      <c r="F132" s="4">
        <v>-0.1</v>
      </c>
      <c r="G132" s="4">
        <v>-0.1</v>
      </c>
      <c r="H132" s="4"/>
      <c r="I132" s="4"/>
      <c r="J132" s="4">
        <f>H132+F132+D132</f>
        <v>-0.1</v>
      </c>
      <c r="K132" s="4">
        <f>I132+G132+E132</f>
        <v>-0.1</v>
      </c>
      <c r="L132" s="5"/>
      <c r="M132" s="4"/>
      <c r="N132" s="4">
        <v>-0.1</v>
      </c>
      <c r="O132" s="4">
        <v>-0.1</v>
      </c>
      <c r="P132" s="4"/>
      <c r="Q132" s="4"/>
      <c r="R132" s="4">
        <f>P132+N132+L132</f>
        <v>-0.1</v>
      </c>
      <c r="S132" s="4">
        <f>Q132+O132+M132</f>
        <v>-0.1</v>
      </c>
    </row>
    <row r="133" spans="1:19" ht="12.75">
      <c r="A133" t="s">
        <v>222</v>
      </c>
      <c r="B133" s="6" t="s">
        <v>117</v>
      </c>
      <c r="C133" t="s">
        <v>94</v>
      </c>
      <c r="D133" s="4"/>
      <c r="E133" s="4"/>
      <c r="F133" s="4"/>
      <c r="G133" s="4"/>
      <c r="H133" s="4" t="s">
        <v>82</v>
      </c>
      <c r="I133" s="4" t="s">
        <v>82</v>
      </c>
      <c r="J133" s="4" t="s">
        <v>82</v>
      </c>
      <c r="K133" s="4" t="s">
        <v>82</v>
      </c>
      <c r="L133" s="5"/>
      <c r="M133" s="4"/>
      <c r="N133" s="4"/>
      <c r="O133" s="4"/>
      <c r="P133" s="4" t="s">
        <v>82</v>
      </c>
      <c r="Q133" s="4" t="s">
        <v>82</v>
      </c>
      <c r="R133" s="4" t="s">
        <v>82</v>
      </c>
      <c r="S133" s="4" t="s">
        <v>82</v>
      </c>
    </row>
    <row r="134" spans="4:19" ht="9" customHeight="1">
      <c r="D134" s="16" t="s">
        <v>189</v>
      </c>
      <c r="E134" s="16" t="s">
        <v>189</v>
      </c>
      <c r="F134" s="16" t="s">
        <v>189</v>
      </c>
      <c r="G134" s="16" t="s">
        <v>189</v>
      </c>
      <c r="H134" s="16" t="s">
        <v>189</v>
      </c>
      <c r="I134" s="16" t="s">
        <v>189</v>
      </c>
      <c r="J134" s="16" t="s">
        <v>189</v>
      </c>
      <c r="K134" s="16" t="s">
        <v>189</v>
      </c>
      <c r="L134" s="5" t="s">
        <v>189</v>
      </c>
      <c r="M134" s="16" t="s">
        <v>189</v>
      </c>
      <c r="N134" s="16" t="s">
        <v>189</v>
      </c>
      <c r="O134" s="16" t="s">
        <v>189</v>
      </c>
      <c r="P134" s="16" t="s">
        <v>189</v>
      </c>
      <c r="Q134" s="16" t="s">
        <v>189</v>
      </c>
      <c r="R134" s="16" t="s">
        <v>189</v>
      </c>
      <c r="S134" s="16" t="s">
        <v>189</v>
      </c>
    </row>
    <row r="135" spans="2:19" ht="12.75">
      <c r="B135" s="18" t="s">
        <v>220</v>
      </c>
      <c r="D135">
        <f>D123-SUM(D125:D134)</f>
        <v>-163.3</v>
      </c>
      <c r="E135">
        <f aca="true" t="shared" si="8" ref="E135:S135">E123-SUM(E125:E134)</f>
        <v>-206.60000000000002</v>
      </c>
      <c r="F135">
        <f t="shared" si="8"/>
        <v>57.9</v>
      </c>
      <c r="G135">
        <f t="shared" si="8"/>
        <v>37.7</v>
      </c>
      <c r="H135">
        <f t="shared" si="8"/>
        <v>0.29999999999999893</v>
      </c>
      <c r="I135">
        <f t="shared" si="8"/>
        <v>4.299999999999999</v>
      </c>
      <c r="J135">
        <f t="shared" si="8"/>
        <v>-105.10000000000001</v>
      </c>
      <c r="K135">
        <f t="shared" si="8"/>
        <v>-164.60000000000002</v>
      </c>
      <c r="L135" s="5">
        <f t="shared" si="8"/>
        <v>-161.1</v>
      </c>
      <c r="M135">
        <f t="shared" si="8"/>
        <v>-211.3</v>
      </c>
      <c r="N135">
        <f t="shared" si="8"/>
        <v>58.300000000000004</v>
      </c>
      <c r="O135">
        <f t="shared" si="8"/>
        <v>37.7</v>
      </c>
      <c r="P135">
        <f t="shared" si="8"/>
        <v>4.299999999999999</v>
      </c>
      <c r="Q135">
        <f t="shared" si="8"/>
        <v>4.299999999999999</v>
      </c>
      <c r="R135">
        <f t="shared" si="8"/>
        <v>-98.49999999999999</v>
      </c>
      <c r="S135">
        <f t="shared" si="8"/>
        <v>-169.29999999999998</v>
      </c>
    </row>
  </sheetData>
  <mergeCells count="12">
    <mergeCell ref="A1:S1"/>
    <mergeCell ref="A2:S2"/>
    <mergeCell ref="D5:K5"/>
    <mergeCell ref="L5:S5"/>
    <mergeCell ref="D6:E6"/>
    <mergeCell ref="F6:G6"/>
    <mergeCell ref="H6:I6"/>
    <mergeCell ref="J6:K6"/>
    <mergeCell ref="L6:M6"/>
    <mergeCell ref="N6:O6"/>
    <mergeCell ref="P6:Q6"/>
    <mergeCell ref="R6:S6"/>
  </mergeCells>
  <printOptions/>
  <pageMargins left="0.5" right="0.5" top="0.5" bottom="0.5" header="0.5" footer="0.5"/>
  <pageSetup fitToHeight="4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59765625" defaultRowHeight="12.75"/>
  <cols>
    <col min="1" max="1" width="11.3984375" style="0" customWidth="1"/>
    <col min="2" max="2" width="55.19921875" style="0" customWidth="1"/>
    <col min="3" max="8" width="20.3984375" style="0" customWidth="1"/>
  </cols>
  <sheetData>
    <row r="1" spans="1:8" ht="13.5">
      <c r="A1" s="22" t="s">
        <v>61</v>
      </c>
      <c r="B1" s="22"/>
      <c r="C1" s="22"/>
      <c r="D1" s="22"/>
      <c r="E1" s="22"/>
      <c r="F1" s="22"/>
      <c r="G1" s="22"/>
      <c r="H1" s="22"/>
    </row>
    <row r="2" spans="1:8" ht="13.5">
      <c r="A2" s="22" t="s">
        <v>185</v>
      </c>
      <c r="B2" s="22"/>
      <c r="C2" s="22"/>
      <c r="D2" s="22"/>
      <c r="E2" s="22"/>
      <c r="F2" s="22"/>
      <c r="G2" s="22"/>
      <c r="H2" s="22"/>
    </row>
    <row r="3" ht="12.75">
      <c r="B3" s="7">
        <f>'by bill #'!C3</f>
        <v>37077.690746527776</v>
      </c>
    </row>
    <row r="4" ht="12.75">
      <c r="B4" s="1">
        <f>B3</f>
        <v>37077.690746527776</v>
      </c>
    </row>
    <row r="5" spans="2:8" ht="13.5">
      <c r="B5" s="8" t="str">
        <f>'by bill #'!C5</f>
        <v>F I N A L</v>
      </c>
      <c r="C5" s="19" t="s">
        <v>0</v>
      </c>
      <c r="D5" s="20"/>
      <c r="E5" s="20"/>
      <c r="F5" s="19" t="s">
        <v>60</v>
      </c>
      <c r="G5" s="20"/>
      <c r="H5" s="21"/>
    </row>
    <row r="6" spans="2:8" ht="13.5">
      <c r="B6" s="8"/>
      <c r="C6" s="11"/>
      <c r="D6" s="12"/>
      <c r="E6" s="12"/>
      <c r="F6" s="11"/>
      <c r="G6" s="12"/>
      <c r="H6" s="13"/>
    </row>
    <row r="7" spans="1:8" ht="12.75">
      <c r="A7" t="s">
        <v>7</v>
      </c>
      <c r="B7" t="s">
        <v>8</v>
      </c>
      <c r="C7" s="3" t="s">
        <v>10</v>
      </c>
      <c r="D7" s="3" t="s">
        <v>186</v>
      </c>
      <c r="E7" s="3" t="s">
        <v>187</v>
      </c>
      <c r="F7" s="3" t="s">
        <v>10</v>
      </c>
      <c r="G7" s="3" t="s">
        <v>186</v>
      </c>
      <c r="H7" s="3" t="s">
        <v>187</v>
      </c>
    </row>
    <row r="8" ht="12.75">
      <c r="F8" s="2"/>
    </row>
    <row r="9" spans="1:6" ht="12.75">
      <c r="A9" s="15" t="s">
        <v>175</v>
      </c>
      <c r="F9" s="14"/>
    </row>
    <row r="10" spans="1:8" ht="12.75">
      <c r="A10" t="s">
        <v>18</v>
      </c>
      <c r="B10" s="6" t="s">
        <v>154</v>
      </c>
      <c r="C10" s="4">
        <v>-0.1</v>
      </c>
      <c r="D10" s="4">
        <v>-0.1</v>
      </c>
      <c r="E10" s="4">
        <f>C10-D10</f>
        <v>0</v>
      </c>
      <c r="F10" s="5">
        <v>-0.1</v>
      </c>
      <c r="G10" s="4">
        <v>-0.1</v>
      </c>
      <c r="H10" s="4">
        <f>F10-G10</f>
        <v>0</v>
      </c>
    </row>
    <row r="11" spans="1:8" ht="12.75">
      <c r="A11" t="s">
        <v>21</v>
      </c>
      <c r="B11" s="10" t="s">
        <v>157</v>
      </c>
      <c r="C11" s="4" t="s">
        <v>95</v>
      </c>
      <c r="D11" s="4" t="s">
        <v>95</v>
      </c>
      <c r="E11" s="4"/>
      <c r="F11" s="5" t="s">
        <v>95</v>
      </c>
      <c r="G11" s="4" t="s">
        <v>95</v>
      </c>
      <c r="H11" s="4"/>
    </row>
    <row r="12" spans="1:8" ht="12.75">
      <c r="A12" t="s">
        <v>41</v>
      </c>
      <c r="B12" s="6" t="s">
        <v>130</v>
      </c>
      <c r="C12" s="4"/>
      <c r="D12" s="4"/>
      <c r="E12" s="4"/>
      <c r="F12" s="5"/>
      <c r="G12" s="4"/>
      <c r="H12" s="4"/>
    </row>
    <row r="13" spans="1:8" ht="12.75">
      <c r="A13" t="s">
        <v>148</v>
      </c>
      <c r="B13" s="6" t="s">
        <v>150</v>
      </c>
      <c r="C13" s="4">
        <v>-0.4</v>
      </c>
      <c r="D13" s="4"/>
      <c r="E13" s="4">
        <f aca="true" t="shared" si="0" ref="E13:E19">C13-D13</f>
        <v>-0.4</v>
      </c>
      <c r="F13" s="5"/>
      <c r="G13" s="4"/>
      <c r="H13" s="4"/>
    </row>
    <row r="14" spans="1:8" ht="12.75">
      <c r="A14" t="s">
        <v>47</v>
      </c>
      <c r="B14" s="6" t="s">
        <v>67</v>
      </c>
      <c r="C14" s="9">
        <v>-0.1</v>
      </c>
      <c r="D14" s="9">
        <v>-0.3</v>
      </c>
      <c r="E14" s="4">
        <f t="shared" si="0"/>
        <v>0.19999999999999998</v>
      </c>
      <c r="F14" s="5">
        <v>-0.1</v>
      </c>
      <c r="G14" s="9">
        <v>-0.3</v>
      </c>
      <c r="H14" s="4">
        <f>F14-G14</f>
        <v>0.19999999999999998</v>
      </c>
    </row>
    <row r="15" spans="1:8" ht="12.75">
      <c r="A15" t="s">
        <v>48</v>
      </c>
      <c r="B15" s="6" t="s">
        <v>104</v>
      </c>
      <c r="C15" s="4">
        <v>-23.2</v>
      </c>
      <c r="D15" s="4">
        <v>0</v>
      </c>
      <c r="E15" s="4">
        <f t="shared" si="0"/>
        <v>-23.2</v>
      </c>
      <c r="F15" s="5"/>
      <c r="G15" s="4"/>
      <c r="H15" s="4"/>
    </row>
    <row r="16" spans="1:8" ht="12.75">
      <c r="A16" t="s">
        <v>48</v>
      </c>
      <c r="B16" s="6" t="s">
        <v>103</v>
      </c>
      <c r="C16" s="4">
        <v>-1.8</v>
      </c>
      <c r="D16" s="4">
        <v>0</v>
      </c>
      <c r="E16" s="4">
        <f t="shared" si="0"/>
        <v>-1.8</v>
      </c>
      <c r="F16" s="5"/>
      <c r="G16" s="4"/>
      <c r="H16" s="4"/>
    </row>
    <row r="17" spans="1:8" ht="12.75">
      <c r="A17" t="s">
        <v>55</v>
      </c>
      <c r="B17" s="6" t="s">
        <v>140</v>
      </c>
      <c r="C17" s="4">
        <v>-2.2</v>
      </c>
      <c r="D17" s="4">
        <v>-2.4</v>
      </c>
      <c r="E17" s="4">
        <f t="shared" si="0"/>
        <v>0.19999999999999973</v>
      </c>
      <c r="F17" s="5">
        <v>-2.4</v>
      </c>
      <c r="G17" s="4">
        <v>-2.4</v>
      </c>
      <c r="H17" s="4">
        <f>F17-G17</f>
        <v>0</v>
      </c>
    </row>
    <row r="18" spans="1:8" ht="12.75">
      <c r="A18" t="s">
        <v>55</v>
      </c>
      <c r="B18" s="6" t="s">
        <v>169</v>
      </c>
      <c r="C18" s="4">
        <v>0.8</v>
      </c>
      <c r="D18" s="4">
        <v>0.8</v>
      </c>
      <c r="E18" s="4">
        <f t="shared" si="0"/>
        <v>0</v>
      </c>
      <c r="F18" s="5">
        <v>0.8</v>
      </c>
      <c r="G18" s="4">
        <v>0.8</v>
      </c>
      <c r="H18" s="4">
        <f>F18-G18</f>
        <v>0</v>
      </c>
    </row>
    <row r="19" spans="1:8" ht="12.75">
      <c r="A19" t="s">
        <v>55</v>
      </c>
      <c r="B19" s="6" t="s">
        <v>141</v>
      </c>
      <c r="C19" s="4">
        <v>0.5</v>
      </c>
      <c r="D19" s="4">
        <v>1</v>
      </c>
      <c r="E19" s="4">
        <f t="shared" si="0"/>
        <v>-0.5</v>
      </c>
      <c r="F19" s="5">
        <v>1</v>
      </c>
      <c r="G19" s="4">
        <v>1</v>
      </c>
      <c r="H19" s="4">
        <f>F19-G19</f>
        <v>0</v>
      </c>
    </row>
    <row r="20" spans="1:8" ht="12.75">
      <c r="A20" t="s">
        <v>55</v>
      </c>
      <c r="B20" s="6" t="s">
        <v>188</v>
      </c>
      <c r="C20" s="16" t="s">
        <v>189</v>
      </c>
      <c r="D20" s="16" t="s">
        <v>189</v>
      </c>
      <c r="E20" s="16" t="s">
        <v>189</v>
      </c>
      <c r="F20" s="5" t="s">
        <v>189</v>
      </c>
      <c r="G20" s="16" t="s">
        <v>189</v>
      </c>
      <c r="H20" s="16" t="s">
        <v>189</v>
      </c>
    </row>
    <row r="21" spans="2:8" ht="12.75">
      <c r="B21" s="4" t="s">
        <v>173</v>
      </c>
      <c r="C21">
        <f aca="true" t="shared" si="1" ref="C21:H21">SUM(C10:C20)</f>
        <v>-26.5</v>
      </c>
      <c r="D21">
        <f t="shared" si="1"/>
        <v>-0.9999999999999998</v>
      </c>
      <c r="E21">
        <f t="shared" si="1"/>
        <v>-25.5</v>
      </c>
      <c r="F21" s="5">
        <f t="shared" si="1"/>
        <v>-0.8</v>
      </c>
      <c r="G21">
        <f t="shared" si="1"/>
        <v>-0.9999999999999998</v>
      </c>
      <c r="H21">
        <f t="shared" si="1"/>
        <v>0.19999999999999998</v>
      </c>
    </row>
    <row r="22" ht="12.75">
      <c r="F22" s="14"/>
    </row>
    <row r="23" spans="1:6" ht="12.75">
      <c r="A23" s="15" t="s">
        <v>176</v>
      </c>
      <c r="F23" s="14"/>
    </row>
    <row r="24" spans="1:8" ht="12.75">
      <c r="A24" t="s">
        <v>18</v>
      </c>
      <c r="B24" s="6" t="s">
        <v>154</v>
      </c>
      <c r="C24" s="4">
        <v>0</v>
      </c>
      <c r="D24" s="4">
        <v>-0.1</v>
      </c>
      <c r="E24" s="4">
        <f>C24-D24</f>
        <v>0.1</v>
      </c>
      <c r="F24" s="5">
        <v>-0.1</v>
      </c>
      <c r="G24" s="4">
        <v>-0.1</v>
      </c>
      <c r="H24" s="4">
        <f>F24-G24</f>
        <v>0</v>
      </c>
    </row>
    <row r="25" spans="1:8" ht="12.75">
      <c r="A25" t="s">
        <v>35</v>
      </c>
      <c r="B25" s="6" t="s">
        <v>120</v>
      </c>
      <c r="C25" s="6"/>
      <c r="D25" s="4"/>
      <c r="E25" s="4"/>
      <c r="F25" s="5"/>
      <c r="G25" s="4"/>
      <c r="H25" s="4"/>
    </row>
    <row r="26" spans="1:8" ht="12.75">
      <c r="A26" t="s">
        <v>47</v>
      </c>
      <c r="B26" s="6" t="s">
        <v>66</v>
      </c>
      <c r="C26" s="9">
        <v>0</v>
      </c>
      <c r="D26" s="9">
        <v>-50</v>
      </c>
      <c r="E26" s="4">
        <f>C26-D26</f>
        <v>50</v>
      </c>
      <c r="F26" s="5" t="s">
        <v>151</v>
      </c>
      <c r="G26" s="9">
        <v>-50</v>
      </c>
      <c r="H26" s="4">
        <f>G26*-1</f>
        <v>50</v>
      </c>
    </row>
    <row r="27" spans="1:8" ht="12.75">
      <c r="A27" t="s">
        <v>55</v>
      </c>
      <c r="B27" s="6" t="s">
        <v>169</v>
      </c>
      <c r="C27" s="4">
        <v>0.6</v>
      </c>
      <c r="D27" s="4">
        <v>0.6</v>
      </c>
      <c r="E27" s="4">
        <f>C27-D27</f>
        <v>0</v>
      </c>
      <c r="F27" s="5">
        <v>0.6</v>
      </c>
      <c r="G27" s="4">
        <v>0.6</v>
      </c>
      <c r="H27" s="4">
        <f>F27-G27</f>
        <v>0</v>
      </c>
    </row>
    <row r="28" spans="1:8" ht="12.75">
      <c r="A28" t="s">
        <v>55</v>
      </c>
      <c r="B28" s="6" t="s">
        <v>188</v>
      </c>
      <c r="C28" s="16" t="s">
        <v>189</v>
      </c>
      <c r="D28" s="16" t="s">
        <v>189</v>
      </c>
      <c r="E28" s="16" t="s">
        <v>189</v>
      </c>
      <c r="F28" s="5" t="s">
        <v>189</v>
      </c>
      <c r="G28" s="16" t="s">
        <v>189</v>
      </c>
      <c r="H28" s="16" t="s">
        <v>189</v>
      </c>
    </row>
    <row r="29" spans="2:8" ht="12.75">
      <c r="B29" s="4" t="s">
        <v>173</v>
      </c>
      <c r="C29">
        <f aca="true" t="shared" si="2" ref="C29:H29">SUM(C24:C28)</f>
        <v>0.6</v>
      </c>
      <c r="D29">
        <f t="shared" si="2"/>
        <v>-49.5</v>
      </c>
      <c r="E29">
        <f t="shared" si="2"/>
        <v>50.1</v>
      </c>
      <c r="F29" s="5">
        <f t="shared" si="2"/>
        <v>0.5</v>
      </c>
      <c r="G29">
        <f t="shared" si="2"/>
        <v>-49.5</v>
      </c>
      <c r="H29">
        <f t="shared" si="2"/>
        <v>50</v>
      </c>
    </row>
    <row r="30" ht="12.75">
      <c r="F30" s="14"/>
    </row>
    <row r="31" spans="1:6" ht="12.75">
      <c r="A31" s="15" t="s">
        <v>177</v>
      </c>
      <c r="F31" s="14"/>
    </row>
    <row r="32" spans="1:8" ht="12.75">
      <c r="A32" t="s">
        <v>17</v>
      </c>
      <c r="B32" s="6" t="s">
        <v>62</v>
      </c>
      <c r="C32" s="4">
        <v>0.1</v>
      </c>
      <c r="D32" s="4">
        <v>0.2</v>
      </c>
      <c r="E32" s="4">
        <f>C32-D32</f>
        <v>-0.1</v>
      </c>
      <c r="F32" s="5">
        <v>0.2</v>
      </c>
      <c r="G32" s="4">
        <v>0.2</v>
      </c>
      <c r="H32" s="4">
        <f>F32-G32</f>
        <v>0</v>
      </c>
    </row>
    <row r="33" ht="12.75">
      <c r="F33" s="14"/>
    </row>
    <row r="34" ht="12.75">
      <c r="F34" s="14"/>
    </row>
    <row r="35" spans="1:8" ht="12.75">
      <c r="A35" s="15" t="s">
        <v>178</v>
      </c>
      <c r="C35" s="4"/>
      <c r="D35" s="4"/>
      <c r="E35" s="4"/>
      <c r="F35" s="5"/>
      <c r="G35" s="4"/>
      <c r="H35" s="4"/>
    </row>
    <row r="36" spans="1:8" ht="12.75">
      <c r="A36" t="s">
        <v>47</v>
      </c>
      <c r="B36" s="6" t="s">
        <v>119</v>
      </c>
      <c r="C36" s="9">
        <v>-149.5</v>
      </c>
      <c r="D36" s="9">
        <v>-171.8</v>
      </c>
      <c r="E36" s="4">
        <f>C36-D36</f>
        <v>22.30000000000001</v>
      </c>
      <c r="F36" s="5">
        <v>-177.2</v>
      </c>
      <c r="G36" s="4">
        <v>-177.2</v>
      </c>
      <c r="H36" s="4">
        <f>F36-G36</f>
        <v>0</v>
      </c>
    </row>
    <row r="37" spans="3:8" ht="12.75">
      <c r="C37" s="4"/>
      <c r="D37" s="4"/>
      <c r="E37" s="4"/>
      <c r="F37" s="5"/>
      <c r="G37" s="4"/>
      <c r="H37" s="4"/>
    </row>
    <row r="38" spans="2:8" ht="12.75">
      <c r="B38" s="6"/>
      <c r="C38" s="4"/>
      <c r="D38" s="4"/>
      <c r="E38" s="4"/>
      <c r="F38" s="5"/>
      <c r="G38" s="4"/>
      <c r="H38" s="4"/>
    </row>
    <row r="39" spans="1:8" ht="12.75">
      <c r="A39" s="15" t="s">
        <v>179</v>
      </c>
      <c r="B39" s="6"/>
      <c r="C39" s="4"/>
      <c r="D39" s="4"/>
      <c r="E39" s="4"/>
      <c r="F39" s="5"/>
      <c r="G39" s="4"/>
      <c r="H39" s="4"/>
    </row>
    <row r="40" spans="1:8" ht="12.75">
      <c r="A40" t="s">
        <v>52</v>
      </c>
      <c r="B40" s="6" t="s">
        <v>68</v>
      </c>
      <c r="C40" s="4" t="s">
        <v>63</v>
      </c>
      <c r="D40" s="4" t="s">
        <v>63</v>
      </c>
      <c r="E40" s="4" t="s">
        <v>63</v>
      </c>
      <c r="F40" s="5" t="s">
        <v>63</v>
      </c>
      <c r="G40" s="4" t="s">
        <v>63</v>
      </c>
      <c r="H40" s="4" t="s">
        <v>63</v>
      </c>
    </row>
    <row r="41" spans="2:8" ht="12.75">
      <c r="B41" s="6"/>
      <c r="C41" s="4"/>
      <c r="D41" s="4"/>
      <c r="E41" s="4"/>
      <c r="F41" s="5"/>
      <c r="G41" s="4"/>
      <c r="H41" s="4"/>
    </row>
    <row r="42" spans="2:8" ht="12.75">
      <c r="B42" s="6"/>
      <c r="C42" s="4"/>
      <c r="D42" s="4"/>
      <c r="E42" s="4"/>
      <c r="F42" s="5"/>
      <c r="G42" s="4"/>
      <c r="H42" s="4"/>
    </row>
    <row r="43" spans="1:8" ht="12.75">
      <c r="A43" s="15" t="s">
        <v>180</v>
      </c>
      <c r="B43" s="6"/>
      <c r="C43" s="4"/>
      <c r="D43" s="4"/>
      <c r="E43" s="4"/>
      <c r="F43" s="5"/>
      <c r="G43" s="4"/>
      <c r="H43" s="4"/>
    </row>
    <row r="44" spans="1:8" ht="12.75">
      <c r="A44" t="s">
        <v>101</v>
      </c>
      <c r="B44" s="6" t="s">
        <v>102</v>
      </c>
      <c r="C44" s="4">
        <v>10.1</v>
      </c>
      <c r="D44" s="4">
        <v>13.5</v>
      </c>
      <c r="E44" s="4">
        <f>C44-D44</f>
        <v>-3.4000000000000004</v>
      </c>
      <c r="F44" s="5">
        <v>14.2</v>
      </c>
      <c r="G44" s="4">
        <v>14.2</v>
      </c>
      <c r="H44" s="4">
        <f>F44-G44</f>
        <v>0</v>
      </c>
    </row>
    <row r="45" spans="2:8" ht="12.75">
      <c r="B45" s="6"/>
      <c r="C45" s="4"/>
      <c r="D45" s="4"/>
      <c r="E45" s="4"/>
      <c r="F45" s="5"/>
      <c r="G45" s="4"/>
      <c r="H45" s="4"/>
    </row>
    <row r="46" spans="2:8" ht="12.75">
      <c r="B46" s="6"/>
      <c r="C46" s="4"/>
      <c r="D46" s="4"/>
      <c r="E46" s="4"/>
      <c r="F46" s="5"/>
      <c r="G46" s="4"/>
      <c r="H46" s="4"/>
    </row>
    <row r="47" spans="1:8" ht="12.75">
      <c r="A47" s="15" t="s">
        <v>181</v>
      </c>
      <c r="B47" s="6"/>
      <c r="C47" s="4"/>
      <c r="D47" s="4"/>
      <c r="E47" s="4"/>
      <c r="F47" s="5"/>
      <c r="G47" s="4"/>
      <c r="H47" s="4"/>
    </row>
    <row r="48" spans="1:8" ht="12.75">
      <c r="A48" t="s">
        <v>53</v>
      </c>
      <c r="B48" s="6" t="s">
        <v>92</v>
      </c>
      <c r="C48" s="4"/>
      <c r="D48" s="4"/>
      <c r="E48" s="4" t="s">
        <v>82</v>
      </c>
      <c r="F48" s="5"/>
      <c r="G48" s="4"/>
      <c r="H48" s="4" t="s">
        <v>82</v>
      </c>
    </row>
    <row r="49" spans="1:8" ht="12.75">
      <c r="A49" t="s">
        <v>53</v>
      </c>
      <c r="B49" s="6" t="s">
        <v>118</v>
      </c>
      <c r="C49" s="4"/>
      <c r="D49" s="4"/>
      <c r="E49" s="4" t="s">
        <v>95</v>
      </c>
      <c r="F49" s="5"/>
      <c r="G49" s="4"/>
      <c r="H49" s="4" t="s">
        <v>95</v>
      </c>
    </row>
    <row r="50" spans="1:8" ht="12.75">
      <c r="A50" t="s">
        <v>54</v>
      </c>
      <c r="B50" s="6" t="s">
        <v>69</v>
      </c>
      <c r="C50" s="4" t="s">
        <v>82</v>
      </c>
      <c r="D50" s="4" t="s">
        <v>82</v>
      </c>
      <c r="E50" s="4" t="s">
        <v>82</v>
      </c>
      <c r="F50" s="5" t="s">
        <v>82</v>
      </c>
      <c r="G50" s="4" t="s">
        <v>82</v>
      </c>
      <c r="H50" s="4" t="s">
        <v>82</v>
      </c>
    </row>
    <row r="51" spans="5:6" ht="12.75">
      <c r="E51" s="4"/>
      <c r="F51" s="5"/>
    </row>
    <row r="52" spans="5:6" ht="12.75">
      <c r="E52" s="4"/>
      <c r="F52" s="5"/>
    </row>
    <row r="53" spans="1:6" ht="12.75">
      <c r="A53" s="15" t="s">
        <v>182</v>
      </c>
      <c r="E53" s="4"/>
      <c r="F53" s="5"/>
    </row>
    <row r="54" spans="1:8" ht="12.75">
      <c r="A54" t="s">
        <v>16</v>
      </c>
      <c r="B54" s="6" t="s">
        <v>122</v>
      </c>
      <c r="C54" s="4" t="s">
        <v>63</v>
      </c>
      <c r="D54" s="4" t="s">
        <v>63</v>
      </c>
      <c r="E54" s="4"/>
      <c r="F54" s="5" t="s">
        <v>63</v>
      </c>
      <c r="G54" s="4" t="s">
        <v>63</v>
      </c>
      <c r="H54" s="4"/>
    </row>
    <row r="55" spans="1:8" ht="12.75">
      <c r="A55" t="s">
        <v>19</v>
      </c>
      <c r="B55" s="6" t="s">
        <v>123</v>
      </c>
      <c r="C55" s="4" t="s">
        <v>95</v>
      </c>
      <c r="D55" s="4" t="s">
        <v>95</v>
      </c>
      <c r="E55" s="4"/>
      <c r="F55" s="5" t="s">
        <v>95</v>
      </c>
      <c r="G55" s="4" t="s">
        <v>95</v>
      </c>
      <c r="H55" s="4"/>
    </row>
    <row r="56" spans="1:8" ht="12.75">
      <c r="A56" t="s">
        <v>12</v>
      </c>
      <c r="B56" s="6" t="s">
        <v>155</v>
      </c>
      <c r="C56" s="4" t="s">
        <v>95</v>
      </c>
      <c r="D56" s="4" t="s">
        <v>95</v>
      </c>
      <c r="E56" s="4"/>
      <c r="F56" s="5" t="s">
        <v>95</v>
      </c>
      <c r="G56" s="4" t="s">
        <v>95</v>
      </c>
      <c r="H56" s="4"/>
    </row>
    <row r="57" spans="1:8" ht="12.75">
      <c r="A57" t="s">
        <v>27</v>
      </c>
      <c r="B57" s="6" t="s">
        <v>86</v>
      </c>
      <c r="C57" s="4">
        <v>0.3</v>
      </c>
      <c r="D57" s="4">
        <v>0.3</v>
      </c>
      <c r="E57" s="4">
        <f>C57-D57</f>
        <v>0</v>
      </c>
      <c r="F57" s="5">
        <v>0.3</v>
      </c>
      <c r="G57" s="4">
        <v>0.3</v>
      </c>
      <c r="H57" s="4">
        <f>F57-G57</f>
        <v>0</v>
      </c>
    </row>
    <row r="58" spans="1:8" ht="12.75">
      <c r="A58" t="s">
        <v>28</v>
      </c>
      <c r="B58" s="6" t="s">
        <v>97</v>
      </c>
      <c r="C58" s="4" t="s">
        <v>63</v>
      </c>
      <c r="D58" s="4" t="s">
        <v>63</v>
      </c>
      <c r="E58" s="4"/>
      <c r="F58" s="5" t="s">
        <v>63</v>
      </c>
      <c r="G58" s="4" t="s">
        <v>63</v>
      </c>
      <c r="H58" s="4"/>
    </row>
    <row r="59" spans="1:8" ht="12.75">
      <c r="A59" t="s">
        <v>30</v>
      </c>
      <c r="B59" s="6" t="s">
        <v>64</v>
      </c>
      <c r="C59" s="4">
        <v>0.1</v>
      </c>
      <c r="D59" s="4">
        <v>0.1</v>
      </c>
      <c r="E59" s="4">
        <f>C59-D59</f>
        <v>0</v>
      </c>
      <c r="F59" s="5">
        <v>0.1</v>
      </c>
      <c r="G59" s="4">
        <v>0.1</v>
      </c>
      <c r="H59" s="4">
        <f>F59-G59</f>
        <v>0</v>
      </c>
    </row>
    <row r="60" spans="1:8" ht="12.75">
      <c r="A60" t="s">
        <v>31</v>
      </c>
      <c r="B60" s="6" t="s">
        <v>132</v>
      </c>
      <c r="C60" s="4" t="s">
        <v>82</v>
      </c>
      <c r="D60" s="4" t="s">
        <v>82</v>
      </c>
      <c r="E60" s="4"/>
      <c r="F60" s="5" t="s">
        <v>82</v>
      </c>
      <c r="G60" s="4" t="s">
        <v>82</v>
      </c>
      <c r="H60" s="4"/>
    </row>
    <row r="61" spans="1:8" ht="12.75">
      <c r="A61" t="s">
        <v>31</v>
      </c>
      <c r="B61" s="6" t="s">
        <v>161</v>
      </c>
      <c r="C61" s="4" t="s">
        <v>82</v>
      </c>
      <c r="D61" s="4" t="s">
        <v>82</v>
      </c>
      <c r="E61" s="4"/>
      <c r="F61" s="5" t="s">
        <v>82</v>
      </c>
      <c r="G61" s="4" t="s">
        <v>82</v>
      </c>
      <c r="H61" s="4"/>
    </row>
    <row r="62" spans="1:8" ht="12.75">
      <c r="A62" t="s">
        <v>32</v>
      </c>
      <c r="B62" s="6" t="s">
        <v>162</v>
      </c>
      <c r="C62" s="4" t="s">
        <v>82</v>
      </c>
      <c r="D62" s="4" t="s">
        <v>82</v>
      </c>
      <c r="E62" s="4"/>
      <c r="F62" s="5" t="s">
        <v>82</v>
      </c>
      <c r="G62" s="4" t="s">
        <v>82</v>
      </c>
      <c r="H62" s="4"/>
    </row>
    <row r="63" spans="1:8" ht="12.75">
      <c r="A63" t="s">
        <v>33</v>
      </c>
      <c r="B63" s="6" t="s">
        <v>163</v>
      </c>
      <c r="C63" s="4" t="s">
        <v>63</v>
      </c>
      <c r="D63" s="4" t="s">
        <v>63</v>
      </c>
      <c r="E63" s="4"/>
      <c r="F63" s="5" t="s">
        <v>63</v>
      </c>
      <c r="G63" s="4" t="s">
        <v>63</v>
      </c>
      <c r="H63" s="4"/>
    </row>
    <row r="64" spans="1:8" ht="12.75">
      <c r="A64" t="s">
        <v>34</v>
      </c>
      <c r="B64" s="6" t="s">
        <v>164</v>
      </c>
      <c r="C64" s="4">
        <v>1.1</v>
      </c>
      <c r="D64" s="4">
        <v>1.2</v>
      </c>
      <c r="E64" s="4">
        <f>C64-D64</f>
        <v>-0.09999999999999987</v>
      </c>
      <c r="F64" s="5">
        <v>1.2</v>
      </c>
      <c r="G64" s="4">
        <v>1.2</v>
      </c>
      <c r="H64" s="4">
        <f>F64-G64</f>
        <v>0</v>
      </c>
    </row>
    <row r="65" spans="1:8" ht="12.75">
      <c r="A65" t="s">
        <v>46</v>
      </c>
      <c r="B65" s="6" t="s">
        <v>91</v>
      </c>
      <c r="C65" s="4" t="s">
        <v>63</v>
      </c>
      <c r="D65" s="4" t="s">
        <v>63</v>
      </c>
      <c r="E65" s="4"/>
      <c r="F65" s="5" t="s">
        <v>63</v>
      </c>
      <c r="G65" s="4" t="s">
        <v>63</v>
      </c>
      <c r="H65" s="4"/>
    </row>
    <row r="66" spans="1:8" ht="12.75">
      <c r="A66" t="s">
        <v>56</v>
      </c>
      <c r="B66" s="6" t="s">
        <v>70</v>
      </c>
      <c r="C66" s="4">
        <v>0.1</v>
      </c>
      <c r="D66" s="4">
        <v>0.1</v>
      </c>
      <c r="E66" s="4"/>
      <c r="F66" s="5">
        <v>0.1</v>
      </c>
      <c r="G66" s="4">
        <v>0.1</v>
      </c>
      <c r="H66" s="4"/>
    </row>
    <row r="67" spans="1:8" ht="12.75">
      <c r="A67" t="s">
        <v>58</v>
      </c>
      <c r="B67" s="6" t="s">
        <v>116</v>
      </c>
      <c r="C67" s="16">
        <v>0.3</v>
      </c>
      <c r="D67" s="16">
        <v>0.3</v>
      </c>
      <c r="E67" s="16">
        <f>C67-D67</f>
        <v>0</v>
      </c>
      <c r="F67" s="17">
        <v>0.3</v>
      </c>
      <c r="G67" s="16">
        <v>0.3</v>
      </c>
      <c r="H67" s="16">
        <f>F67-G67</f>
        <v>0</v>
      </c>
    </row>
    <row r="68" spans="2:8" ht="12.75">
      <c r="B68" s="4" t="s">
        <v>173</v>
      </c>
      <c r="C68" s="4">
        <f aca="true" t="shared" si="3" ref="C68:H68">SUM(C54:C67)</f>
        <v>1.9000000000000001</v>
      </c>
      <c r="D68" s="4">
        <f t="shared" si="3"/>
        <v>2</v>
      </c>
      <c r="E68" s="4">
        <f t="shared" si="3"/>
        <v>-0.09999999999999987</v>
      </c>
      <c r="F68" s="5">
        <f t="shared" si="3"/>
        <v>2</v>
      </c>
      <c r="G68" s="4">
        <f t="shared" si="3"/>
        <v>2</v>
      </c>
      <c r="H68" s="4">
        <f t="shared" si="3"/>
        <v>0</v>
      </c>
    </row>
    <row r="69" spans="5:6" ht="12.75">
      <c r="E69" s="4"/>
      <c r="F69" s="5"/>
    </row>
    <row r="70" spans="1:6" ht="12.75">
      <c r="A70" s="15" t="s">
        <v>183</v>
      </c>
      <c r="E70" s="4"/>
      <c r="F70" s="5"/>
    </row>
    <row r="71" spans="1:8" ht="12.75">
      <c r="A71" t="s">
        <v>42</v>
      </c>
      <c r="B71" s="6" t="s">
        <v>127</v>
      </c>
      <c r="C71" s="4" t="s">
        <v>95</v>
      </c>
      <c r="D71" s="4" t="s">
        <v>95</v>
      </c>
      <c r="E71" s="4"/>
      <c r="F71" s="5" t="s">
        <v>95</v>
      </c>
      <c r="G71" s="4" t="s">
        <v>95</v>
      </c>
      <c r="H71" s="4"/>
    </row>
    <row r="72" spans="2:8" ht="12.75">
      <c r="B72" s="6"/>
      <c r="C72" s="4"/>
      <c r="D72" s="4"/>
      <c r="E72" s="4"/>
      <c r="F72" s="5"/>
      <c r="G72" s="4"/>
      <c r="H72" s="4"/>
    </row>
    <row r="73" spans="2:8" ht="12.75">
      <c r="B73" s="6"/>
      <c r="D73" s="4"/>
      <c r="E73" s="4"/>
      <c r="F73" s="5"/>
      <c r="G73" s="4"/>
      <c r="H73" s="4"/>
    </row>
    <row r="74" spans="1:6" ht="12.75">
      <c r="A74" s="15" t="s">
        <v>184</v>
      </c>
      <c r="E74" s="4"/>
      <c r="F74" s="5"/>
    </row>
    <row r="75" spans="1:8" ht="12.75">
      <c r="A75" t="s">
        <v>25</v>
      </c>
      <c r="B75" s="6" t="s">
        <v>85</v>
      </c>
      <c r="C75" s="4" t="s">
        <v>82</v>
      </c>
      <c r="D75" s="4" t="s">
        <v>82</v>
      </c>
      <c r="E75" s="4"/>
      <c r="F75" s="5" t="s">
        <v>82</v>
      </c>
      <c r="G75" s="4" t="s">
        <v>82</v>
      </c>
      <c r="H75" s="4"/>
    </row>
    <row r="76" spans="1:8" ht="12.75">
      <c r="A76" t="s">
        <v>45</v>
      </c>
      <c r="B76" s="6" t="s">
        <v>129</v>
      </c>
      <c r="C76" s="4" t="s">
        <v>82</v>
      </c>
      <c r="D76" s="4" t="s">
        <v>82</v>
      </c>
      <c r="E76" s="4" t="s">
        <v>82</v>
      </c>
      <c r="F76" s="5" t="s">
        <v>82</v>
      </c>
      <c r="G76" s="4" t="s">
        <v>82</v>
      </c>
      <c r="H76" s="4" t="s">
        <v>82</v>
      </c>
    </row>
    <row r="77" spans="2:8" ht="12.75">
      <c r="B77" s="6"/>
      <c r="E77" s="4"/>
      <c r="F77" s="5"/>
      <c r="G77" s="4"/>
      <c r="H77" s="4"/>
    </row>
    <row r="78" spans="5:6" ht="12.75">
      <c r="E78" s="4"/>
      <c r="F78" s="5"/>
    </row>
    <row r="79" spans="2:8" ht="12.75">
      <c r="B79" t="s">
        <v>190</v>
      </c>
      <c r="C79">
        <f aca="true" t="shared" si="4" ref="C79:H79">C68+C44+C36+C32+C29+C21</f>
        <v>-163.3</v>
      </c>
      <c r="D79">
        <f t="shared" si="4"/>
        <v>-206.60000000000002</v>
      </c>
      <c r="E79">
        <f t="shared" si="4"/>
        <v>43.30000000000001</v>
      </c>
      <c r="F79" s="5">
        <f t="shared" si="4"/>
        <v>-161.10000000000002</v>
      </c>
      <c r="G79">
        <f t="shared" si="4"/>
        <v>-211.3</v>
      </c>
      <c r="H79">
        <f t="shared" si="4"/>
        <v>50.2</v>
      </c>
    </row>
  </sheetData>
  <mergeCells count="4">
    <mergeCell ref="A1:H1"/>
    <mergeCell ref="A2:H2"/>
    <mergeCell ref="C5:E5"/>
    <mergeCell ref="F5:H5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LaCrosse</dc:creator>
  <cp:keywords/>
  <dc:description/>
  <cp:lastModifiedBy>Florida Legislature</cp:lastModifiedBy>
  <cp:lastPrinted>2001-07-05T20:34:30Z</cp:lastPrinted>
  <dcterms:created xsi:type="dcterms:W3CDTF">2000-05-12T14:42:11Z</dcterms:created>
  <dcterms:modified xsi:type="dcterms:W3CDTF">2001-07-05T20:34:50Z</dcterms:modified>
  <cp:category/>
  <cp:version/>
  <cp:contentType/>
  <cp:contentStatus/>
</cp:coreProperties>
</file>