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15" windowHeight="8445" activeTab="0"/>
  </bookViews>
  <sheets>
    <sheet name="FTE By Prog 07-08" sheetId="1" r:id="rId1"/>
  </sheets>
  <externalReferences>
    <externalReference r:id="rId4"/>
    <externalReference r:id="rId5"/>
  </externalReferences>
  <definedNames>
    <definedName name="FTE_Forecast_2005_06" localSheetId="0">'FTE By Prog 07-08'!$B$4:$L$77</definedName>
    <definedName name="FTEDATA">#REF!</definedName>
    <definedName name="HTML_CodePage" hidden="1">1252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0">'FTE By Prog 07-08'!$A$4:$M$80</definedName>
    <definedName name="_xlnm.Print_Titles" localSheetId="0">'FTE By Prog 07-08'!$2:$4</definedName>
  </definedNames>
  <calcPr fullCalcOnLoad="1"/>
</workbook>
</file>

<file path=xl/sharedStrings.xml><?xml version="1.0" encoding="utf-8"?>
<sst xmlns="http://schemas.openxmlformats.org/spreadsheetml/2006/main" count="108" uniqueCount="98">
  <si>
    <t>Basic</t>
  </si>
  <si>
    <t>ESE</t>
  </si>
  <si>
    <t>PK-3</t>
  </si>
  <si>
    <t>4-8</t>
  </si>
  <si>
    <t>9-12</t>
  </si>
  <si>
    <t>ESOL</t>
  </si>
  <si>
    <t>Level IV</t>
  </si>
  <si>
    <t>Level V</t>
  </si>
  <si>
    <t>Vocational</t>
  </si>
  <si>
    <t>Distnum</t>
  </si>
  <si>
    <t>District</t>
  </si>
  <si>
    <t>101</t>
  </si>
  <si>
    <t>102</t>
  </si>
  <si>
    <t>103</t>
  </si>
  <si>
    <t>111</t>
  </si>
  <si>
    <t>112</t>
  </si>
  <si>
    <t>113</t>
  </si>
  <si>
    <t>130</t>
  </si>
  <si>
    <t>254</t>
  </si>
  <si>
    <t>255</t>
  </si>
  <si>
    <t>300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</si>
  <si>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</si>
  <si>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</si>
  <si>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</si>
  <si>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</si>
  <si>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</si>
  <si>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</si>
  <si>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</si>
  <si>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</si>
  <si>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</si>
  <si>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</si>
  <si>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</si>
  <si>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</si>
  <si>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</si>
  <si>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</si>
  <si>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</si>
  <si>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</si>
  <si>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</si>
  <si>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</si>
  <si>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</si>
  <si>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</si>
  <si>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</si>
  <si>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</si>
  <si>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</si>
  <si>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</si>
  <si>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</si>
  <si>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</si>
  <si>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</si>
  <si>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</si>
  <si>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</si>
  <si>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</si>
  <si>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</si>
  <si>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</si>
  <si>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</si>
  <si>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</si>
  <si>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</si>
  <si>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</si>
  <si>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</si>
  <si>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</si>
  <si>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</si>
  <si>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</si>
  <si>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</si>
  <si>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</si>
  <si>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</si>
  <si>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</si>
  <si>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</si>
  <si>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</si>
  <si>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</si>
  <si>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</si>
  <si>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</si>
  <si>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</si>
  <si>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</si>
  <si>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</si>
  <si>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</si>
  <si>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</si>
  <si>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</si>
  <si>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</si>
  <si>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</si>
  <si>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</si>
  <si>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</si>
  <si>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</si>
  <si>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</si>
  <si>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</si>
  <si>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</si>
  <si>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</si>
  <si>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</si>
  <si>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</si>
  <si>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</si>
  <si>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</si>
  <si>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Washington Special</t>
  </si>
  <si>
    <t>FAMU</t>
  </si>
  <si>
    <t>FAU</t>
  </si>
  <si>
    <t>FSU-Broward</t>
  </si>
  <si>
    <t>FSU-Leon</t>
  </si>
  <si>
    <t>UF</t>
  </si>
  <si>
    <t>FL Virtual</t>
  </si>
  <si>
    <t>Lab Schools</t>
  </si>
  <si>
    <t>Districts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</si>
</sst>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#,##0.000"/>
    <numFmt numFmtId="168" formatCode="#,##0.0000"/>
    <numFmt numFmtId="169" formatCode="#,##0.00000"/>
    <numFmt numFmtId="170" formatCode="0.000000"/>
    <numFmt numFmtId="171" formatCode="0.0%"/>
    <numFmt numFmtId="172" formatCode="0.000%"/>
    <numFmt numFmtId="173" formatCode="0.0000%"/>
    <numFmt numFmtId="174" formatCode="0.0_)"/>
    <numFmt numFmtId="175" formatCode="_(* #,##0.0_);_(* \(#,##0.0\);_(* &quot;-&quot;??_);_(@_)"/>
    <numFmt numFmtId="176" formatCode="_(* #,##0_);_(* \(#,##0\);_(* &quot;-&quot;??_);_(@_)"/>
    <numFmt numFmtId="177" formatCode="0.0"/>
    <numFmt numFmtId="178" formatCode="#,##0.0"/>
    <numFmt numFmtId="179" formatCode="mmmm\ d\,\ yyyy"/>
    <numFmt numFmtId="180" formatCode="mm/dd/yy"/>
    <numFmt numFmtId="181" formatCode="[$-409]dddd\,\ mmmm\ dd\,\ yyyy"/>
    <numFmt numFmtId="182" formatCode="[$-F800]dddd\,\ mmmm\ dd\,\ yyyy"/>
    <numFmt numFmtId="183" formatCode="[$-409]mmmm\ d\,\ yyyy;@"/>
    <numFmt numFmtId="184" formatCode="m/d/yy;@"/>
    <numFmt numFmtId="185" formatCode="_(* #,##0.000_);_(* \(#,##0.000\);_(* &quot;-&quot;??_);_(@_)"/>
    <numFmt numFmtId="186" formatCode="_(* #,##0.0000_);_(* \(#,##0.0000\);_(* &quot;-&quot;??_);_(@_)"/>
    <numFmt numFmtId="187" formatCode="#,##0.000000000000000"/>
    <numFmt numFmtId="188" formatCode="#,##0.0000000000000000"/>
    <numFmt numFmtId="189" formatCode="#,##0.00000000000000"/>
    <numFmt numFmtId="190" formatCode="#,##0.0000000000000"/>
    <numFmt numFmtId="191" formatCode="#,##0.000000000000"/>
    <numFmt numFmtId="192" formatCode="#,##0.00000000000"/>
    <numFmt numFmtId="193" formatCode="#,##0.0000000000"/>
    <numFmt numFmtId="194" formatCode="#,##0.000000000"/>
    <numFmt numFmtId="195" formatCode="#,##0.00000000"/>
    <numFmt numFmtId="196" formatCode="#,##0.0000000"/>
    <numFmt numFmtId="197" formatCode="#,##0.000000"/>
    <numFmt numFmtId="198" formatCode="\-\ #\ \-"/>
  </numFmts>
  <fonts count="6"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1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14" fontId="3" fillId="0" borderId="0" xfId="0" applyNumberFormat="1" applyFont="1" applyAlignment="1">
      <alignment/>
    </xf>
    <xf numFmtId="0" fontId="5" fillId="0" borderId="0" xfId="22" applyFont="1" applyAlignment="1">
      <alignment horizontal="right"/>
      <protection/>
    </xf>
    <xf numFmtId="0" fontId="5" fillId="0" borderId="0" xfId="22" applyFont="1">
      <alignment/>
      <protection/>
    </xf>
    <xf numFmtId="0" fontId="5" fillId="0" borderId="1" xfId="22" applyFont="1" applyBorder="1" applyAlignment="1">
      <alignment horizontal="right"/>
      <protection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22" applyNumberFormat="1" applyFont="1">
      <alignment/>
      <protection/>
    </xf>
    <xf numFmtId="184" fontId="3" fillId="0" borderId="0" xfId="0" applyNumberFormat="1" applyFont="1" applyAlignment="1">
      <alignment/>
    </xf>
    <xf numFmtId="4" fontId="3" fillId="2" borderId="0" xfId="22" applyNumberFormat="1" applyFont="1" applyFill="1">
      <alignment/>
      <protection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22" applyNumberFormat="1" applyFont="1">
      <alignment/>
      <protection/>
    </xf>
    <xf numFmtId="0" fontId="3" fillId="0" borderId="0" xfId="21" applyFont="1">
      <alignment/>
      <protection/>
    </xf>
    <xf numFmtId="4" fontId="3" fillId="0" borderId="0" xfId="0" applyNumberFormat="1" applyFont="1" applyAlignment="1">
      <alignment/>
    </xf>
    <xf numFmtId="4" fontId="3" fillId="3" borderId="0" xfId="22" applyNumberFormat="1" applyFont="1" applyFill="1">
      <alignment/>
      <protection/>
    </xf>
    <xf numFmtId="4" fontId="3" fillId="4" borderId="0" xfId="22" applyNumberFormat="1" applyFont="1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3-04 3rd Calculation FTE" xfId="21"/>
    <cellStyle name="Normal_martha suppor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K%20EEC%20Official%20Conf%20Summary%20Rpt%202-12-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rk.hudson\My%20Documents\Forecasts\FTE%20Forecast%202005-06\WINDOWS\TEMP\2003-04%20Forecast%20By%20Grade%20---Dec%2005%202002---E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ff"/>
      <sheetName val="Percent"/>
      <sheetName val="FTE By Prog 07-08"/>
      <sheetName val="FTE By Grade"/>
      <sheetName val="FTE BGBP"/>
      <sheetName val="Cross Check"/>
    </sheetNames>
    <sheetDataSet>
      <sheetData sheetId="5">
        <row r="80">
          <cell r="C80">
            <v>13687.019999999999</v>
          </cell>
          <cell r="D80">
            <v>20336.84999999999</v>
          </cell>
          <cell r="E80">
            <v>28025.839999999997</v>
          </cell>
          <cell r="F80">
            <v>36045.08</v>
          </cell>
          <cell r="G80">
            <v>43232.80999999998</v>
          </cell>
          <cell r="H80">
            <v>45265.04</v>
          </cell>
          <cell r="I80">
            <v>46995.31999999998</v>
          </cell>
          <cell r="J80">
            <v>45541.46000000002</v>
          </cell>
          <cell r="K80">
            <v>43108.27000000003</v>
          </cell>
          <cell r="L80">
            <v>40421.84</v>
          </cell>
          <cell r="M80">
            <v>45452.1</v>
          </cell>
          <cell r="N80">
            <v>36382.14000000001</v>
          </cell>
          <cell r="O80">
            <v>30970.320000000007</v>
          </cell>
          <cell r="P80">
            <v>25782.660000000007</v>
          </cell>
          <cell r="Q80">
            <v>2820.6000000000013</v>
          </cell>
          <cell r="R80">
            <v>1350.2499999999998</v>
          </cell>
          <cell r="S80">
            <v>1222.4000000000003</v>
          </cell>
          <cell r="T80">
            <v>1143.91</v>
          </cell>
          <cell r="U80">
            <v>1326.78</v>
          </cell>
          <cell r="V80">
            <v>1110.0100000000002</v>
          </cell>
          <cell r="W80">
            <v>1188.16</v>
          </cell>
          <cell r="X80">
            <v>1141.55</v>
          </cell>
          <cell r="Y80">
            <v>1222.3199999999997</v>
          </cell>
          <cell r="Z80">
            <v>1427.3</v>
          </cell>
          <cell r="AA80">
            <v>1643.3099999999997</v>
          </cell>
          <cell r="AB80">
            <v>1207.6600000000003</v>
          </cell>
          <cell r="AC80">
            <v>1069.99</v>
          </cell>
          <cell r="AD80">
            <v>1817.21</v>
          </cell>
          <cell r="AE80">
            <v>461.0700000000001</v>
          </cell>
          <cell r="AF80">
            <v>273.9700000000001</v>
          </cell>
          <cell r="AG80">
            <v>351.2700000000001</v>
          </cell>
          <cell r="AH80">
            <v>354.9999999999999</v>
          </cell>
          <cell r="AI80">
            <v>409.12</v>
          </cell>
          <cell r="AJ80">
            <v>364.75</v>
          </cell>
          <cell r="AK80">
            <v>404.03000000000014</v>
          </cell>
          <cell r="AL80">
            <v>422.3200000000001</v>
          </cell>
          <cell r="AM80">
            <v>408.2000000000001</v>
          </cell>
          <cell r="AN80">
            <v>481.7299999999999</v>
          </cell>
          <cell r="AO80">
            <v>546.4600000000002</v>
          </cell>
          <cell r="AP80">
            <v>495.44999999999993</v>
          </cell>
          <cell r="AQ80">
            <v>429.65999999999985</v>
          </cell>
          <cell r="AR80">
            <v>840.8499999999999</v>
          </cell>
          <cell r="AS80">
            <v>17262.270000000008</v>
          </cell>
          <cell r="AT80">
            <v>15377.379999999997</v>
          </cell>
          <cell r="AU80">
            <v>17813.420000000006</v>
          </cell>
          <cell r="AV80">
            <v>25535.699999999993</v>
          </cell>
          <cell r="AW80">
            <v>2889.19</v>
          </cell>
          <cell r="AX80">
            <v>154459.43999999986</v>
          </cell>
          <cell r="AY80">
            <v>152991.24999999997</v>
          </cell>
          <cell r="AZ80">
            <v>148884.14</v>
          </cell>
          <cell r="BA80">
            <v>146582.83</v>
          </cell>
          <cell r="BB80">
            <v>141410.86</v>
          </cell>
          <cell r="BC80">
            <v>143588.22000000003</v>
          </cell>
          <cell r="BD80">
            <v>146734.5600000001</v>
          </cell>
          <cell r="BE80">
            <v>153573.14</v>
          </cell>
          <cell r="BF80">
            <v>144396.97</v>
          </cell>
          <cell r="BG80">
            <v>161116.74000000005</v>
          </cell>
          <cell r="BH80">
            <v>142882.52999999997</v>
          </cell>
          <cell r="BI80">
            <v>135685.14</v>
          </cell>
          <cell r="BJ80">
            <v>104835.98999999998</v>
          </cell>
          <cell r="BK80">
            <v>28160.34000000001</v>
          </cell>
          <cell r="BL80">
            <v>24369.940000000002</v>
          </cell>
          <cell r="BM80">
            <v>19774.969999999994</v>
          </cell>
          <cell r="BN80">
            <v>16357.429999999998</v>
          </cell>
          <cell r="BO80">
            <v>11905.110000000002</v>
          </cell>
          <cell r="BP80">
            <v>10566.210000000001</v>
          </cell>
          <cell r="BQ80">
            <v>7964.1</v>
          </cell>
          <cell r="BR80">
            <v>8719.59</v>
          </cell>
          <cell r="BS80">
            <v>7936.540000000001</v>
          </cell>
          <cell r="BT80">
            <v>9387.180000000002</v>
          </cell>
          <cell r="BU80">
            <v>8118.419999999998</v>
          </cell>
          <cell r="BV80">
            <v>7080.449999999999</v>
          </cell>
          <cell r="BW80">
            <v>4008.6199999999994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r Term 0304"/>
      <sheetName val="Summer Term 0304"/>
      <sheetName val="Grade All 03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Q83"/>
  <sheetViews>
    <sheetView tabSelected="1" zoomScale="94" zoomScaleNormal="94" workbookViewId="0" topLeftCell="A1">
      <pane xSplit="2" ySplit="4" topLeftCell="C56" activePane="bottomRight" state="frozen"/>
      <selection pane="topLeft" activeCell="A12" sqref="A12:I12"/>
      <selection pane="topRight" activeCell="A12" sqref="A12:I12"/>
      <selection pane="bottomLeft" activeCell="A12" sqref="A12:I12"/>
      <selection pane="bottomRight" activeCell="D63" sqref="D63"/>
    </sheetView>
  </sheetViews>
  <sheetFormatPr defaultColWidth="8.88671875" defaultRowHeight="15"/>
  <cols>
    <col min="1" max="1" width="2.99609375" style="1" customWidth="1"/>
    <col min="2" max="2" width="14.5546875" style="1" customWidth="1"/>
    <col min="3" max="9" width="9.88671875" style="1" bestFit="1" customWidth="1"/>
    <col min="10" max="10" width="8.88671875" style="1" customWidth="1"/>
    <col min="11" max="11" width="7.99609375" style="1" bestFit="1" customWidth="1"/>
    <col min="12" max="12" width="8.88671875" style="1" customWidth="1"/>
    <col min="13" max="13" width="11.3359375" style="1" bestFit="1" customWidth="1"/>
    <col min="14" max="14" width="1.2265625" style="1" customWidth="1"/>
    <col min="15" max="15" width="15.77734375" style="1" bestFit="1" customWidth="1"/>
    <col min="16" max="16" width="14.4453125" style="1" bestFit="1" customWidth="1"/>
    <col min="17" max="17" width="10.99609375" style="4" bestFit="1" customWidth="1"/>
    <col min="18" max="16384" width="8.88671875" style="1" customWidth="1"/>
  </cols>
  <sheetData>
    <row r="2" spans="3:13" ht="12.75">
      <c r="C2" s="2" t="s">
        <v>0</v>
      </c>
      <c r="D2" s="2" t="s">
        <v>0</v>
      </c>
      <c r="E2" s="2" t="s">
        <v>0</v>
      </c>
      <c r="F2" s="2" t="s">
        <v>1</v>
      </c>
      <c r="G2" s="2" t="s">
        <v>1</v>
      </c>
      <c r="H2" s="2" t="s">
        <v>1</v>
      </c>
      <c r="I2" s="2"/>
      <c r="J2" s="2" t="s">
        <v>1</v>
      </c>
      <c r="K2" s="2" t="s">
        <v>1</v>
      </c>
      <c r="L2" s="3"/>
      <c r="M2" s="4"/>
    </row>
    <row r="3" spans="3:16" ht="12.75">
      <c r="C3" s="2" t="s">
        <v>2</v>
      </c>
      <c r="D3" s="5" t="s">
        <v>3</v>
      </c>
      <c r="E3" s="6" t="s">
        <v>4</v>
      </c>
      <c r="F3" s="2" t="s">
        <v>2</v>
      </c>
      <c r="G3" s="5" t="s">
        <v>3</v>
      </c>
      <c r="H3" s="6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7"/>
      <c r="O3" s="8"/>
      <c r="P3" s="8"/>
    </row>
    <row r="4" spans="1:17" ht="12.75">
      <c r="A4" s="3" t="s">
        <v>9</v>
      </c>
      <c r="B4" s="9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0" t="s">
        <v>17</v>
      </c>
      <c r="J4" s="10" t="s">
        <v>18</v>
      </c>
      <c r="K4" s="10" t="s">
        <v>19</v>
      </c>
      <c r="L4" s="10" t="s">
        <v>20</v>
      </c>
      <c r="M4" s="10" t="s">
        <v>21</v>
      </c>
      <c r="O4" s="8"/>
      <c r="P4" s="8"/>
      <c r="Q4" s="8"/>
    </row>
    <row r="5" spans="1:16" ht="12.75">
      <c r="A5" s="11">
        <v>1</v>
      </c>
      <c r="B5" s="11" t="s">
        <v>22</v>
      </c>
      <c r="C5" s="12">
        <v>6303.99</v>
      </c>
      <c r="D5" s="12">
        <v>5940.11</v>
      </c>
      <c r="E5" s="12">
        <v>6394.95</v>
      </c>
      <c r="F5" s="12">
        <v>2395.32</v>
      </c>
      <c r="G5" s="12">
        <v>4252.79</v>
      </c>
      <c r="H5" s="12">
        <v>2029.42</v>
      </c>
      <c r="I5" s="12">
        <v>352.08</v>
      </c>
      <c r="J5" s="12">
        <v>140.52</v>
      </c>
      <c r="K5" s="12">
        <v>32.96</v>
      </c>
      <c r="L5" s="12">
        <v>600.49</v>
      </c>
      <c r="M5" s="13">
        <f aca="true" t="shared" si="0" ref="M5:M36">SUM(C5:L5)</f>
        <v>28442.630000000005</v>
      </c>
      <c r="O5" s="14"/>
      <c r="P5" s="14"/>
    </row>
    <row r="6" spans="1:16" ht="12.75">
      <c r="A6" s="11">
        <v>2</v>
      </c>
      <c r="B6" s="11" t="s">
        <v>23</v>
      </c>
      <c r="C6" s="12">
        <v>1551.27</v>
      </c>
      <c r="D6" s="12">
        <v>1598.43</v>
      </c>
      <c r="E6" s="12">
        <v>962.54</v>
      </c>
      <c r="F6" s="12">
        <v>213.46</v>
      </c>
      <c r="G6" s="12">
        <v>213.37</v>
      </c>
      <c r="H6" s="12">
        <v>86.26</v>
      </c>
      <c r="I6" s="12">
        <v>0</v>
      </c>
      <c r="J6" s="12">
        <v>11.05</v>
      </c>
      <c r="K6" s="12">
        <v>2.57</v>
      </c>
      <c r="L6" s="12">
        <v>251.88</v>
      </c>
      <c r="M6" s="13">
        <f t="shared" si="0"/>
        <v>4890.83</v>
      </c>
      <c r="O6" s="14"/>
      <c r="P6" s="14"/>
    </row>
    <row r="7" spans="1:16" ht="12.75">
      <c r="A7" s="11">
        <v>3</v>
      </c>
      <c r="B7" s="11" t="s">
        <v>24</v>
      </c>
      <c r="C7" s="12">
        <v>6441.47</v>
      </c>
      <c r="D7" s="12">
        <v>7728</v>
      </c>
      <c r="E7" s="12">
        <v>5842.18</v>
      </c>
      <c r="F7" s="12">
        <v>1689.14</v>
      </c>
      <c r="G7" s="12">
        <v>2058.04</v>
      </c>
      <c r="H7" s="12">
        <v>1070.54</v>
      </c>
      <c r="I7" s="12">
        <v>385</v>
      </c>
      <c r="J7" s="12">
        <v>350.88</v>
      </c>
      <c r="K7" s="12">
        <v>119.82</v>
      </c>
      <c r="L7" s="12">
        <v>718.05</v>
      </c>
      <c r="M7" s="15">
        <f t="shared" si="0"/>
        <v>26403.120000000003</v>
      </c>
      <c r="O7" s="14"/>
      <c r="P7" s="14"/>
    </row>
    <row r="8" spans="1:16" ht="12.75">
      <c r="A8" s="11">
        <v>4</v>
      </c>
      <c r="B8" s="11" t="s">
        <v>25</v>
      </c>
      <c r="C8" s="12">
        <v>898.13</v>
      </c>
      <c r="D8" s="12">
        <v>949.74</v>
      </c>
      <c r="E8" s="12">
        <v>571.28</v>
      </c>
      <c r="F8" s="12">
        <v>280.23</v>
      </c>
      <c r="G8" s="12">
        <v>325.75</v>
      </c>
      <c r="H8" s="12">
        <v>244.08</v>
      </c>
      <c r="I8" s="12">
        <v>4.49</v>
      </c>
      <c r="J8" s="12">
        <v>37.07</v>
      </c>
      <c r="K8" s="12">
        <v>0.83</v>
      </c>
      <c r="L8" s="12">
        <v>126.36</v>
      </c>
      <c r="M8" s="13">
        <f t="shared" si="0"/>
        <v>3437.9599999999996</v>
      </c>
      <c r="O8" s="14"/>
      <c r="P8" s="14"/>
    </row>
    <row r="9" spans="1:16" ht="12.75">
      <c r="A9" s="11">
        <v>5</v>
      </c>
      <c r="B9" s="11" t="s">
        <v>26</v>
      </c>
      <c r="C9" s="12">
        <v>16834.6</v>
      </c>
      <c r="D9" s="12">
        <v>20172.24</v>
      </c>
      <c r="E9" s="12">
        <v>15875.73</v>
      </c>
      <c r="F9" s="12">
        <v>4649.69</v>
      </c>
      <c r="G9" s="12">
        <v>7050.18</v>
      </c>
      <c r="H9" s="12">
        <v>4544.25</v>
      </c>
      <c r="I9" s="12">
        <v>1182.48</v>
      </c>
      <c r="J9" s="12">
        <v>821.96</v>
      </c>
      <c r="K9" s="12">
        <v>198.97</v>
      </c>
      <c r="L9" s="12">
        <v>2008.63</v>
      </c>
      <c r="M9" s="13">
        <f t="shared" si="0"/>
        <v>73338.73000000001</v>
      </c>
      <c r="O9" s="14"/>
      <c r="P9" s="14"/>
    </row>
    <row r="10" spans="1:16" ht="12.75">
      <c r="A10" s="11">
        <v>6</v>
      </c>
      <c r="B10" s="11" t="s">
        <v>27</v>
      </c>
      <c r="C10" s="12">
        <v>56381.89</v>
      </c>
      <c r="D10" s="12">
        <v>72440.53</v>
      </c>
      <c r="E10" s="12">
        <v>56608.33</v>
      </c>
      <c r="F10" s="12">
        <v>11088.88</v>
      </c>
      <c r="G10" s="12">
        <v>18145.18</v>
      </c>
      <c r="H10" s="12">
        <v>11361.94</v>
      </c>
      <c r="I10" s="12">
        <v>19825.77</v>
      </c>
      <c r="J10" s="12">
        <v>1747.62</v>
      </c>
      <c r="K10" s="12">
        <v>1048.43</v>
      </c>
      <c r="L10" s="12">
        <v>6843.37</v>
      </c>
      <c r="M10" s="13">
        <f t="shared" si="0"/>
        <v>255491.93999999997</v>
      </c>
      <c r="O10" s="14"/>
      <c r="P10" s="14"/>
    </row>
    <row r="11" spans="1:16" ht="12.75">
      <c r="A11" s="11">
        <v>7</v>
      </c>
      <c r="B11" s="11" t="s">
        <v>28</v>
      </c>
      <c r="C11" s="12">
        <v>544.25</v>
      </c>
      <c r="D11" s="12">
        <v>600.78</v>
      </c>
      <c r="E11" s="12">
        <v>406.72</v>
      </c>
      <c r="F11" s="12">
        <v>190.07</v>
      </c>
      <c r="G11" s="12">
        <v>215.21</v>
      </c>
      <c r="H11" s="12">
        <v>115.41</v>
      </c>
      <c r="I11" s="12">
        <v>4</v>
      </c>
      <c r="J11" s="12">
        <v>38.21</v>
      </c>
      <c r="K11" s="12">
        <v>3</v>
      </c>
      <c r="L11" s="12">
        <v>77.18</v>
      </c>
      <c r="M11" s="13">
        <f t="shared" si="0"/>
        <v>2194.83</v>
      </c>
      <c r="O11" s="14"/>
      <c r="P11" s="14"/>
    </row>
    <row r="12" spans="1:16" ht="12.75">
      <c r="A12" s="11">
        <v>8</v>
      </c>
      <c r="B12" s="11" t="s">
        <v>29</v>
      </c>
      <c r="C12" s="12">
        <v>3838.95</v>
      </c>
      <c r="D12" s="12">
        <v>5001.98</v>
      </c>
      <c r="E12" s="12">
        <v>4171.68</v>
      </c>
      <c r="F12" s="12">
        <v>918.93</v>
      </c>
      <c r="G12" s="12">
        <v>1417.35</v>
      </c>
      <c r="H12" s="12">
        <v>1093.51</v>
      </c>
      <c r="I12" s="12">
        <v>213.47</v>
      </c>
      <c r="J12" s="12">
        <v>137.85</v>
      </c>
      <c r="K12" s="12">
        <v>32.14</v>
      </c>
      <c r="L12" s="12">
        <v>754.32</v>
      </c>
      <c r="M12" s="13">
        <f t="shared" si="0"/>
        <v>17580.18</v>
      </c>
      <c r="O12" s="14"/>
      <c r="P12" s="14"/>
    </row>
    <row r="13" spans="1:16" ht="12.75">
      <c r="A13" s="11">
        <v>9</v>
      </c>
      <c r="B13" s="11" t="s">
        <v>30</v>
      </c>
      <c r="C13" s="12">
        <v>3713.36</v>
      </c>
      <c r="D13" s="12">
        <v>4613.23</v>
      </c>
      <c r="E13" s="12">
        <v>3241.36</v>
      </c>
      <c r="F13" s="12">
        <v>989.32</v>
      </c>
      <c r="G13" s="12">
        <v>1396.43</v>
      </c>
      <c r="H13" s="12">
        <v>930.4</v>
      </c>
      <c r="I13" s="12">
        <v>93.48</v>
      </c>
      <c r="J13" s="12">
        <v>134.29</v>
      </c>
      <c r="K13" s="12">
        <v>34.02</v>
      </c>
      <c r="L13" s="12">
        <v>808.64</v>
      </c>
      <c r="M13" s="13">
        <f t="shared" si="0"/>
        <v>15954.53</v>
      </c>
      <c r="O13" s="14"/>
      <c r="P13" s="14"/>
    </row>
    <row r="14" spans="1:16" ht="12.75">
      <c r="A14" s="11">
        <v>10</v>
      </c>
      <c r="B14" s="11" t="s">
        <v>31</v>
      </c>
      <c r="C14" s="12">
        <v>8730.28</v>
      </c>
      <c r="D14" s="12">
        <v>10518.68</v>
      </c>
      <c r="E14" s="12">
        <v>8662.37</v>
      </c>
      <c r="F14" s="12">
        <v>2494.21</v>
      </c>
      <c r="G14" s="12">
        <v>3176.07</v>
      </c>
      <c r="H14" s="12">
        <v>1811.2</v>
      </c>
      <c r="I14" s="12">
        <v>281.32</v>
      </c>
      <c r="J14" s="12">
        <v>221.14</v>
      </c>
      <c r="K14" s="12">
        <v>93.19</v>
      </c>
      <c r="L14" s="12">
        <v>885.94</v>
      </c>
      <c r="M14" s="13">
        <f t="shared" si="0"/>
        <v>36874.4</v>
      </c>
      <c r="O14" s="14"/>
      <c r="P14" s="14"/>
    </row>
    <row r="15" spans="1:16" ht="12.75">
      <c r="A15" s="11">
        <v>11</v>
      </c>
      <c r="B15" s="11" t="s">
        <v>32</v>
      </c>
      <c r="C15" s="12">
        <v>8850.06</v>
      </c>
      <c r="D15" s="12">
        <v>10808.71</v>
      </c>
      <c r="E15" s="12">
        <v>8347.59</v>
      </c>
      <c r="F15" s="12">
        <v>2194.27</v>
      </c>
      <c r="G15" s="12">
        <v>3530.56</v>
      </c>
      <c r="H15" s="12">
        <v>2442.08</v>
      </c>
      <c r="I15" s="12">
        <v>5443.5</v>
      </c>
      <c r="J15" s="12">
        <v>271.62</v>
      </c>
      <c r="K15" s="12">
        <v>134.35</v>
      </c>
      <c r="L15" s="12">
        <v>989.24</v>
      </c>
      <c r="M15" s="13">
        <f t="shared" si="0"/>
        <v>43011.979999999996</v>
      </c>
      <c r="O15" s="14"/>
      <c r="P15" s="14"/>
    </row>
    <row r="16" spans="1:16" ht="12.75">
      <c r="A16" s="11">
        <v>12</v>
      </c>
      <c r="B16" s="11" t="s">
        <v>33</v>
      </c>
      <c r="C16" s="12">
        <v>2789.05</v>
      </c>
      <c r="D16" s="12">
        <v>3061.8</v>
      </c>
      <c r="E16" s="12">
        <v>1928.5</v>
      </c>
      <c r="F16" s="12">
        <v>776.33</v>
      </c>
      <c r="G16" s="12">
        <v>780.66</v>
      </c>
      <c r="H16" s="12">
        <v>465.75</v>
      </c>
      <c r="I16" s="12">
        <v>49.48</v>
      </c>
      <c r="J16" s="12">
        <v>37.79</v>
      </c>
      <c r="K16" s="12">
        <v>20.41</v>
      </c>
      <c r="L16" s="12">
        <v>315.31</v>
      </c>
      <c r="M16" s="13">
        <f t="shared" si="0"/>
        <v>10225.08</v>
      </c>
      <c r="O16" s="14"/>
      <c r="P16" s="14"/>
    </row>
    <row r="17" spans="1:16" ht="12.75">
      <c r="A17" s="11">
        <v>13</v>
      </c>
      <c r="B17" s="11" t="s">
        <v>34</v>
      </c>
      <c r="C17" s="12">
        <v>76834.73</v>
      </c>
      <c r="D17" s="12">
        <v>90273.68</v>
      </c>
      <c r="E17" s="12">
        <v>65207.5</v>
      </c>
      <c r="F17" s="12">
        <v>17054.43</v>
      </c>
      <c r="G17" s="12">
        <v>31290.99</v>
      </c>
      <c r="H17" s="12">
        <v>23688.24</v>
      </c>
      <c r="I17" s="12">
        <v>26640.68</v>
      </c>
      <c r="J17" s="12">
        <v>1474</v>
      </c>
      <c r="K17" s="12">
        <v>297.83</v>
      </c>
      <c r="L17" s="12">
        <v>8882.54</v>
      </c>
      <c r="M17" s="13">
        <f t="shared" si="0"/>
        <v>341644.61999999994</v>
      </c>
      <c r="O17" s="14"/>
      <c r="P17" s="14"/>
    </row>
    <row r="18" spans="1:16" ht="12.75">
      <c r="A18" s="11">
        <v>14</v>
      </c>
      <c r="B18" s="11" t="s">
        <v>35</v>
      </c>
      <c r="C18" s="12">
        <v>1179.1</v>
      </c>
      <c r="D18" s="12">
        <v>1383.87</v>
      </c>
      <c r="E18" s="12">
        <v>920.95</v>
      </c>
      <c r="F18" s="12">
        <v>300.08</v>
      </c>
      <c r="G18" s="12">
        <v>277.17</v>
      </c>
      <c r="H18" s="12">
        <v>381.47</v>
      </c>
      <c r="I18" s="12">
        <v>415.79</v>
      </c>
      <c r="J18" s="12">
        <v>12.05</v>
      </c>
      <c r="K18" s="12">
        <v>2.35</v>
      </c>
      <c r="L18" s="12">
        <v>203.07</v>
      </c>
      <c r="M18" s="13">
        <f t="shared" si="0"/>
        <v>5075.900000000001</v>
      </c>
      <c r="O18" s="14"/>
      <c r="P18" s="14"/>
    </row>
    <row r="19" spans="1:16" ht="12.75">
      <c r="A19" s="11">
        <v>15</v>
      </c>
      <c r="B19" s="11" t="s">
        <v>36</v>
      </c>
      <c r="C19" s="12">
        <v>583</v>
      </c>
      <c r="D19" s="12">
        <v>566</v>
      </c>
      <c r="E19" s="12">
        <v>422</v>
      </c>
      <c r="F19" s="12">
        <v>165</v>
      </c>
      <c r="G19" s="12">
        <v>156</v>
      </c>
      <c r="H19" s="12">
        <v>117</v>
      </c>
      <c r="I19" s="12">
        <v>0</v>
      </c>
      <c r="J19" s="12">
        <v>23.5</v>
      </c>
      <c r="K19" s="12">
        <v>5.5</v>
      </c>
      <c r="L19" s="12">
        <v>93.5</v>
      </c>
      <c r="M19" s="13">
        <f t="shared" si="0"/>
        <v>2131.5</v>
      </c>
      <c r="O19" s="14"/>
      <c r="P19" s="14"/>
    </row>
    <row r="20" spans="1:16" ht="12.75">
      <c r="A20" s="11">
        <v>16</v>
      </c>
      <c r="B20" s="11" t="s">
        <v>37</v>
      </c>
      <c r="C20" s="12">
        <v>33767.38</v>
      </c>
      <c r="D20" s="12">
        <v>36411.06</v>
      </c>
      <c r="E20" s="12">
        <v>24956.56</v>
      </c>
      <c r="F20" s="12">
        <v>7371.76</v>
      </c>
      <c r="G20" s="12">
        <v>10440.47</v>
      </c>
      <c r="H20" s="12">
        <v>5111.33</v>
      </c>
      <c r="I20" s="12">
        <v>3174.14</v>
      </c>
      <c r="J20" s="12">
        <v>862.04</v>
      </c>
      <c r="K20" s="12">
        <v>379.17</v>
      </c>
      <c r="L20" s="12">
        <v>2425.42</v>
      </c>
      <c r="M20" s="13">
        <f t="shared" si="0"/>
        <v>124899.32999999999</v>
      </c>
      <c r="O20" s="14"/>
      <c r="P20" s="14"/>
    </row>
    <row r="21" spans="1:16" ht="12.75">
      <c r="A21" s="11">
        <v>17</v>
      </c>
      <c r="B21" s="11" t="s">
        <v>38</v>
      </c>
      <c r="C21" s="12">
        <v>10432.75</v>
      </c>
      <c r="D21" s="12">
        <v>11978.04</v>
      </c>
      <c r="E21" s="12">
        <v>7897.53</v>
      </c>
      <c r="F21" s="12">
        <v>2655.17</v>
      </c>
      <c r="G21" s="12">
        <v>3637.16</v>
      </c>
      <c r="H21" s="12">
        <v>2701.36</v>
      </c>
      <c r="I21" s="12">
        <v>320.83</v>
      </c>
      <c r="J21" s="12">
        <v>245.36</v>
      </c>
      <c r="K21" s="12">
        <v>148.61</v>
      </c>
      <c r="L21" s="12">
        <v>1493.26</v>
      </c>
      <c r="M21" s="13">
        <f t="shared" si="0"/>
        <v>41510.07</v>
      </c>
      <c r="O21" s="14"/>
      <c r="P21" s="14"/>
    </row>
    <row r="22" spans="1:16" ht="12.75">
      <c r="A22" s="11">
        <v>18</v>
      </c>
      <c r="B22" s="11" t="s">
        <v>39</v>
      </c>
      <c r="C22" s="12">
        <v>3162.2</v>
      </c>
      <c r="D22" s="12">
        <v>4121.67</v>
      </c>
      <c r="E22" s="12">
        <v>2472.76</v>
      </c>
      <c r="F22" s="12">
        <v>537.41</v>
      </c>
      <c r="G22" s="12">
        <v>894.93</v>
      </c>
      <c r="H22" s="12">
        <v>605.44</v>
      </c>
      <c r="I22" s="12">
        <v>363.62</v>
      </c>
      <c r="J22" s="12">
        <v>99.13</v>
      </c>
      <c r="K22" s="12">
        <v>32.25</v>
      </c>
      <c r="L22" s="12">
        <v>524.59</v>
      </c>
      <c r="M22" s="13">
        <f t="shared" si="0"/>
        <v>12814.000000000002</v>
      </c>
      <c r="O22" s="14"/>
      <c r="P22" s="14"/>
    </row>
    <row r="23" spans="1:16" ht="12.75">
      <c r="A23" s="11">
        <v>19</v>
      </c>
      <c r="B23" s="11" t="s">
        <v>40</v>
      </c>
      <c r="C23" s="12">
        <v>363.04</v>
      </c>
      <c r="D23" s="12">
        <v>372.92</v>
      </c>
      <c r="E23" s="12">
        <v>201.16</v>
      </c>
      <c r="F23" s="12">
        <v>71.96</v>
      </c>
      <c r="G23" s="12">
        <v>89.28</v>
      </c>
      <c r="H23" s="12">
        <v>69.03</v>
      </c>
      <c r="I23" s="12">
        <v>0</v>
      </c>
      <c r="J23" s="12">
        <v>12.57</v>
      </c>
      <c r="K23" s="12">
        <v>3.32</v>
      </c>
      <c r="L23" s="12">
        <v>52.24</v>
      </c>
      <c r="M23" s="13">
        <f t="shared" si="0"/>
        <v>1235.52</v>
      </c>
      <c r="O23" s="14"/>
      <c r="P23" s="14"/>
    </row>
    <row r="24" spans="1:16" ht="12.75">
      <c r="A24" s="11">
        <v>20</v>
      </c>
      <c r="B24" s="11" t="s">
        <v>41</v>
      </c>
      <c r="C24" s="12">
        <v>1654.03</v>
      </c>
      <c r="D24" s="12">
        <v>1850.94</v>
      </c>
      <c r="E24" s="12">
        <v>1135.46</v>
      </c>
      <c r="F24" s="12">
        <v>365.55</v>
      </c>
      <c r="G24" s="12">
        <v>387.55</v>
      </c>
      <c r="H24" s="12">
        <v>294.48</v>
      </c>
      <c r="I24" s="12">
        <v>178.89</v>
      </c>
      <c r="J24" s="12">
        <v>56.41</v>
      </c>
      <c r="K24" s="12">
        <v>17.3</v>
      </c>
      <c r="L24" s="12">
        <v>134.45</v>
      </c>
      <c r="M24" s="13">
        <f t="shared" si="0"/>
        <v>6075.06</v>
      </c>
      <c r="O24" s="14"/>
      <c r="P24" s="14"/>
    </row>
    <row r="25" spans="1:16" ht="12.75">
      <c r="A25" s="11">
        <v>21</v>
      </c>
      <c r="B25" s="11" t="s">
        <v>42</v>
      </c>
      <c r="C25" s="12">
        <v>619.13</v>
      </c>
      <c r="D25" s="12">
        <v>681.07</v>
      </c>
      <c r="E25" s="12">
        <v>428.32</v>
      </c>
      <c r="F25" s="12">
        <v>276.11</v>
      </c>
      <c r="G25" s="12">
        <v>391.61</v>
      </c>
      <c r="H25" s="12">
        <v>226.33</v>
      </c>
      <c r="I25" s="12">
        <v>14.4</v>
      </c>
      <c r="J25" s="12">
        <v>58.3</v>
      </c>
      <c r="K25" s="12">
        <v>6.88</v>
      </c>
      <c r="L25" s="12">
        <v>115.66</v>
      </c>
      <c r="M25" s="13">
        <f t="shared" si="0"/>
        <v>2817.8100000000004</v>
      </c>
      <c r="O25" s="14"/>
      <c r="P25" s="14"/>
    </row>
    <row r="26" spans="1:16" ht="12.75">
      <c r="A26" s="11">
        <v>22</v>
      </c>
      <c r="B26" s="11" t="s">
        <v>43</v>
      </c>
      <c r="C26" s="12">
        <v>395.42</v>
      </c>
      <c r="D26" s="12">
        <v>455.99</v>
      </c>
      <c r="E26" s="12">
        <v>189.15</v>
      </c>
      <c r="F26" s="12">
        <v>63.18</v>
      </c>
      <c r="G26" s="12">
        <v>110.85</v>
      </c>
      <c r="H26" s="12">
        <v>55.58</v>
      </c>
      <c r="I26" s="12">
        <v>52.88</v>
      </c>
      <c r="J26" s="12">
        <v>1.3</v>
      </c>
      <c r="K26" s="12">
        <v>1.06</v>
      </c>
      <c r="L26" s="12">
        <v>49.58</v>
      </c>
      <c r="M26" s="13">
        <f t="shared" si="0"/>
        <v>1374.99</v>
      </c>
      <c r="O26" s="14"/>
      <c r="P26" s="14"/>
    </row>
    <row r="27" spans="1:16" ht="12.75">
      <c r="A27" s="11">
        <v>23</v>
      </c>
      <c r="B27" s="11" t="s">
        <v>44</v>
      </c>
      <c r="C27" s="12">
        <v>469</v>
      </c>
      <c r="D27" s="12">
        <v>582</v>
      </c>
      <c r="E27" s="12">
        <v>460</v>
      </c>
      <c r="F27" s="12">
        <v>104</v>
      </c>
      <c r="G27" s="12">
        <v>193</v>
      </c>
      <c r="H27" s="12">
        <v>209</v>
      </c>
      <c r="I27" s="12">
        <v>0</v>
      </c>
      <c r="J27" s="12">
        <v>20</v>
      </c>
      <c r="K27" s="12">
        <v>15</v>
      </c>
      <c r="L27" s="12">
        <v>63</v>
      </c>
      <c r="M27" s="13">
        <f t="shared" si="0"/>
        <v>2115</v>
      </c>
      <c r="O27" s="14"/>
      <c r="P27" s="14"/>
    </row>
    <row r="28" spans="1:16" ht="12.75">
      <c r="A28" s="11">
        <v>24</v>
      </c>
      <c r="B28" s="11" t="s">
        <v>45</v>
      </c>
      <c r="C28" s="12">
        <v>547.97</v>
      </c>
      <c r="D28" s="12">
        <v>621.44</v>
      </c>
      <c r="E28" s="12">
        <v>385.31</v>
      </c>
      <c r="F28" s="12">
        <v>103.07</v>
      </c>
      <c r="G28" s="12">
        <v>74.9</v>
      </c>
      <c r="H28" s="12">
        <v>84.66</v>
      </c>
      <c r="I28" s="12">
        <v>23.11</v>
      </c>
      <c r="J28" s="12">
        <v>23.8</v>
      </c>
      <c r="K28" s="12">
        <v>3.66</v>
      </c>
      <c r="L28" s="12">
        <v>75.2</v>
      </c>
      <c r="M28" s="13">
        <f t="shared" si="0"/>
        <v>1943.1200000000001</v>
      </c>
      <c r="O28" s="14"/>
      <c r="P28" s="14"/>
    </row>
    <row r="29" spans="1:16" ht="12.75">
      <c r="A29" s="11">
        <v>25</v>
      </c>
      <c r="B29" s="11" t="s">
        <v>46</v>
      </c>
      <c r="C29" s="12">
        <v>1371.24</v>
      </c>
      <c r="D29" s="12">
        <v>1398.29</v>
      </c>
      <c r="E29" s="12">
        <v>901.17</v>
      </c>
      <c r="F29" s="12">
        <v>243.8</v>
      </c>
      <c r="G29" s="12">
        <v>448.07</v>
      </c>
      <c r="H29" s="12">
        <v>338.15</v>
      </c>
      <c r="I29" s="12">
        <v>233.19</v>
      </c>
      <c r="J29" s="12">
        <v>13.19</v>
      </c>
      <c r="K29" s="12">
        <v>3.93</v>
      </c>
      <c r="L29" s="12">
        <v>155.56</v>
      </c>
      <c r="M29" s="13">
        <f t="shared" si="0"/>
        <v>5106.589999999999</v>
      </c>
      <c r="O29" s="14"/>
      <c r="P29" s="14"/>
    </row>
    <row r="30" spans="1:16" ht="12.75">
      <c r="A30" s="11">
        <v>26</v>
      </c>
      <c r="B30" s="11" t="s">
        <v>47</v>
      </c>
      <c r="C30" s="12">
        <v>1951.24</v>
      </c>
      <c r="D30" s="12">
        <v>2016.2</v>
      </c>
      <c r="E30" s="12">
        <v>1423.13</v>
      </c>
      <c r="F30" s="12">
        <v>364.7</v>
      </c>
      <c r="G30" s="12">
        <v>553.21</v>
      </c>
      <c r="H30" s="12">
        <v>414.83</v>
      </c>
      <c r="I30" s="12">
        <v>377.72</v>
      </c>
      <c r="J30" s="12">
        <v>23.44</v>
      </c>
      <c r="K30" s="12">
        <v>5.78</v>
      </c>
      <c r="L30" s="12">
        <v>276.06</v>
      </c>
      <c r="M30" s="13">
        <f t="shared" si="0"/>
        <v>7406.3099999999995</v>
      </c>
      <c r="O30" s="14"/>
      <c r="P30" s="14"/>
    </row>
    <row r="31" spans="1:16" ht="12.75">
      <c r="A31" s="11">
        <v>27</v>
      </c>
      <c r="B31" s="11" t="s">
        <v>48</v>
      </c>
      <c r="C31" s="12">
        <v>6016.08</v>
      </c>
      <c r="D31" s="12">
        <v>7074.18</v>
      </c>
      <c r="E31" s="12">
        <v>4764.5</v>
      </c>
      <c r="F31" s="12">
        <v>1208.02</v>
      </c>
      <c r="G31" s="12">
        <v>1747.62</v>
      </c>
      <c r="H31" s="12">
        <v>1216.17</v>
      </c>
      <c r="I31" s="12">
        <v>535.69</v>
      </c>
      <c r="J31" s="12">
        <v>100</v>
      </c>
      <c r="K31" s="12">
        <v>36</v>
      </c>
      <c r="L31" s="12">
        <v>880.24</v>
      </c>
      <c r="M31" s="13">
        <f t="shared" si="0"/>
        <v>23578.5</v>
      </c>
      <c r="O31" s="14"/>
      <c r="P31" s="14"/>
    </row>
    <row r="32" spans="1:16" ht="12.75">
      <c r="A32" s="11">
        <v>28</v>
      </c>
      <c r="B32" s="11" t="s">
        <v>49</v>
      </c>
      <c r="C32" s="12">
        <v>3261.72</v>
      </c>
      <c r="D32" s="12">
        <v>3704.91</v>
      </c>
      <c r="E32" s="12">
        <v>2475.6</v>
      </c>
      <c r="F32" s="12">
        <v>521.28</v>
      </c>
      <c r="G32" s="12">
        <v>861.61</v>
      </c>
      <c r="H32" s="12">
        <v>571.64</v>
      </c>
      <c r="I32" s="12">
        <v>591.48</v>
      </c>
      <c r="J32" s="12">
        <v>138.35</v>
      </c>
      <c r="K32" s="12">
        <v>38</v>
      </c>
      <c r="L32" s="12">
        <v>407.12</v>
      </c>
      <c r="M32" s="13">
        <f t="shared" si="0"/>
        <v>12571.710000000001</v>
      </c>
      <c r="O32" s="14"/>
      <c r="P32" s="14"/>
    </row>
    <row r="33" spans="1:16" ht="12.75">
      <c r="A33" s="11">
        <v>29</v>
      </c>
      <c r="B33" s="11" t="s">
        <v>50</v>
      </c>
      <c r="C33" s="12">
        <v>41262.08</v>
      </c>
      <c r="D33" s="12">
        <v>52814.97</v>
      </c>
      <c r="E33" s="12">
        <v>36877.44</v>
      </c>
      <c r="F33" s="12">
        <v>11838</v>
      </c>
      <c r="G33" s="12">
        <v>16942.12</v>
      </c>
      <c r="H33" s="12">
        <v>6804.1</v>
      </c>
      <c r="I33" s="12">
        <v>16478.1</v>
      </c>
      <c r="J33" s="12">
        <v>1241.41</v>
      </c>
      <c r="K33" s="12">
        <v>322.43</v>
      </c>
      <c r="L33" s="12">
        <v>7038.26</v>
      </c>
      <c r="M33" s="15">
        <f t="shared" si="0"/>
        <v>191618.91</v>
      </c>
      <c r="O33" s="14"/>
      <c r="P33" s="14"/>
    </row>
    <row r="34" spans="1:16" ht="12.75">
      <c r="A34" s="11">
        <v>30</v>
      </c>
      <c r="B34" s="11" t="s">
        <v>51</v>
      </c>
      <c r="C34" s="16">
        <v>894.09</v>
      </c>
      <c r="D34" s="16">
        <v>1081.73</v>
      </c>
      <c r="E34" s="16">
        <v>706.27</v>
      </c>
      <c r="F34" s="16">
        <v>147.71</v>
      </c>
      <c r="G34" s="16">
        <v>205.69</v>
      </c>
      <c r="H34" s="16">
        <v>126.93</v>
      </c>
      <c r="I34" s="17">
        <v>3.41</v>
      </c>
      <c r="J34" s="17">
        <v>3.05</v>
      </c>
      <c r="K34" s="17">
        <v>1.34</v>
      </c>
      <c r="L34" s="17">
        <v>131.45</v>
      </c>
      <c r="M34" s="13">
        <f t="shared" si="0"/>
        <v>3301.67</v>
      </c>
      <c r="O34" s="14"/>
      <c r="P34" s="14"/>
    </row>
    <row r="35" spans="1:16" ht="12.75">
      <c r="A35" s="11">
        <v>31</v>
      </c>
      <c r="B35" s="11" t="s">
        <v>52</v>
      </c>
      <c r="C35" s="12">
        <v>4229.28</v>
      </c>
      <c r="D35" s="12">
        <v>5116.71</v>
      </c>
      <c r="E35" s="12">
        <v>3609.52</v>
      </c>
      <c r="F35" s="12">
        <v>690</v>
      </c>
      <c r="G35" s="12">
        <v>1347</v>
      </c>
      <c r="H35" s="12">
        <v>1103</v>
      </c>
      <c r="I35" s="12">
        <v>861</v>
      </c>
      <c r="J35" s="12">
        <v>71.5</v>
      </c>
      <c r="K35" s="12">
        <v>31.1</v>
      </c>
      <c r="L35" s="12">
        <v>579.07</v>
      </c>
      <c r="M35" s="13">
        <f t="shared" si="0"/>
        <v>17638.18</v>
      </c>
      <c r="O35" s="14"/>
      <c r="P35" s="14"/>
    </row>
    <row r="36" spans="1:16" ht="12.75">
      <c r="A36" s="11">
        <v>32</v>
      </c>
      <c r="B36" s="11" t="s">
        <v>53</v>
      </c>
      <c r="C36" s="12">
        <v>1836.38</v>
      </c>
      <c r="D36" s="12">
        <v>2107.03</v>
      </c>
      <c r="E36" s="12">
        <v>1447.69</v>
      </c>
      <c r="F36" s="12">
        <v>517.42</v>
      </c>
      <c r="G36" s="12">
        <v>475.61</v>
      </c>
      <c r="H36" s="12">
        <v>321.06</v>
      </c>
      <c r="I36" s="12">
        <v>35.59</v>
      </c>
      <c r="J36" s="12">
        <v>146.48</v>
      </c>
      <c r="K36" s="12">
        <v>4.86</v>
      </c>
      <c r="L36" s="12">
        <v>257.38</v>
      </c>
      <c r="M36" s="13">
        <f t="shared" si="0"/>
        <v>7149.5</v>
      </c>
      <c r="O36" s="14"/>
      <c r="P36" s="14"/>
    </row>
    <row r="37" spans="1:16" ht="12.75">
      <c r="A37" s="11">
        <v>33</v>
      </c>
      <c r="B37" s="11" t="s">
        <v>54</v>
      </c>
      <c r="C37" s="12">
        <v>341.85</v>
      </c>
      <c r="D37" s="12">
        <v>292.35</v>
      </c>
      <c r="E37" s="12">
        <v>196.96</v>
      </c>
      <c r="F37" s="12">
        <v>116.26</v>
      </c>
      <c r="G37" s="12">
        <v>70.35</v>
      </c>
      <c r="H37" s="12">
        <v>66.05</v>
      </c>
      <c r="I37" s="12">
        <v>20.19</v>
      </c>
      <c r="J37" s="12">
        <v>3.11</v>
      </c>
      <c r="K37" s="12">
        <v>1.9</v>
      </c>
      <c r="L37" s="12">
        <v>32.52</v>
      </c>
      <c r="M37" s="13">
        <f aca="true" t="shared" si="1" ref="M37:M68">SUM(C37:L37)</f>
        <v>1141.5400000000002</v>
      </c>
      <c r="O37" s="14"/>
      <c r="P37" s="14"/>
    </row>
    <row r="38" spans="1:16" ht="12.75">
      <c r="A38" s="11">
        <v>34</v>
      </c>
      <c r="B38" s="11" t="s">
        <v>55</v>
      </c>
      <c r="C38" s="12">
        <v>298.1</v>
      </c>
      <c r="D38" s="12">
        <v>328.9</v>
      </c>
      <c r="E38" s="12">
        <v>178.07</v>
      </c>
      <c r="F38" s="12">
        <v>59.38</v>
      </c>
      <c r="G38" s="12">
        <v>52.82</v>
      </c>
      <c r="H38" s="12">
        <v>42.55</v>
      </c>
      <c r="I38" s="12">
        <v>33.82</v>
      </c>
      <c r="J38" s="12">
        <v>3</v>
      </c>
      <c r="K38" s="12">
        <v>0</v>
      </c>
      <c r="L38" s="12">
        <v>55.65</v>
      </c>
      <c r="M38" s="13">
        <f t="shared" si="1"/>
        <v>1052.29</v>
      </c>
      <c r="O38" s="14"/>
      <c r="P38" s="14"/>
    </row>
    <row r="39" spans="1:16" ht="12.75">
      <c r="A39" s="11">
        <v>35</v>
      </c>
      <c r="B39" s="11" t="s">
        <v>56</v>
      </c>
      <c r="C39" s="12">
        <v>10272.34</v>
      </c>
      <c r="D39" s="12">
        <v>12374.81</v>
      </c>
      <c r="E39" s="12">
        <v>7978.1</v>
      </c>
      <c r="F39" s="12">
        <v>2219.26</v>
      </c>
      <c r="G39" s="12">
        <v>2817.62</v>
      </c>
      <c r="H39" s="12">
        <v>1901.88</v>
      </c>
      <c r="I39" s="12">
        <v>1839.74</v>
      </c>
      <c r="J39" s="12">
        <v>219.48</v>
      </c>
      <c r="K39" s="12">
        <v>28.4</v>
      </c>
      <c r="L39" s="12">
        <v>1534.15</v>
      </c>
      <c r="M39" s="13">
        <f t="shared" si="1"/>
        <v>41185.780000000006</v>
      </c>
      <c r="O39" s="14"/>
      <c r="P39" s="14"/>
    </row>
    <row r="40" spans="1:16" ht="12.75">
      <c r="A40" s="11">
        <v>36</v>
      </c>
      <c r="B40" s="11" t="s">
        <v>57</v>
      </c>
      <c r="C40" s="12">
        <v>20419.95</v>
      </c>
      <c r="D40" s="12">
        <v>22136.04</v>
      </c>
      <c r="E40" s="12">
        <v>13907.16</v>
      </c>
      <c r="F40" s="12">
        <v>4039.77</v>
      </c>
      <c r="G40" s="12">
        <v>6500</v>
      </c>
      <c r="H40" s="12">
        <v>5472.5</v>
      </c>
      <c r="I40" s="12">
        <v>6719.48</v>
      </c>
      <c r="J40" s="12">
        <v>736.23</v>
      </c>
      <c r="K40" s="12">
        <v>163.03</v>
      </c>
      <c r="L40" s="12">
        <v>2006.15</v>
      </c>
      <c r="M40" s="13">
        <f t="shared" si="1"/>
        <v>82100.31</v>
      </c>
      <c r="O40" s="14"/>
      <c r="P40" s="14"/>
    </row>
    <row r="41" spans="1:16" ht="12.75">
      <c r="A41" s="11">
        <v>37</v>
      </c>
      <c r="B41" s="11" t="s">
        <v>58</v>
      </c>
      <c r="C41" s="12">
        <v>8360.13</v>
      </c>
      <c r="D41" s="12">
        <v>9148.39</v>
      </c>
      <c r="E41" s="12">
        <v>7013.87</v>
      </c>
      <c r="F41" s="12">
        <v>2579.76</v>
      </c>
      <c r="G41" s="12">
        <v>2724.91</v>
      </c>
      <c r="H41" s="12">
        <v>1539.39</v>
      </c>
      <c r="I41" s="12">
        <v>180.62</v>
      </c>
      <c r="J41" s="12">
        <v>303.39</v>
      </c>
      <c r="K41" s="12">
        <v>96.15</v>
      </c>
      <c r="L41" s="12">
        <v>684.61</v>
      </c>
      <c r="M41" s="15">
        <f t="shared" si="1"/>
        <v>32631.219999999994</v>
      </c>
      <c r="O41" s="14"/>
      <c r="P41" s="14"/>
    </row>
    <row r="42" spans="1:16" ht="12.75">
      <c r="A42" s="11">
        <v>38</v>
      </c>
      <c r="B42" s="11" t="s">
        <v>59</v>
      </c>
      <c r="C42" s="12">
        <v>1486.7</v>
      </c>
      <c r="D42" s="12">
        <v>1568.95</v>
      </c>
      <c r="E42" s="12">
        <v>1054.38</v>
      </c>
      <c r="F42" s="12">
        <v>507.06</v>
      </c>
      <c r="G42" s="12">
        <v>825.58</v>
      </c>
      <c r="H42" s="12">
        <v>441.83</v>
      </c>
      <c r="I42" s="12">
        <v>69.6</v>
      </c>
      <c r="J42" s="12">
        <v>23.51</v>
      </c>
      <c r="K42" s="12">
        <v>5.48</v>
      </c>
      <c r="L42" s="12">
        <v>179.91</v>
      </c>
      <c r="M42" s="13">
        <f t="shared" si="1"/>
        <v>6163.000000000001</v>
      </c>
      <c r="O42" s="14"/>
      <c r="P42" s="14"/>
    </row>
    <row r="43" spans="1:16" ht="12.75">
      <c r="A43" s="11">
        <v>39</v>
      </c>
      <c r="B43" s="11" t="s">
        <v>60</v>
      </c>
      <c r="C43" s="12">
        <v>392.1</v>
      </c>
      <c r="D43" s="12">
        <v>391.73</v>
      </c>
      <c r="E43" s="12">
        <v>246.26</v>
      </c>
      <c r="F43" s="12">
        <v>93.84</v>
      </c>
      <c r="G43" s="12">
        <v>94.36</v>
      </c>
      <c r="H43" s="12">
        <v>108.24</v>
      </c>
      <c r="I43" s="12">
        <v>0</v>
      </c>
      <c r="J43" s="12">
        <v>93.28</v>
      </c>
      <c r="K43" s="12">
        <v>6.51</v>
      </c>
      <c r="L43" s="12">
        <v>63.94</v>
      </c>
      <c r="M43" s="13">
        <f t="shared" si="1"/>
        <v>1490.26</v>
      </c>
      <c r="O43" s="14"/>
      <c r="P43" s="14"/>
    </row>
    <row r="44" spans="1:16" ht="12.75">
      <c r="A44" s="11">
        <v>40</v>
      </c>
      <c r="B44" s="11" t="s">
        <v>61</v>
      </c>
      <c r="C44" s="12">
        <v>694.68</v>
      </c>
      <c r="D44" s="12">
        <v>749.97</v>
      </c>
      <c r="E44" s="12">
        <v>548.57</v>
      </c>
      <c r="F44" s="12">
        <v>201.44</v>
      </c>
      <c r="G44" s="12">
        <v>228.79</v>
      </c>
      <c r="H44" s="12">
        <v>287.32</v>
      </c>
      <c r="I44" s="12">
        <v>6.86</v>
      </c>
      <c r="J44" s="12">
        <v>1.05</v>
      </c>
      <c r="K44" s="12">
        <v>0.15</v>
      </c>
      <c r="L44" s="12">
        <v>123.63</v>
      </c>
      <c r="M44" s="13">
        <f t="shared" si="1"/>
        <v>2842.460000000001</v>
      </c>
      <c r="O44" s="14"/>
      <c r="P44" s="14"/>
    </row>
    <row r="45" spans="1:16" ht="12.75">
      <c r="A45" s="11">
        <v>41</v>
      </c>
      <c r="B45" s="11" t="s">
        <v>62</v>
      </c>
      <c r="C45" s="12">
        <v>9869.8</v>
      </c>
      <c r="D45" s="12">
        <v>11269.44</v>
      </c>
      <c r="E45" s="12">
        <v>7641.36</v>
      </c>
      <c r="F45" s="12">
        <v>2588.92</v>
      </c>
      <c r="G45" s="12">
        <v>3610.33</v>
      </c>
      <c r="H45" s="12">
        <v>2766.94</v>
      </c>
      <c r="I45" s="12">
        <v>2962.69</v>
      </c>
      <c r="J45" s="12">
        <v>315.11</v>
      </c>
      <c r="K45" s="12">
        <v>87.34</v>
      </c>
      <c r="L45" s="12">
        <v>1195.81</v>
      </c>
      <c r="M45" s="13">
        <f t="shared" si="1"/>
        <v>42307.74</v>
      </c>
      <c r="O45" s="14"/>
      <c r="P45" s="14"/>
    </row>
    <row r="46" spans="1:16" ht="12.75">
      <c r="A46" s="11">
        <v>42</v>
      </c>
      <c r="B46" s="11" t="s">
        <v>63</v>
      </c>
      <c r="C46" s="12">
        <v>10215.85</v>
      </c>
      <c r="D46" s="12">
        <v>12534.14</v>
      </c>
      <c r="E46" s="12">
        <v>8493.12</v>
      </c>
      <c r="F46" s="12">
        <v>2444.45</v>
      </c>
      <c r="G46" s="12">
        <v>3331.47</v>
      </c>
      <c r="H46" s="12">
        <v>2565.76</v>
      </c>
      <c r="I46" s="12">
        <v>1559.74</v>
      </c>
      <c r="J46" s="12">
        <v>260</v>
      </c>
      <c r="K46" s="12">
        <v>40</v>
      </c>
      <c r="L46" s="12">
        <v>1582.66</v>
      </c>
      <c r="M46" s="13">
        <f t="shared" si="1"/>
        <v>43027.19</v>
      </c>
      <c r="O46" s="14"/>
      <c r="P46" s="14"/>
    </row>
    <row r="47" spans="1:16" ht="12.75">
      <c r="A47" s="11">
        <v>43</v>
      </c>
      <c r="B47" s="11" t="s">
        <v>64</v>
      </c>
      <c r="C47" s="12">
        <v>3691.13</v>
      </c>
      <c r="D47" s="12">
        <v>4714.19</v>
      </c>
      <c r="E47" s="12">
        <v>4088.03</v>
      </c>
      <c r="F47" s="12">
        <v>1019.76</v>
      </c>
      <c r="G47" s="12">
        <v>1628.36</v>
      </c>
      <c r="H47" s="12">
        <v>731.06</v>
      </c>
      <c r="I47" s="12">
        <v>1146.99</v>
      </c>
      <c r="J47" s="12">
        <v>127.81</v>
      </c>
      <c r="K47" s="12">
        <v>115.78</v>
      </c>
      <c r="L47" s="12">
        <v>655.78</v>
      </c>
      <c r="M47" s="13">
        <f t="shared" si="1"/>
        <v>17918.89</v>
      </c>
      <c r="O47" s="14"/>
      <c r="P47" s="14"/>
    </row>
    <row r="48" spans="1:16" ht="12.75">
      <c r="A48" s="11">
        <v>44</v>
      </c>
      <c r="B48" s="11" t="s">
        <v>65</v>
      </c>
      <c r="C48" s="12">
        <v>1681.74</v>
      </c>
      <c r="D48" s="12">
        <v>2100.2</v>
      </c>
      <c r="E48" s="12">
        <v>1669.45</v>
      </c>
      <c r="F48" s="12">
        <v>434.55</v>
      </c>
      <c r="G48" s="12">
        <v>775.63</v>
      </c>
      <c r="H48" s="12">
        <v>447.27</v>
      </c>
      <c r="I48" s="12">
        <v>376.61</v>
      </c>
      <c r="J48" s="12">
        <v>58.86</v>
      </c>
      <c r="K48" s="12">
        <v>12.99</v>
      </c>
      <c r="L48" s="12">
        <v>278.84</v>
      </c>
      <c r="M48" s="13">
        <f t="shared" si="1"/>
        <v>7836.139999999999</v>
      </c>
      <c r="O48" s="14"/>
      <c r="P48" s="14"/>
    </row>
    <row r="49" spans="1:16" ht="12.75">
      <c r="A49" s="11">
        <v>45</v>
      </c>
      <c r="B49" s="11" t="s">
        <v>66</v>
      </c>
      <c r="C49" s="12">
        <v>2797.29</v>
      </c>
      <c r="D49" s="12">
        <v>3416.36</v>
      </c>
      <c r="E49" s="12">
        <v>2405</v>
      </c>
      <c r="F49" s="12">
        <v>607.53</v>
      </c>
      <c r="G49" s="12">
        <v>724.39</v>
      </c>
      <c r="H49" s="12">
        <v>546.29</v>
      </c>
      <c r="I49" s="12">
        <v>43.84</v>
      </c>
      <c r="J49" s="12">
        <v>67.14</v>
      </c>
      <c r="K49" s="12">
        <v>15</v>
      </c>
      <c r="L49" s="12">
        <v>441.91</v>
      </c>
      <c r="M49" s="13">
        <f t="shared" si="1"/>
        <v>11064.75</v>
      </c>
      <c r="O49" s="14"/>
      <c r="P49" s="14"/>
    </row>
    <row r="50" spans="1:16" ht="12.75">
      <c r="A50" s="11">
        <v>46</v>
      </c>
      <c r="B50" s="11" t="s">
        <v>67</v>
      </c>
      <c r="C50" s="12">
        <v>7335.87</v>
      </c>
      <c r="D50" s="12">
        <v>8722.93</v>
      </c>
      <c r="E50" s="12">
        <v>6823.38</v>
      </c>
      <c r="F50" s="12">
        <v>1654</v>
      </c>
      <c r="G50" s="12">
        <v>2467.06</v>
      </c>
      <c r="H50" s="12">
        <v>1643.84</v>
      </c>
      <c r="I50" s="12">
        <v>435.34</v>
      </c>
      <c r="J50" s="12">
        <v>168.17</v>
      </c>
      <c r="K50" s="12">
        <v>114.31</v>
      </c>
      <c r="L50" s="12">
        <v>794.37</v>
      </c>
      <c r="M50" s="13">
        <f t="shared" si="1"/>
        <v>30159.27</v>
      </c>
      <c r="O50" s="14"/>
      <c r="P50" s="14"/>
    </row>
    <row r="51" spans="1:16" ht="12.75">
      <c r="A51" s="11">
        <v>47</v>
      </c>
      <c r="B51" s="11" t="s">
        <v>68</v>
      </c>
      <c r="C51" s="12">
        <v>1652.63</v>
      </c>
      <c r="D51" s="12">
        <v>2009.77</v>
      </c>
      <c r="E51" s="12">
        <v>1294.38</v>
      </c>
      <c r="F51" s="12">
        <v>471.35</v>
      </c>
      <c r="G51" s="12">
        <v>641.59</v>
      </c>
      <c r="H51" s="12">
        <v>492.46</v>
      </c>
      <c r="I51" s="12">
        <v>313.41</v>
      </c>
      <c r="J51" s="12">
        <v>50.25</v>
      </c>
      <c r="K51" s="12">
        <v>5.41</v>
      </c>
      <c r="L51" s="12">
        <v>271.53</v>
      </c>
      <c r="M51" s="13">
        <f t="shared" si="1"/>
        <v>7202.780000000001</v>
      </c>
      <c r="O51" s="14"/>
      <c r="P51" s="14"/>
    </row>
    <row r="52" spans="1:16" ht="12.75">
      <c r="A52" s="11">
        <v>48</v>
      </c>
      <c r="B52" s="11" t="s">
        <v>69</v>
      </c>
      <c r="C52" s="12">
        <v>33461.19</v>
      </c>
      <c r="D52" s="12">
        <v>43144.36</v>
      </c>
      <c r="E52" s="12">
        <v>33779.3</v>
      </c>
      <c r="F52" s="12">
        <v>7411.59</v>
      </c>
      <c r="G52" s="12">
        <v>14317.87</v>
      </c>
      <c r="H52" s="12">
        <v>9842.49</v>
      </c>
      <c r="I52" s="12">
        <v>28156.89</v>
      </c>
      <c r="J52" s="12">
        <v>2201.43</v>
      </c>
      <c r="K52" s="12">
        <v>544.02</v>
      </c>
      <c r="L52" s="12">
        <v>3126.71</v>
      </c>
      <c r="M52" s="13">
        <f t="shared" si="1"/>
        <v>175985.84999999998</v>
      </c>
      <c r="O52" s="14"/>
      <c r="P52" s="14"/>
    </row>
    <row r="53" spans="1:16" ht="12.75">
      <c r="A53" s="11">
        <v>49</v>
      </c>
      <c r="B53" s="11" t="s">
        <v>70</v>
      </c>
      <c r="C53" s="12">
        <v>11088.56</v>
      </c>
      <c r="D53" s="12">
        <v>14646.69</v>
      </c>
      <c r="E53" s="12">
        <v>10936.29</v>
      </c>
      <c r="F53" s="12">
        <v>2128</v>
      </c>
      <c r="G53" s="12">
        <v>2975</v>
      </c>
      <c r="H53" s="12">
        <v>1897</v>
      </c>
      <c r="I53" s="12">
        <v>7100</v>
      </c>
      <c r="J53" s="12">
        <v>936</v>
      </c>
      <c r="K53" s="12">
        <v>153.7</v>
      </c>
      <c r="L53" s="12">
        <v>1208.76</v>
      </c>
      <c r="M53" s="13">
        <f t="shared" si="1"/>
        <v>53070</v>
      </c>
      <c r="O53" s="14"/>
      <c r="P53" s="14"/>
    </row>
    <row r="54" spans="1:16" ht="12.75">
      <c r="A54" s="11">
        <v>50</v>
      </c>
      <c r="B54" s="11" t="s">
        <v>71</v>
      </c>
      <c r="C54" s="12">
        <v>32649.23</v>
      </c>
      <c r="D54" s="12">
        <v>44451.43</v>
      </c>
      <c r="E54" s="12">
        <v>36178.35</v>
      </c>
      <c r="F54" s="12">
        <v>9967.17</v>
      </c>
      <c r="G54" s="12">
        <v>14396.54</v>
      </c>
      <c r="H54" s="12">
        <v>6377.51</v>
      </c>
      <c r="I54" s="12">
        <v>15306.33</v>
      </c>
      <c r="J54" s="12">
        <v>1095.52</v>
      </c>
      <c r="K54" s="12">
        <v>377.37</v>
      </c>
      <c r="L54" s="12">
        <v>5652.87</v>
      </c>
      <c r="M54" s="13">
        <f t="shared" si="1"/>
        <v>166452.31999999998</v>
      </c>
      <c r="O54" s="14"/>
      <c r="P54" s="14"/>
    </row>
    <row r="55" spans="1:16" ht="12.75">
      <c r="A55" s="11">
        <v>51</v>
      </c>
      <c r="B55" s="11" t="s">
        <v>72</v>
      </c>
      <c r="C55" s="12">
        <v>16027.06</v>
      </c>
      <c r="D55" s="12">
        <v>18943.24</v>
      </c>
      <c r="E55" s="12">
        <v>13148.09</v>
      </c>
      <c r="F55" s="12">
        <v>3396.09</v>
      </c>
      <c r="G55" s="12">
        <v>5625.2</v>
      </c>
      <c r="H55" s="12">
        <v>3870.24</v>
      </c>
      <c r="I55" s="12">
        <v>1765.73</v>
      </c>
      <c r="J55" s="12">
        <v>513.8</v>
      </c>
      <c r="K55" s="12">
        <v>201.9</v>
      </c>
      <c r="L55" s="12">
        <v>1594.1</v>
      </c>
      <c r="M55" s="13">
        <f t="shared" si="1"/>
        <v>65085.45</v>
      </c>
      <c r="O55" s="14"/>
      <c r="P55" s="14"/>
    </row>
    <row r="56" spans="1:16" ht="12.75">
      <c r="A56" s="11">
        <v>52</v>
      </c>
      <c r="B56" s="11" t="s">
        <v>73</v>
      </c>
      <c r="C56" s="12">
        <v>24201.07</v>
      </c>
      <c r="D56" s="12">
        <v>28912.76</v>
      </c>
      <c r="E56" s="12">
        <v>24945.16</v>
      </c>
      <c r="F56" s="12">
        <v>6806.44</v>
      </c>
      <c r="G56" s="12">
        <v>10068.04</v>
      </c>
      <c r="H56" s="12">
        <v>4909.82</v>
      </c>
      <c r="I56" s="12">
        <v>2711.33</v>
      </c>
      <c r="J56" s="12">
        <v>1081.55</v>
      </c>
      <c r="K56" s="12">
        <v>354.23</v>
      </c>
      <c r="L56" s="12">
        <v>3579.06</v>
      </c>
      <c r="M56" s="13">
        <f t="shared" si="1"/>
        <v>107569.46</v>
      </c>
      <c r="O56" s="14"/>
      <c r="P56" s="14"/>
    </row>
    <row r="57" spans="1:16" ht="12.75">
      <c r="A57" s="11">
        <v>53</v>
      </c>
      <c r="B57" s="11" t="s">
        <v>74</v>
      </c>
      <c r="C57" s="12">
        <v>25143.57</v>
      </c>
      <c r="D57" s="12">
        <v>27161.58</v>
      </c>
      <c r="E57" s="12">
        <v>17077.15</v>
      </c>
      <c r="F57" s="12">
        <v>3669.18</v>
      </c>
      <c r="G57" s="12">
        <v>6920.79</v>
      </c>
      <c r="H57" s="12">
        <v>5583.03</v>
      </c>
      <c r="I57" s="12">
        <v>5916.04</v>
      </c>
      <c r="J57" s="12">
        <v>405.15</v>
      </c>
      <c r="K57" s="12">
        <v>171.86</v>
      </c>
      <c r="L57" s="12">
        <v>3451.69</v>
      </c>
      <c r="M57" s="13">
        <f t="shared" si="1"/>
        <v>95500.03999999998</v>
      </c>
      <c r="O57" s="14"/>
      <c r="P57" s="14"/>
    </row>
    <row r="58" spans="1:16" ht="12.75">
      <c r="A58" s="11">
        <v>54</v>
      </c>
      <c r="B58" s="11" t="s">
        <v>75</v>
      </c>
      <c r="C58" s="12">
        <v>3008.35</v>
      </c>
      <c r="D58" s="12">
        <v>3369.55</v>
      </c>
      <c r="E58" s="12">
        <v>1871.05</v>
      </c>
      <c r="F58" s="12">
        <v>808.81</v>
      </c>
      <c r="G58" s="12">
        <v>1069.19</v>
      </c>
      <c r="H58" s="12">
        <v>627.02</v>
      </c>
      <c r="I58" s="12">
        <v>367.45</v>
      </c>
      <c r="J58" s="12">
        <v>73.33</v>
      </c>
      <c r="K58" s="12">
        <v>30.14</v>
      </c>
      <c r="L58" s="12">
        <v>443.64</v>
      </c>
      <c r="M58" s="13">
        <f t="shared" si="1"/>
        <v>11668.529999999999</v>
      </c>
      <c r="O58" s="14"/>
      <c r="P58" s="14"/>
    </row>
    <row r="59" spans="1:16" ht="12.75">
      <c r="A59" s="11">
        <v>55</v>
      </c>
      <c r="B59" s="11" t="s">
        <v>76</v>
      </c>
      <c r="C59" s="12">
        <v>6760.56</v>
      </c>
      <c r="D59" s="12">
        <v>8562.15</v>
      </c>
      <c r="E59" s="12">
        <v>6892.89</v>
      </c>
      <c r="F59" s="12">
        <v>1356.26</v>
      </c>
      <c r="G59" s="12">
        <v>2315.63</v>
      </c>
      <c r="H59" s="12">
        <v>965.6</v>
      </c>
      <c r="I59" s="12">
        <v>69.14</v>
      </c>
      <c r="J59" s="12">
        <v>250</v>
      </c>
      <c r="K59" s="12">
        <v>93.87</v>
      </c>
      <c r="L59" s="12">
        <v>600.4</v>
      </c>
      <c r="M59" s="13">
        <f t="shared" si="1"/>
        <v>27866.499999999996</v>
      </c>
      <c r="O59" s="14"/>
      <c r="P59" s="14"/>
    </row>
    <row r="60" spans="1:16" ht="12.75">
      <c r="A60" s="11">
        <v>56</v>
      </c>
      <c r="B60" s="11" t="s">
        <v>77</v>
      </c>
      <c r="C60" s="12">
        <v>10274.82</v>
      </c>
      <c r="D60" s="12">
        <v>12652.94</v>
      </c>
      <c r="E60" s="12">
        <v>7715.45</v>
      </c>
      <c r="F60" s="12">
        <v>1710.16</v>
      </c>
      <c r="G60" s="12">
        <v>2700.46</v>
      </c>
      <c r="H60" s="12">
        <v>1755.06</v>
      </c>
      <c r="I60" s="12">
        <v>2252.53</v>
      </c>
      <c r="J60" s="12">
        <v>219.65</v>
      </c>
      <c r="K60" s="12">
        <v>49.29</v>
      </c>
      <c r="L60" s="12">
        <v>1191.46</v>
      </c>
      <c r="M60" s="13">
        <f t="shared" si="1"/>
        <v>40521.82</v>
      </c>
      <c r="O60" s="14"/>
      <c r="P60" s="14"/>
    </row>
    <row r="61" spans="1:16" ht="12.75">
      <c r="A61" s="11">
        <v>57</v>
      </c>
      <c r="B61" s="11" t="s">
        <v>78</v>
      </c>
      <c r="C61" s="12">
        <v>5887.57</v>
      </c>
      <c r="D61" s="12">
        <v>7395.44</v>
      </c>
      <c r="E61" s="12">
        <v>6118.07</v>
      </c>
      <c r="F61" s="12">
        <v>1493</v>
      </c>
      <c r="G61" s="12">
        <v>1985</v>
      </c>
      <c r="H61" s="12">
        <v>1080</v>
      </c>
      <c r="I61" s="12">
        <v>116.92</v>
      </c>
      <c r="J61" s="12">
        <v>108</v>
      </c>
      <c r="K61" s="12">
        <v>64</v>
      </c>
      <c r="L61" s="12">
        <v>699</v>
      </c>
      <c r="M61" s="13">
        <f t="shared" si="1"/>
        <v>24946.999999999996</v>
      </c>
      <c r="O61" s="14"/>
      <c r="P61" s="14"/>
    </row>
    <row r="62" spans="1:16" ht="12.75">
      <c r="A62" s="11">
        <v>58</v>
      </c>
      <c r="B62" s="11" t="s">
        <v>79</v>
      </c>
      <c r="C62" s="12">
        <v>9374.29</v>
      </c>
      <c r="D62" s="12">
        <v>10592.78</v>
      </c>
      <c r="E62" s="12">
        <v>8540.8</v>
      </c>
      <c r="F62" s="12">
        <v>2623.55</v>
      </c>
      <c r="G62" s="12">
        <v>5060.22</v>
      </c>
      <c r="H62" s="12">
        <v>3134.59</v>
      </c>
      <c r="I62" s="12">
        <v>1778.34</v>
      </c>
      <c r="J62" s="12">
        <v>512.89</v>
      </c>
      <c r="K62" s="12">
        <v>102.06</v>
      </c>
      <c r="L62" s="12">
        <v>1175.89</v>
      </c>
      <c r="M62" s="13">
        <f t="shared" si="1"/>
        <v>42895.40999999999</v>
      </c>
      <c r="O62" s="14"/>
      <c r="P62" s="14"/>
    </row>
    <row r="63" spans="1:16" ht="12.75">
      <c r="A63" s="11">
        <v>59</v>
      </c>
      <c r="B63" s="11" t="s">
        <v>80</v>
      </c>
      <c r="C63" s="12">
        <v>15292.56</v>
      </c>
      <c r="D63" s="12">
        <v>19137.19</v>
      </c>
      <c r="E63" s="12">
        <v>15348.4</v>
      </c>
      <c r="F63" s="12">
        <v>3167.5</v>
      </c>
      <c r="G63" s="12">
        <v>5710.98</v>
      </c>
      <c r="H63" s="12">
        <v>2855.67</v>
      </c>
      <c r="I63" s="12">
        <v>1987.56</v>
      </c>
      <c r="J63" s="12">
        <v>421.48</v>
      </c>
      <c r="K63" s="12">
        <v>120.12</v>
      </c>
      <c r="L63" s="12">
        <v>1875.42</v>
      </c>
      <c r="M63" s="13">
        <f t="shared" si="1"/>
        <v>65916.88</v>
      </c>
      <c r="O63" s="14"/>
      <c r="P63" s="14"/>
    </row>
    <row r="64" spans="1:16" ht="12.75">
      <c r="A64" s="11">
        <v>60</v>
      </c>
      <c r="B64" s="11" t="s">
        <v>81</v>
      </c>
      <c r="C64" s="12">
        <v>1900.63</v>
      </c>
      <c r="D64" s="12">
        <v>2302.08</v>
      </c>
      <c r="E64" s="12">
        <v>1365.8</v>
      </c>
      <c r="F64" s="12">
        <v>389.32</v>
      </c>
      <c r="G64" s="12">
        <v>518.82</v>
      </c>
      <c r="H64" s="12">
        <v>367.76</v>
      </c>
      <c r="I64" s="12">
        <v>243.99</v>
      </c>
      <c r="J64" s="12">
        <v>45.53</v>
      </c>
      <c r="K64" s="12">
        <v>4.59</v>
      </c>
      <c r="L64" s="12">
        <v>336.27</v>
      </c>
      <c r="M64" s="13">
        <f t="shared" si="1"/>
        <v>7474.789999999999</v>
      </c>
      <c r="O64" s="14"/>
      <c r="P64" s="14"/>
    </row>
    <row r="65" spans="1:16" ht="12.75">
      <c r="A65" s="11">
        <v>61</v>
      </c>
      <c r="B65" s="11" t="s">
        <v>82</v>
      </c>
      <c r="C65" s="12">
        <v>1562</v>
      </c>
      <c r="D65" s="12">
        <v>1880</v>
      </c>
      <c r="E65" s="12">
        <v>1231</v>
      </c>
      <c r="F65" s="12">
        <v>275.36</v>
      </c>
      <c r="G65" s="12">
        <v>211.3</v>
      </c>
      <c r="H65" s="12">
        <v>195</v>
      </c>
      <c r="I65" s="12">
        <v>89.64</v>
      </c>
      <c r="J65" s="12">
        <v>11</v>
      </c>
      <c r="K65" s="12">
        <v>2</v>
      </c>
      <c r="L65" s="12">
        <v>230</v>
      </c>
      <c r="M65" s="13">
        <f t="shared" si="1"/>
        <v>5687.3</v>
      </c>
      <c r="O65" s="14"/>
      <c r="P65" s="14"/>
    </row>
    <row r="66" spans="1:16" ht="12.75">
      <c r="A66" s="11">
        <v>62</v>
      </c>
      <c r="B66" s="11" t="s">
        <v>83</v>
      </c>
      <c r="C66" s="12">
        <v>836.2</v>
      </c>
      <c r="D66" s="12">
        <v>898.1</v>
      </c>
      <c r="E66" s="12">
        <v>549.83</v>
      </c>
      <c r="F66" s="12">
        <v>205.79</v>
      </c>
      <c r="G66" s="12">
        <v>236.11</v>
      </c>
      <c r="H66" s="12">
        <v>177.98</v>
      </c>
      <c r="I66" s="12">
        <v>0</v>
      </c>
      <c r="J66" s="12">
        <v>21.2</v>
      </c>
      <c r="K66" s="12">
        <v>6.28</v>
      </c>
      <c r="L66" s="12">
        <v>67.15</v>
      </c>
      <c r="M66" s="13">
        <f t="shared" si="1"/>
        <v>2998.6400000000003</v>
      </c>
      <c r="O66" s="14"/>
      <c r="P66" s="14"/>
    </row>
    <row r="67" spans="1:16" ht="12.75">
      <c r="A67" s="11">
        <v>63</v>
      </c>
      <c r="B67" s="11" t="s">
        <v>84</v>
      </c>
      <c r="C67" s="12">
        <v>590.86</v>
      </c>
      <c r="D67" s="12">
        <v>681.72</v>
      </c>
      <c r="E67" s="12">
        <v>382.62</v>
      </c>
      <c r="F67" s="12">
        <v>149.89</v>
      </c>
      <c r="G67" s="12">
        <v>167.63</v>
      </c>
      <c r="H67" s="12">
        <v>119.75</v>
      </c>
      <c r="I67" s="12">
        <v>0</v>
      </c>
      <c r="J67" s="12">
        <v>12.77</v>
      </c>
      <c r="K67" s="12">
        <v>0.92</v>
      </c>
      <c r="L67" s="12">
        <v>97.77</v>
      </c>
      <c r="M67" s="13">
        <f t="shared" si="1"/>
        <v>2203.93</v>
      </c>
      <c r="O67" s="14"/>
      <c r="P67" s="14"/>
    </row>
    <row r="68" spans="1:16" ht="12.75">
      <c r="A68" s="11">
        <v>64</v>
      </c>
      <c r="B68" s="11" t="s">
        <v>85</v>
      </c>
      <c r="C68" s="12">
        <v>15336.42</v>
      </c>
      <c r="D68" s="12">
        <v>18071.73</v>
      </c>
      <c r="E68" s="12">
        <v>13214.87</v>
      </c>
      <c r="F68" s="12">
        <v>3108.01</v>
      </c>
      <c r="G68" s="12">
        <v>5959.45</v>
      </c>
      <c r="H68" s="12">
        <v>4121.74</v>
      </c>
      <c r="I68" s="12">
        <v>2500.43</v>
      </c>
      <c r="J68" s="12">
        <v>710.66</v>
      </c>
      <c r="K68" s="12">
        <v>171.86</v>
      </c>
      <c r="L68" s="12">
        <v>2026.39</v>
      </c>
      <c r="M68" s="13">
        <f t="shared" si="1"/>
        <v>65221.560000000005</v>
      </c>
      <c r="O68" s="14"/>
      <c r="P68" s="14"/>
    </row>
    <row r="69" spans="1:16" ht="12.75">
      <c r="A69" s="11">
        <v>65</v>
      </c>
      <c r="B69" s="11" t="s">
        <v>86</v>
      </c>
      <c r="C69" s="12">
        <v>1357.6</v>
      </c>
      <c r="D69" s="12">
        <v>1461.3</v>
      </c>
      <c r="E69" s="12">
        <v>868.03</v>
      </c>
      <c r="F69" s="12">
        <v>435.71</v>
      </c>
      <c r="G69" s="12">
        <v>417.32</v>
      </c>
      <c r="H69" s="12">
        <v>280.51</v>
      </c>
      <c r="I69" s="12">
        <v>4.96</v>
      </c>
      <c r="J69" s="12">
        <v>29.31</v>
      </c>
      <c r="K69" s="12">
        <v>13.55</v>
      </c>
      <c r="L69" s="12">
        <v>151.02</v>
      </c>
      <c r="M69" s="13">
        <f>SUM(C69:L69)</f>
        <v>5019.31</v>
      </c>
      <c r="O69" s="14"/>
      <c r="P69" s="14"/>
    </row>
    <row r="70" spans="1:16" ht="12.75">
      <c r="A70" s="11">
        <v>66</v>
      </c>
      <c r="B70" s="11" t="s">
        <v>87</v>
      </c>
      <c r="C70" s="12">
        <v>1771.42</v>
      </c>
      <c r="D70" s="12">
        <v>1981.1</v>
      </c>
      <c r="E70" s="12">
        <v>1393.99</v>
      </c>
      <c r="F70" s="12">
        <v>335.8</v>
      </c>
      <c r="G70" s="12">
        <v>490.24</v>
      </c>
      <c r="H70" s="12">
        <v>297.23</v>
      </c>
      <c r="I70" s="12">
        <v>106.96</v>
      </c>
      <c r="J70" s="12">
        <v>8.37</v>
      </c>
      <c r="K70" s="12">
        <v>4.89</v>
      </c>
      <c r="L70" s="12">
        <v>215</v>
      </c>
      <c r="M70" s="13">
        <f>SUM(C70:L70)</f>
        <v>6605.000000000001</v>
      </c>
      <c r="O70" s="14"/>
      <c r="P70" s="14"/>
    </row>
    <row r="71" spans="1:16" ht="12.75">
      <c r="A71" s="11">
        <v>67</v>
      </c>
      <c r="B71" s="11" t="s">
        <v>88</v>
      </c>
      <c r="C71" s="12">
        <v>940</v>
      </c>
      <c r="D71" s="12">
        <v>1090.56</v>
      </c>
      <c r="E71" s="12">
        <v>869.62</v>
      </c>
      <c r="F71" s="12">
        <v>169.12</v>
      </c>
      <c r="G71" s="12">
        <v>272.91</v>
      </c>
      <c r="H71" s="12">
        <v>126.84</v>
      </c>
      <c r="I71" s="12">
        <v>0</v>
      </c>
      <c r="J71" s="12">
        <v>24.54</v>
      </c>
      <c r="K71" s="12">
        <v>7.72</v>
      </c>
      <c r="L71" s="12">
        <v>51.66</v>
      </c>
      <c r="M71" s="13">
        <f>SUM(C71:L71)</f>
        <v>3552.9699999999993</v>
      </c>
      <c r="O71" s="14"/>
      <c r="P71" s="14"/>
    </row>
    <row r="72" spans="1:16" ht="12.75">
      <c r="A72" s="11">
        <v>68</v>
      </c>
      <c r="B72" s="11" t="s">
        <v>89</v>
      </c>
      <c r="C72" s="18">
        <v>0</v>
      </c>
      <c r="D72" s="18">
        <v>32.18</v>
      </c>
      <c r="E72" s="18">
        <v>143.69</v>
      </c>
      <c r="F72" s="19">
        <v>0</v>
      </c>
      <c r="G72" s="18">
        <v>43.66</v>
      </c>
      <c r="H72" s="18">
        <v>221.15</v>
      </c>
      <c r="I72" s="19">
        <v>0</v>
      </c>
      <c r="J72" s="18">
        <v>0</v>
      </c>
      <c r="K72" s="19">
        <v>0</v>
      </c>
      <c r="L72" s="18">
        <v>56.66</v>
      </c>
      <c r="M72" s="13">
        <f>SUM(C72:L72)</f>
        <v>497.34000000000003</v>
      </c>
      <c r="O72" s="14"/>
      <c r="P72" s="14"/>
    </row>
    <row r="73" spans="1:16" ht="12.75">
      <c r="A73" s="11">
        <v>69</v>
      </c>
      <c r="B73" s="20" t="s">
        <v>90</v>
      </c>
      <c r="C73" s="19">
        <v>136</v>
      </c>
      <c r="D73" s="19">
        <v>155</v>
      </c>
      <c r="E73" s="19">
        <v>156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13</v>
      </c>
      <c r="M73" s="13">
        <f>SUM(C73:L73)</f>
        <v>460</v>
      </c>
      <c r="O73" s="14"/>
      <c r="P73" s="14"/>
    </row>
    <row r="74" spans="1:16" ht="12.75">
      <c r="A74" s="11">
        <v>70</v>
      </c>
      <c r="B74" s="20" t="s">
        <v>91</v>
      </c>
      <c r="C74" s="19">
        <v>199.5</v>
      </c>
      <c r="D74" s="19">
        <v>302.3</v>
      </c>
      <c r="E74" s="19">
        <v>72.89</v>
      </c>
      <c r="F74" s="19">
        <v>61.81</v>
      </c>
      <c r="G74" s="19">
        <v>35</v>
      </c>
      <c r="H74" s="19">
        <v>1.98</v>
      </c>
      <c r="I74" s="19">
        <v>7.72</v>
      </c>
      <c r="J74" s="19">
        <v>0</v>
      </c>
      <c r="K74" s="19">
        <v>0</v>
      </c>
      <c r="L74" s="19">
        <v>0</v>
      </c>
      <c r="M74" s="13">
        <f>SUM(C74:L74)</f>
        <v>681.2</v>
      </c>
      <c r="O74" s="14"/>
      <c r="P74" s="14"/>
    </row>
    <row r="75" spans="1:16" ht="12.75">
      <c r="A75" s="11">
        <v>71</v>
      </c>
      <c r="B75" s="20" t="s">
        <v>92</v>
      </c>
      <c r="C75" s="19">
        <v>337.69</v>
      </c>
      <c r="D75" s="19">
        <v>168.77</v>
      </c>
      <c r="E75" s="19">
        <v>0</v>
      </c>
      <c r="F75" s="19">
        <v>58.83</v>
      </c>
      <c r="G75" s="19">
        <v>31.29</v>
      </c>
      <c r="H75" s="19">
        <v>0</v>
      </c>
      <c r="I75" s="19">
        <v>7.42</v>
      </c>
      <c r="J75" s="21">
        <v>3</v>
      </c>
      <c r="K75" s="1">
        <v>0</v>
      </c>
      <c r="L75" s="19">
        <v>0</v>
      </c>
      <c r="M75" s="13">
        <f>SUM(C75:L75)</f>
        <v>607</v>
      </c>
      <c r="O75" s="14"/>
      <c r="P75" s="14"/>
    </row>
    <row r="76" spans="1:16" ht="12.75">
      <c r="A76" s="11">
        <v>72</v>
      </c>
      <c r="B76" s="20" t="s">
        <v>93</v>
      </c>
      <c r="C76" s="19">
        <v>271.38</v>
      </c>
      <c r="D76" s="19">
        <v>594.29</v>
      </c>
      <c r="E76" s="19">
        <v>538.8</v>
      </c>
      <c r="F76" s="19">
        <v>49.38</v>
      </c>
      <c r="G76" s="19">
        <v>64.59</v>
      </c>
      <c r="H76" s="19">
        <v>41.23</v>
      </c>
      <c r="I76" s="19">
        <v>15</v>
      </c>
      <c r="J76" s="19">
        <v>0</v>
      </c>
      <c r="K76" s="19">
        <v>0</v>
      </c>
      <c r="L76" s="19">
        <v>26.33</v>
      </c>
      <c r="M76" s="13">
        <f>SUM(C76:L76)</f>
        <v>1600.9999999999998</v>
      </c>
      <c r="O76" s="14"/>
      <c r="P76" s="14"/>
    </row>
    <row r="77" spans="1:16" ht="12.75">
      <c r="A77" s="11">
        <v>73</v>
      </c>
      <c r="B77" s="20" t="s">
        <v>94</v>
      </c>
      <c r="C77" s="19">
        <v>181</v>
      </c>
      <c r="D77" s="19">
        <v>303</v>
      </c>
      <c r="E77" s="19">
        <v>422</v>
      </c>
      <c r="F77" s="19">
        <v>35</v>
      </c>
      <c r="G77" s="19">
        <v>159</v>
      </c>
      <c r="H77" s="19">
        <v>50</v>
      </c>
      <c r="I77" s="19">
        <v>0</v>
      </c>
      <c r="J77" s="19">
        <v>0</v>
      </c>
      <c r="K77" s="19">
        <v>0</v>
      </c>
      <c r="L77" s="19">
        <v>0</v>
      </c>
      <c r="M77" s="13">
        <f>SUM(C77:L77)</f>
        <v>1150</v>
      </c>
      <c r="O77" s="22">
        <f>RANK(E78,E2:E78)</f>
        <v>23</v>
      </c>
      <c r="P77" s="14"/>
    </row>
    <row r="78" spans="1:16" ht="12.75">
      <c r="A78" s="11">
        <v>74</v>
      </c>
      <c r="B78" s="20" t="s">
        <v>95</v>
      </c>
      <c r="C78" s="19">
        <v>0</v>
      </c>
      <c r="D78" s="19">
        <v>1006.41</v>
      </c>
      <c r="E78" s="19">
        <v>7326.92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3">
        <f>SUM(C78:L78)</f>
        <v>8333.33</v>
      </c>
      <c r="O78" s="22">
        <f>RANK(M78,M5:M78)</f>
        <v>39</v>
      </c>
      <c r="P78" s="14"/>
    </row>
    <row r="79" ht="12.75">
      <c r="M79" s="13"/>
    </row>
    <row r="80" spans="2:13" ht="12.75">
      <c r="B80" s="23" t="s">
        <v>21</v>
      </c>
      <c r="C80" s="24">
        <f aca="true" t="shared" si="2" ref="C80:L80">SUM(C5:C78)</f>
        <v>605806.85</v>
      </c>
      <c r="D80" s="24">
        <f t="shared" si="2"/>
        <v>729703.7499999999</v>
      </c>
      <c r="E80" s="24">
        <f t="shared" si="2"/>
        <v>544520.4000000001</v>
      </c>
      <c r="F80" s="24">
        <f t="shared" si="2"/>
        <v>141327.59999999995</v>
      </c>
      <c r="G80" s="24">
        <f t="shared" si="2"/>
        <v>221331.93000000005</v>
      </c>
      <c r="H80" s="24">
        <f t="shared" si="2"/>
        <v>138587.2200000001</v>
      </c>
      <c r="I80" s="24">
        <f t="shared" si="2"/>
        <v>164348.90000000005</v>
      </c>
      <c r="J80" s="24">
        <f t="shared" si="2"/>
        <v>19691.450000000004</v>
      </c>
      <c r="K80" s="24">
        <f t="shared" si="2"/>
        <v>6243.88</v>
      </c>
      <c r="L80" s="24">
        <f t="shared" si="2"/>
        <v>75988.77000000002</v>
      </c>
      <c r="M80" s="25">
        <f>SUM(C80:L80)</f>
        <v>2647550.75</v>
      </c>
    </row>
    <row r="81" spans="2:13" ht="12.75">
      <c r="B81" s="1" t="s">
        <v>96</v>
      </c>
      <c r="C81" s="24">
        <f aca="true" t="shared" si="3" ref="C81:L81">SUM(C72:C78)</f>
        <v>1125.5700000000002</v>
      </c>
      <c r="D81" s="24">
        <f t="shared" si="3"/>
        <v>2561.95</v>
      </c>
      <c r="E81" s="24">
        <f t="shared" si="3"/>
        <v>8660.3</v>
      </c>
      <c r="F81" s="24">
        <f t="shared" si="3"/>
        <v>205.02</v>
      </c>
      <c r="G81" s="24">
        <f t="shared" si="3"/>
        <v>333.53999999999996</v>
      </c>
      <c r="H81" s="24">
        <f t="shared" si="3"/>
        <v>314.36</v>
      </c>
      <c r="I81" s="24">
        <f t="shared" si="3"/>
        <v>30.14</v>
      </c>
      <c r="J81" s="24">
        <f t="shared" si="3"/>
        <v>3</v>
      </c>
      <c r="K81" s="24">
        <f t="shared" si="3"/>
        <v>0</v>
      </c>
      <c r="L81" s="24">
        <f t="shared" si="3"/>
        <v>95.99</v>
      </c>
      <c r="M81" s="26">
        <f>SUM(C81:L81)</f>
        <v>13329.87</v>
      </c>
    </row>
    <row r="82" spans="2:13" ht="12.75">
      <c r="B82" s="1" t="s">
        <v>97</v>
      </c>
      <c r="C82" s="24">
        <f aca="true" t="shared" si="4" ref="C82:L82">C80-C81</f>
        <v>604681.28</v>
      </c>
      <c r="D82" s="24">
        <f t="shared" si="4"/>
        <v>727141.7999999999</v>
      </c>
      <c r="E82" s="24">
        <f t="shared" si="4"/>
        <v>535860.1000000001</v>
      </c>
      <c r="F82" s="24">
        <f t="shared" si="4"/>
        <v>141122.57999999996</v>
      </c>
      <c r="G82" s="24">
        <f t="shared" si="4"/>
        <v>220998.39000000004</v>
      </c>
      <c r="H82" s="24">
        <f t="shared" si="4"/>
        <v>138272.8600000001</v>
      </c>
      <c r="I82" s="24">
        <f t="shared" si="4"/>
        <v>164318.76000000004</v>
      </c>
      <c r="J82" s="24">
        <f t="shared" si="4"/>
        <v>19688.450000000004</v>
      </c>
      <c r="K82" s="24">
        <f t="shared" si="4"/>
        <v>6243.88</v>
      </c>
      <c r="L82" s="24">
        <f t="shared" si="4"/>
        <v>75892.78000000001</v>
      </c>
      <c r="M82" s="26">
        <f>SUM(C82:L82)</f>
        <v>2634220.880000001</v>
      </c>
    </row>
    <row r="83" spans="3:13" ht="12.75">
      <c r="C83" s="1" t="b">
        <f>C80=SUM('[1]FTE BGBP'!AW80:BA80)</f>
        <v>1</v>
      </c>
      <c r="D83" s="1" t="b">
        <f>D80=SUM('[1]FTE BGBP'!BB80:BF80)</f>
        <v>1</v>
      </c>
      <c r="E83" s="1" t="b">
        <f>E80=SUM('[1]FTE BGBP'!BG80:BJ80)</f>
        <v>1</v>
      </c>
      <c r="F83" s="1" t="b">
        <f>F80=SUM('[1]FTE BGBP'!C80:G80)</f>
        <v>1</v>
      </c>
      <c r="G83" s="1" t="b">
        <f>G80=SUM('[1]FTE BGBP'!H80:L80)</f>
        <v>1</v>
      </c>
      <c r="H83" s="1" t="b">
        <f>H80=SUM('[1]FTE BGBP'!M80:P80)</f>
        <v>1</v>
      </c>
      <c r="I83" s="1" t="b">
        <f>I80=SUM('[1]FTE BGBP'!BK80:BW80)</f>
        <v>1</v>
      </c>
      <c r="J83" s="1" t="b">
        <f>J80=SUM('[1]FTE BGBP'!Q80:AD80)</f>
        <v>1</v>
      </c>
      <c r="K83" s="1" t="b">
        <f>K80=SUM('[1]FTE BGBP'!AE80:AR80)</f>
        <v>1</v>
      </c>
      <c r="L83" s="1" t="b">
        <f>L80=SUM('[1]FTE BGBP'!AS80:AV80)</f>
        <v>1</v>
      </c>
      <c r="M83" s="13">
        <f>SUM(C83:L83)</f>
        <v>0</v>
      </c>
    </row>
  </sheetData>
  <sheetProtection/>
  <printOptions/>
  <pageMargins left="0.75" right="0.75" top="1" bottom="1" header="0.5" footer="0.5"/>
  <pageSetup fitToHeight="3" fitToWidth="1" horizontalDpi="300" verticalDpi="300" orientation="landscape" scale="82" r:id="rId1"/>
  <headerFooter alignWithMargins="0">
    <oddHeader>&amp;C&amp;"Arial,Bold"FTE Forecast for 2007-08 by District by Program
as of 2/5/07</oddHeader>
    <oddFooter>&amp;C&amp;10-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dubard.carolyn</dc:creator>
  <cp:keywords/>
  <dc:description/>
  <cp:lastModifiedBy>dubard.carolyn</cp:lastModifiedBy>
  <dcterms:created xsi:type="dcterms:W3CDTF">2007-02-16T20:27:02Z</dcterms:created>
  <dcterms:modified xsi:type="dcterms:W3CDTF">2007-02-16T20:27:25Z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