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326" windowWidth="14115" windowHeight="7155" activeTab="0"/>
  </bookViews>
  <sheets>
    <sheet name="Cover" sheetId="1" r:id="rId1"/>
    <sheet name="Diff" sheetId="2" r:id="rId2"/>
    <sheet name="Percent" sheetId="3" r:id="rId3"/>
  </sheets>
  <externalReferences>
    <externalReference r:id="rId6"/>
  </externalReferences>
  <definedNames>
    <definedName name="FTEDATA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'Diff'!$A$1:$K$41</definedName>
    <definedName name="_xlnm.Print_Area" localSheetId="2">'Percent'!$A$1:$K$41</definedName>
    <definedName name="TITLES" localSheetId="2">'Percent'!$B$12:$B$140</definedName>
    <definedName name="TITLES">'Diff'!$B$12:$B$140</definedName>
  </definedNames>
  <calcPr calcMode="manual" fullCalcOnLoad="1"/>
</workbook>
</file>

<file path=xl/sharedStrings.xml><?xml version="1.0" encoding="utf-8"?>
<sst xmlns="http://schemas.openxmlformats.org/spreadsheetml/2006/main" count="100" uniqueCount="49">
  <si>
    <t>REPORT FOR</t>
  </si>
  <si>
    <t>ENROLLMENT ESTIMATING CONFERENCE</t>
  </si>
  <si>
    <t>SCHOOL DISTRICT FORECAST</t>
  </si>
  <si>
    <t xml:space="preserve"> CONFERENCE REPORT</t>
  </si>
  <si>
    <t>2007-08 Projected Student Enrollments (FTEs) for Florida School Districts</t>
  </si>
  <si>
    <t>Compared with FTEs for 2004-05 Final, 2005-06 Final, 2006-07 4th Calc., and 2007-08 Forecast as of Feb. 12</t>
  </si>
  <si>
    <t>Conference Report</t>
  </si>
  <si>
    <t>2007-08 Projected Enrollments for Florida School Districts</t>
  </si>
  <si>
    <t>Compared with FTEs for 2004-05 - 2005-06 and 2006-07 4th Calc</t>
  </si>
  <si>
    <t>School District PreK-12 Programs</t>
  </si>
  <si>
    <t>2007-08</t>
  </si>
  <si>
    <t>Program Category</t>
  </si>
  <si>
    <t>2004-05</t>
  </si>
  <si>
    <t>2005-06</t>
  </si>
  <si>
    <t>Diff.</t>
  </si>
  <si>
    <t>2006-07</t>
  </si>
  <si>
    <t>Dist Forecast</t>
  </si>
  <si>
    <t>Diff</t>
  </si>
  <si>
    <t>Final</t>
  </si>
  <si>
    <t>(2-1)</t>
  </si>
  <si>
    <t>4th Calc</t>
  </si>
  <si>
    <t>(4-2)</t>
  </si>
  <si>
    <t>(7-4)</t>
  </si>
  <si>
    <t>(7-6)</t>
  </si>
  <si>
    <t>K-12 Non-ESE Basic</t>
  </si>
  <si>
    <t>K-3</t>
  </si>
  <si>
    <t>4-8</t>
  </si>
  <si>
    <t>9-12</t>
  </si>
  <si>
    <t>Sub-Total (Non-ESE Basic)</t>
  </si>
  <si>
    <t>K-12 ESE Basic</t>
  </si>
  <si>
    <t>K-3 ESE in Basic</t>
  </si>
  <si>
    <t>4-8 ESE in Basic</t>
  </si>
  <si>
    <t>9-12 ESE in Basic</t>
  </si>
  <si>
    <t>Sub-Total (ESE Basic)</t>
  </si>
  <si>
    <t>Total K-12 Basic</t>
  </si>
  <si>
    <t>ESOL</t>
  </si>
  <si>
    <t>Exceptional Students</t>
  </si>
  <si>
    <t>ESE Support Level IV</t>
  </si>
  <si>
    <t>ESE Support Level V</t>
  </si>
  <si>
    <t>Sub-Total (ESE)</t>
  </si>
  <si>
    <t>Sub-Total ESE (ESE and ESE Basic)</t>
  </si>
  <si>
    <t>Career Education</t>
  </si>
  <si>
    <t>Total Group Two</t>
  </si>
  <si>
    <t>Total</t>
  </si>
  <si>
    <t>ESE = Exceptional Student Eduation</t>
  </si>
  <si>
    <t>DOE 4/2/07</t>
  </si>
  <si>
    <t>%</t>
  </si>
  <si>
    <t>&amp;</t>
  </si>
  <si>
    <t>District Forecast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</si>
</sst>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00000000000000"/>
    <numFmt numFmtId="204" formatCode="#,##0.000000000000000000"/>
    <numFmt numFmtId="205" formatCode="#,##0.0000000000000000000"/>
  </numFmts>
  <fonts count="11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2">
      <alignment/>
      <protection/>
    </xf>
    <xf numFmtId="0" fontId="0" fillId="0" borderId="0" xfId="23" applyFont="1" applyAlignment="1">
      <alignment horizontal="left"/>
      <protection/>
    </xf>
    <xf numFmtId="0" fontId="0" fillId="0" borderId="0" xfId="23" applyFont="1">
      <alignment/>
      <protection/>
    </xf>
    <xf numFmtId="0" fontId="4" fillId="0" borderId="0" xfId="23">
      <alignment/>
      <protection/>
    </xf>
    <xf numFmtId="14" fontId="0" fillId="0" borderId="0" xfId="23" applyNumberFormat="1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 quotePrefix="1">
      <alignment horizontal="right"/>
      <protection/>
    </xf>
    <xf numFmtId="0" fontId="5" fillId="0" borderId="0" xfId="22" applyFont="1" applyFill="1" applyBorder="1" applyAlignment="1" quotePrefix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Fill="1" applyBorder="1">
      <alignment/>
      <protection/>
    </xf>
    <xf numFmtId="1" fontId="5" fillId="0" borderId="0" xfId="22" applyNumberFormat="1" applyFont="1" applyFill="1" applyBorder="1" applyAlignment="1">
      <alignment horizontal="center"/>
      <protection/>
    </xf>
    <xf numFmtId="14" fontId="5" fillId="0" borderId="0" xfId="22" applyNumberFormat="1" applyFont="1" applyFill="1" applyBorder="1" applyAlignment="1">
      <alignment horizontal="center"/>
      <protection/>
    </xf>
    <xf numFmtId="198" fontId="5" fillId="0" borderId="0" xfId="22" applyNumberFormat="1" applyFont="1" applyFill="1" applyBorder="1" applyAlignment="1">
      <alignment horizontal="center"/>
      <protection/>
    </xf>
    <xf numFmtId="198" fontId="5" fillId="0" borderId="0" xfId="22" applyNumberFormat="1" applyFont="1" applyFill="1" applyBorder="1" applyAlignment="1" quotePrefix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5" fillId="0" borderId="0" xfId="22" applyFont="1">
      <alignment/>
      <protection/>
    </xf>
    <xf numFmtId="4" fontId="5" fillId="0" borderId="0" xfId="22" applyNumberFormat="1" applyFont="1" applyFill="1" applyBorder="1" applyAlignment="1">
      <alignment/>
      <protection/>
    </xf>
    <xf numFmtId="4" fontId="7" fillId="0" borderId="0" xfId="21" applyNumberFormat="1" applyFont="1" applyFill="1" applyBorder="1" applyAlignment="1">
      <alignment/>
      <protection/>
    </xf>
    <xf numFmtId="176" fontId="5" fillId="0" borderId="0" xfId="15" applyNumberFormat="1" applyFont="1" applyFill="1" applyBorder="1" applyAlignment="1">
      <alignment/>
    </xf>
    <xf numFmtId="176" fontId="5" fillId="0" borderId="0" xfId="15" applyNumberFormat="1" applyFont="1" applyFill="1" applyBorder="1" applyAlignment="1">
      <alignment horizontal="right"/>
    </xf>
    <xf numFmtId="0" fontId="5" fillId="0" borderId="0" xfId="22" applyFont="1" applyFill="1" applyBorder="1" applyAlignment="1" quotePrefix="1">
      <alignment horizontal="left"/>
      <protection/>
    </xf>
    <xf numFmtId="0" fontId="8" fillId="0" borderId="0" xfId="22" applyFont="1" applyFill="1" applyBorder="1" applyAlignment="1">
      <alignment horizontal="left"/>
      <protection/>
    </xf>
    <xf numFmtId="4" fontId="8" fillId="0" borderId="0" xfId="15" applyNumberFormat="1" applyFont="1" applyFill="1" applyBorder="1" applyAlignment="1">
      <alignment/>
    </xf>
    <xf numFmtId="4" fontId="8" fillId="0" borderId="0" xfId="22" applyNumberFormat="1" applyFont="1" applyFill="1" applyBorder="1" applyAlignment="1">
      <alignment/>
      <protection/>
    </xf>
    <xf numFmtId="4" fontId="5" fillId="0" borderId="0" xfId="15" applyNumberFormat="1" applyFont="1" applyFill="1" applyBorder="1" applyAlignment="1">
      <alignment/>
    </xf>
    <xf numFmtId="0" fontId="9" fillId="0" borderId="0" xfId="22" applyFont="1" applyFill="1" applyBorder="1">
      <alignment/>
      <protection/>
    </xf>
    <xf numFmtId="0" fontId="8" fillId="0" borderId="0" xfId="22" applyFont="1" applyFill="1" applyBorder="1" applyAlignment="1">
      <alignment wrapText="1"/>
      <protection/>
    </xf>
    <xf numFmtId="0" fontId="8" fillId="0" borderId="0" xfId="22" applyFont="1" applyFill="1" applyBorder="1">
      <alignment/>
      <protection/>
    </xf>
    <xf numFmtId="3" fontId="5" fillId="0" borderId="0" xfId="15" applyNumberFormat="1" applyFont="1" applyFill="1" applyBorder="1" applyAlignment="1">
      <alignment/>
    </xf>
    <xf numFmtId="3" fontId="5" fillId="0" borderId="0" xfId="22" applyNumberFormat="1" applyFont="1" applyFill="1" applyBorder="1">
      <alignment/>
      <protection/>
    </xf>
    <xf numFmtId="3" fontId="5" fillId="0" borderId="0" xfId="15" applyNumberFormat="1" applyFont="1" applyAlignment="1">
      <alignment/>
    </xf>
    <xf numFmtId="0" fontId="5" fillId="0" borderId="0" xfId="22" applyFont="1" applyFill="1" applyBorder="1" applyAlignment="1">
      <alignment horizontal="right" indent="2"/>
      <protection/>
    </xf>
    <xf numFmtId="176" fontId="5" fillId="0" borderId="0" xfId="22" applyNumberFormat="1" applyFont="1" applyFill="1" applyBorder="1">
      <alignment/>
      <protection/>
    </xf>
    <xf numFmtId="4" fontId="5" fillId="0" borderId="0" xfId="22" applyNumberFormat="1" applyFont="1" applyFill="1" applyBorder="1" applyAlignment="1">
      <alignment horizontal="right" indent="2"/>
      <protection/>
    </xf>
    <xf numFmtId="4" fontId="5" fillId="0" borderId="0" xfId="15" applyNumberFormat="1" applyFont="1" applyFill="1" applyBorder="1" applyAlignment="1">
      <alignment horizontal="right" indent="2"/>
    </xf>
    <xf numFmtId="0" fontId="5" fillId="0" borderId="0" xfId="22" applyFont="1" applyFill="1" applyBorder="1" applyAlignment="1">
      <alignment horizontal="centerContinuous"/>
      <protection/>
    </xf>
    <xf numFmtId="3" fontId="5" fillId="0" borderId="0" xfId="22" applyNumberFormat="1" applyFont="1" applyFill="1" applyBorder="1" applyAlignment="1" quotePrefix="1">
      <alignment horizontal="right"/>
      <protection/>
    </xf>
    <xf numFmtId="3" fontId="9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2" fontId="5" fillId="0" borderId="0" xfId="22" applyNumberFormat="1" applyFont="1" applyFill="1" applyBorder="1" applyAlignment="1">
      <alignment horizontal="right"/>
      <protection/>
    </xf>
    <xf numFmtId="2" fontId="5" fillId="0" borderId="0" xfId="22" applyNumberFormat="1" applyFont="1" applyFill="1" applyBorder="1">
      <alignment/>
      <protection/>
    </xf>
    <xf numFmtId="171" fontId="5" fillId="0" borderId="0" xfId="24" applyNumberFormat="1" applyFont="1" applyFill="1" applyBorder="1" applyAlignment="1">
      <alignment/>
    </xf>
    <xf numFmtId="0" fontId="0" fillId="0" borderId="0" xfId="23" applyFont="1" applyAlignment="1">
      <alignment horizontal="center"/>
      <protection/>
    </xf>
    <xf numFmtId="182" fontId="0" fillId="0" borderId="0" xfId="23" applyNumberFormat="1" applyFont="1" applyAlignment="1">
      <alignment horizontal="center"/>
      <protection/>
    </xf>
    <xf numFmtId="179" fontId="5" fillId="0" borderId="0" xfId="22" applyNumberFormat="1" applyFont="1" applyFill="1" applyBorder="1" applyAlignment="1" quotePrefix="1">
      <alignment horizontal="center"/>
      <protection/>
    </xf>
    <xf numFmtId="0" fontId="5" fillId="0" borderId="0" xfId="22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C Official Summary Report 12-15-06" xfId="21"/>
    <cellStyle name="Normal_Final Summary Report 2-28-05" xfId="22"/>
    <cellStyle name="Normal_IMPAC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I24"/>
  <sheetViews>
    <sheetView tabSelected="1" workbookViewId="0" topLeftCell="A1">
      <selection activeCell="A23" sqref="A23:I23"/>
    </sheetView>
  </sheetViews>
  <sheetFormatPr defaultColWidth="8.88671875" defaultRowHeight="15"/>
  <cols>
    <col min="1" max="9" width="10.21484375" style="1" customWidth="1"/>
    <col min="10" max="16384" width="6.21484375" style="1" customWidth="1"/>
  </cols>
  <sheetData>
    <row r="1" spans="1:9" ht="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2"/>
      <c r="B2" s="3"/>
      <c r="C2" s="3"/>
      <c r="D2" s="3"/>
      <c r="E2" s="3"/>
      <c r="F2" s="3"/>
      <c r="G2" s="3"/>
      <c r="H2" s="4"/>
      <c r="I2" s="4"/>
    </row>
    <row r="3" spans="1:9" ht="15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2"/>
      <c r="B4" s="3"/>
      <c r="C4" s="3"/>
      <c r="D4" s="3"/>
      <c r="E4" s="3"/>
      <c r="F4" s="3"/>
      <c r="G4" s="3"/>
      <c r="H4" s="4"/>
      <c r="I4" s="4"/>
    </row>
    <row r="5" spans="1:9" ht="15">
      <c r="A5" s="47" t="s">
        <v>2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5"/>
      <c r="B6" s="3"/>
      <c r="C6" s="3"/>
      <c r="D6" s="3"/>
      <c r="E6" s="3"/>
      <c r="F6" s="3"/>
      <c r="G6" s="3"/>
      <c r="H6" s="4"/>
      <c r="I6" s="4"/>
    </row>
    <row r="7" spans="1:9" ht="15">
      <c r="A7" s="47" t="s">
        <v>3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2"/>
      <c r="B8" s="3"/>
      <c r="C8" s="3"/>
      <c r="D8" s="3"/>
      <c r="E8" s="3"/>
      <c r="F8" s="3"/>
      <c r="G8" s="3"/>
      <c r="H8" s="4"/>
      <c r="I8" s="4"/>
    </row>
    <row r="9" spans="1:9" ht="15">
      <c r="A9" s="2"/>
      <c r="B9" s="3"/>
      <c r="C9" s="3"/>
      <c r="D9" s="3"/>
      <c r="E9" s="3"/>
      <c r="F9" s="3"/>
      <c r="G9" s="3"/>
      <c r="H9" s="4"/>
      <c r="I9" s="4"/>
    </row>
    <row r="10" spans="1:9" ht="15">
      <c r="A10" s="2"/>
      <c r="B10" s="3"/>
      <c r="C10" s="3"/>
      <c r="D10" s="3"/>
      <c r="E10" s="3"/>
      <c r="F10" s="3"/>
      <c r="G10" s="3"/>
      <c r="H10" s="4"/>
      <c r="I10" s="4"/>
    </row>
    <row r="11" spans="1:9" ht="1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>
      <c r="A12" s="48">
        <v>39174</v>
      </c>
      <c r="B12" s="48"/>
      <c r="C12" s="48"/>
      <c r="D12" s="48"/>
      <c r="E12" s="48"/>
      <c r="F12" s="48"/>
      <c r="G12" s="48"/>
      <c r="H12" s="48"/>
      <c r="I12" s="48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>
      <c r="A14" s="2"/>
      <c r="B14" s="3"/>
      <c r="C14" s="3"/>
      <c r="D14" s="3"/>
      <c r="E14" s="3"/>
      <c r="F14" s="3"/>
      <c r="G14" s="3"/>
      <c r="H14" s="4"/>
      <c r="I14" s="4"/>
    </row>
    <row r="15" spans="1:9" ht="15">
      <c r="A15" s="2"/>
      <c r="B15" s="3"/>
      <c r="C15" s="3"/>
      <c r="D15" s="3"/>
      <c r="E15" s="3"/>
      <c r="F15" s="3"/>
      <c r="G15" s="3"/>
      <c r="H15" s="4"/>
      <c r="I15" s="4"/>
    </row>
    <row r="16" spans="1:9" ht="15">
      <c r="A16" s="2"/>
      <c r="B16" s="3"/>
      <c r="C16" s="3"/>
      <c r="D16" s="3"/>
      <c r="E16" s="3"/>
      <c r="F16" s="3"/>
      <c r="G16" s="3"/>
      <c r="H16" s="4"/>
      <c r="I16" s="4"/>
    </row>
    <row r="17" spans="1:9" ht="15">
      <c r="A17" s="2"/>
      <c r="B17" s="3"/>
      <c r="C17" s="3"/>
      <c r="D17" s="3"/>
      <c r="E17" s="3"/>
      <c r="F17" s="3"/>
      <c r="G17" s="3"/>
      <c r="H17" s="4"/>
      <c r="I17" s="4"/>
    </row>
    <row r="18" spans="1:9" ht="15">
      <c r="A18" s="2"/>
      <c r="B18" s="3"/>
      <c r="C18" s="3"/>
      <c r="D18" s="3"/>
      <c r="E18" s="3"/>
      <c r="F18" s="3"/>
      <c r="G18" s="3"/>
      <c r="H18" s="4"/>
      <c r="I18" s="4"/>
    </row>
    <row r="19" spans="1:9" ht="15">
      <c r="A19" s="2"/>
      <c r="B19" s="3"/>
      <c r="C19" s="3"/>
      <c r="D19" s="3"/>
      <c r="E19" s="3"/>
      <c r="F19" s="3"/>
      <c r="G19" s="3"/>
      <c r="H19" s="4"/>
      <c r="I19" s="4"/>
    </row>
    <row r="20" spans="1:9" ht="15">
      <c r="A20" s="2"/>
      <c r="B20" s="3"/>
      <c r="C20" s="3"/>
      <c r="D20" s="3"/>
      <c r="E20" s="3"/>
      <c r="F20" s="3"/>
      <c r="G20" s="3"/>
      <c r="H20" s="4"/>
      <c r="I20" s="4"/>
    </row>
    <row r="21" spans="1:9" ht="15">
      <c r="A21" s="2"/>
      <c r="B21" s="3"/>
      <c r="C21" s="3"/>
      <c r="D21" s="3"/>
      <c r="E21" s="3"/>
      <c r="F21" s="3"/>
      <c r="G21" s="3"/>
      <c r="H21" s="4"/>
      <c r="I21" s="4"/>
    </row>
    <row r="22" spans="1:9" ht="15">
      <c r="A22" s="47" t="s">
        <v>4</v>
      </c>
      <c r="B22" s="47"/>
      <c r="C22" s="47"/>
      <c r="D22" s="47"/>
      <c r="E22" s="47"/>
      <c r="F22" s="47"/>
      <c r="G22" s="47"/>
      <c r="H22" s="47"/>
      <c r="I22" s="47"/>
    </row>
    <row r="23" spans="1:9" ht="15">
      <c r="A23" s="47" t="s">
        <v>5</v>
      </c>
      <c r="B23" s="47"/>
      <c r="C23" s="47"/>
      <c r="D23" s="47"/>
      <c r="E23" s="47"/>
      <c r="F23" s="47"/>
      <c r="G23" s="47"/>
      <c r="H23" s="47"/>
      <c r="I23" s="47"/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</sheetData>
  <sheetProtection/>
  <mergeCells count="9">
    <mergeCell ref="A12:I12"/>
    <mergeCell ref="A13:I13"/>
    <mergeCell ref="A22:I22"/>
    <mergeCell ref="A23:I23"/>
    <mergeCell ref="A1:I1"/>
    <mergeCell ref="A3:I3"/>
    <mergeCell ref="A5:I5"/>
    <mergeCell ref="A11:I11"/>
    <mergeCell ref="A7:I7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tabColor indexed="10"/>
    <pageSetUpPr fitToPage="1"/>
  </sheetPr>
  <dimension ref="A1:HL221"/>
  <sheetViews>
    <sheetView zoomScale="75" zoomScaleNormal="75" workbookViewId="0" topLeftCell="A1">
      <selection activeCell="D30" sqref="D30"/>
    </sheetView>
  </sheetViews>
  <sheetFormatPr defaultColWidth="6.5546875" defaultRowHeight="15"/>
  <cols>
    <col min="1" max="1" width="4.6640625" style="7" customWidth="1"/>
    <col min="2" max="2" width="21.3359375" style="7" customWidth="1"/>
    <col min="3" max="3" width="11.4453125" style="7" customWidth="1"/>
    <col min="4" max="4" width="10.21484375" style="7" customWidth="1"/>
    <col min="5" max="5" width="8.10546875" style="7" bestFit="1" customWidth="1"/>
    <col min="6" max="6" width="10.3359375" style="7" bestFit="1" customWidth="1"/>
    <col min="7" max="7" width="7.77734375" style="7" bestFit="1" customWidth="1"/>
    <col min="8" max="9" width="10.6640625" style="7" bestFit="1" customWidth="1"/>
    <col min="10" max="10" width="7.77734375" style="7" bestFit="1" customWidth="1"/>
    <col min="11" max="11" width="8.99609375" style="7" customWidth="1"/>
    <col min="12" max="12" width="6.5546875" style="7" customWidth="1"/>
    <col min="13" max="13" width="14.4453125" style="7" bestFit="1" customWidth="1"/>
    <col min="14" max="14" width="0.671875" style="7" customWidth="1"/>
    <col min="15" max="15" width="9.3359375" style="7" bestFit="1" customWidth="1"/>
    <col min="16" max="16" width="6.5546875" style="7" customWidth="1"/>
    <col min="17" max="17" width="9.6640625" style="7" bestFit="1" customWidth="1"/>
    <col min="18" max="18" width="6.5546875" style="7" customWidth="1"/>
    <col min="19" max="19" width="9.6640625" style="7" bestFit="1" customWidth="1"/>
    <col min="20" max="20" width="7.77734375" style="7" bestFit="1" customWidth="1"/>
    <col min="21" max="16384" width="6.5546875" style="7" customWidth="1"/>
  </cols>
  <sheetData>
    <row r="1" spans="2:11" ht="13.5" customHeight="1"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" customHeight="1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" customHeight="1">
      <c r="B3" s="50" t="s">
        <v>8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" customHeight="1">
      <c r="B4" s="50" t="s">
        <v>9</v>
      </c>
      <c r="C4" s="50"/>
      <c r="D4" s="50"/>
      <c r="E4" s="50"/>
      <c r="F4" s="50"/>
      <c r="G4" s="50"/>
      <c r="H4" s="50"/>
      <c r="I4" s="50"/>
      <c r="J4" s="50"/>
      <c r="K4" s="50"/>
    </row>
    <row r="5" spans="2:11" ht="14.25" customHeight="1">
      <c r="B5" s="49">
        <f>Cover!A12</f>
        <v>39174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4.25" customHeight="1">
      <c r="B6" s="9"/>
      <c r="C6" s="10"/>
      <c r="D6" s="11"/>
      <c r="E6" s="10"/>
      <c r="F6" s="10"/>
      <c r="G6" s="10"/>
      <c r="J6" s="10"/>
      <c r="K6" s="10"/>
    </row>
    <row r="7" spans="3:11" ht="12.75" customHeight="1">
      <c r="C7" s="8"/>
      <c r="D7" s="12"/>
      <c r="E7" s="8"/>
      <c r="F7" s="8"/>
      <c r="G7" s="8"/>
      <c r="I7" s="8"/>
      <c r="J7" s="8"/>
      <c r="K7" s="8"/>
    </row>
    <row r="8" spans="3:11" ht="12.75" customHeight="1">
      <c r="C8" s="8"/>
      <c r="D8" s="12"/>
      <c r="E8" s="8"/>
      <c r="F8" s="8"/>
      <c r="G8" s="8"/>
      <c r="H8" s="13" t="s">
        <v>10</v>
      </c>
      <c r="I8" s="8" t="s">
        <v>10</v>
      </c>
      <c r="J8" s="8"/>
      <c r="K8" s="8"/>
    </row>
    <row r="9" spans="1:11" ht="15" customHeight="1">
      <c r="A9" s="14" t="s">
        <v>11</v>
      </c>
      <c r="B9" s="14"/>
      <c r="C9" s="8" t="s">
        <v>12</v>
      </c>
      <c r="D9" s="12" t="s">
        <v>13</v>
      </c>
      <c r="E9" s="15" t="s">
        <v>14</v>
      </c>
      <c r="F9" s="8" t="s">
        <v>15</v>
      </c>
      <c r="G9" s="15" t="s">
        <v>14</v>
      </c>
      <c r="H9" s="13" t="s">
        <v>16</v>
      </c>
      <c r="I9" s="8" t="s">
        <v>16</v>
      </c>
      <c r="J9" s="15" t="s">
        <v>14</v>
      </c>
      <c r="K9" s="8" t="s">
        <v>17</v>
      </c>
    </row>
    <row r="10" spans="3:11" ht="15" customHeight="1">
      <c r="C10" s="8" t="s">
        <v>18</v>
      </c>
      <c r="D10" s="8" t="s">
        <v>18</v>
      </c>
      <c r="E10" s="8" t="s">
        <v>19</v>
      </c>
      <c r="F10" s="16" t="s">
        <v>20</v>
      </c>
      <c r="G10" s="8" t="s">
        <v>21</v>
      </c>
      <c r="H10" s="16">
        <v>39128</v>
      </c>
      <c r="I10" s="16">
        <f>B5</f>
        <v>39174</v>
      </c>
      <c r="J10" s="8" t="s">
        <v>22</v>
      </c>
      <c r="K10" s="8" t="s">
        <v>23</v>
      </c>
    </row>
    <row r="11" spans="3:11" ht="12" customHeight="1">
      <c r="C11" s="17">
        <v>1</v>
      </c>
      <c r="D11" s="18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</row>
    <row r="12" spans="1:19" ht="13.5" customHeight="1">
      <c r="A12" s="14"/>
      <c r="B12" s="19" t="s">
        <v>24</v>
      </c>
      <c r="D12" s="10"/>
      <c r="G12" s="10"/>
      <c r="H12" s="20"/>
      <c r="J12" s="10"/>
      <c r="M12" s="9"/>
      <c r="S12" s="10"/>
    </row>
    <row r="13" spans="1:220" ht="13.5" customHeight="1">
      <c r="A13" s="7">
        <v>101</v>
      </c>
      <c r="B13" s="9" t="s">
        <v>25</v>
      </c>
      <c r="C13" s="21">
        <v>595791.62</v>
      </c>
      <c r="D13" s="22">
        <v>605750.41</v>
      </c>
      <c r="E13" s="21">
        <f>+D13-C13</f>
        <v>9958.790000000037</v>
      </c>
      <c r="F13" s="21">
        <v>603227.34</v>
      </c>
      <c r="G13" s="21">
        <f>+F13-D13</f>
        <v>-2523.070000000065</v>
      </c>
      <c r="H13" s="21">
        <v>605806.85</v>
      </c>
      <c r="I13" s="21">
        <v>604516.57</v>
      </c>
      <c r="J13" s="21">
        <f>+I13-F13</f>
        <v>1289.229999999865</v>
      </c>
      <c r="K13" s="21">
        <f>I13-H13</f>
        <v>-1290.2800000001444</v>
      </c>
      <c r="L13" s="8"/>
      <c r="M13" s="9"/>
      <c r="N13" s="10"/>
      <c r="O13" s="23"/>
      <c r="P13" s="10"/>
      <c r="Q13" s="24"/>
      <c r="R13" s="10"/>
      <c r="S13" s="24"/>
      <c r="T13" s="2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</row>
    <row r="14" spans="1:20" ht="13.5" customHeight="1">
      <c r="A14" s="7">
        <v>102</v>
      </c>
      <c r="B14" s="25" t="s">
        <v>26</v>
      </c>
      <c r="C14" s="21">
        <v>740089.92</v>
      </c>
      <c r="D14" s="22">
        <v>737515.05</v>
      </c>
      <c r="E14" s="21">
        <f>+D14-C14</f>
        <v>-2574.8699999999953</v>
      </c>
      <c r="F14" s="21">
        <v>733522.45</v>
      </c>
      <c r="G14" s="21">
        <f>+F14-D14</f>
        <v>-3992.600000000093</v>
      </c>
      <c r="H14" s="21">
        <v>729703.75</v>
      </c>
      <c r="I14" s="21">
        <v>728189.56</v>
      </c>
      <c r="J14" s="21">
        <f>+I14-F14</f>
        <v>-5332.889999999898</v>
      </c>
      <c r="K14" s="21">
        <f>I14-H14</f>
        <v>-1514.1899999999441</v>
      </c>
      <c r="L14" s="8"/>
      <c r="M14" s="9"/>
      <c r="O14" s="23"/>
      <c r="Q14" s="23"/>
      <c r="S14" s="23"/>
      <c r="T14" s="23"/>
    </row>
    <row r="15" spans="1:20" ht="13.5" customHeight="1">
      <c r="A15" s="7">
        <v>103</v>
      </c>
      <c r="B15" s="25" t="s">
        <v>27</v>
      </c>
      <c r="C15" s="21">
        <v>532598.03</v>
      </c>
      <c r="D15" s="22">
        <v>546221.68</v>
      </c>
      <c r="E15" s="21">
        <f>+D15-C15</f>
        <v>13623.650000000023</v>
      </c>
      <c r="F15" s="21">
        <v>543889.95</v>
      </c>
      <c r="G15" s="21">
        <f>+F15-D15</f>
        <v>-2331.730000000098</v>
      </c>
      <c r="H15" s="21">
        <v>544520.4</v>
      </c>
      <c r="I15" s="21">
        <v>543098.36</v>
      </c>
      <c r="J15" s="21">
        <f>+I15-F15</f>
        <v>-791.5899999997346</v>
      </c>
      <c r="K15" s="21">
        <f>I15-H15</f>
        <v>-1422.0399999998044</v>
      </c>
      <c r="L15" s="8"/>
      <c r="M15" s="9"/>
      <c r="O15" s="23"/>
      <c r="Q15" s="23"/>
      <c r="S15" s="23"/>
      <c r="T15" s="23"/>
    </row>
    <row r="16" spans="2:20" ht="13.5" customHeight="1">
      <c r="B16" s="26" t="s">
        <v>28</v>
      </c>
      <c r="C16" s="27">
        <f>SUM(C13:C15)</f>
        <v>1868479.57</v>
      </c>
      <c r="D16" s="27">
        <f>SUM(D13:D15)</f>
        <v>1889487.1400000001</v>
      </c>
      <c r="E16" s="28">
        <f>+D16-C16</f>
        <v>21007.570000000065</v>
      </c>
      <c r="F16" s="28">
        <f>SUM(F13:F15)</f>
        <v>1880639.74</v>
      </c>
      <c r="G16" s="28">
        <f>+F16-D16</f>
        <v>-8847.40000000014</v>
      </c>
      <c r="H16" s="28">
        <f>SUM(H13:H15)</f>
        <v>1880031</v>
      </c>
      <c r="I16" s="28">
        <f>SUM(I13:I15)</f>
        <v>1875804.4900000002</v>
      </c>
      <c r="J16" s="28">
        <f>+I16-F16</f>
        <v>-4835.249999999767</v>
      </c>
      <c r="K16" s="28">
        <f>I16-H16</f>
        <v>-4226.5099999997765</v>
      </c>
      <c r="L16" s="8"/>
      <c r="M16" s="9"/>
      <c r="Q16" s="23"/>
      <c r="S16" s="23"/>
      <c r="T16" s="23"/>
    </row>
    <row r="17" spans="2:20" ht="13.5" customHeight="1">
      <c r="B17" s="9"/>
      <c r="C17" s="29"/>
      <c r="D17" s="29"/>
      <c r="E17" s="21"/>
      <c r="F17" s="21"/>
      <c r="G17" s="21"/>
      <c r="H17" s="21"/>
      <c r="I17" s="21"/>
      <c r="J17" s="21"/>
      <c r="K17" s="21"/>
      <c r="L17" s="8"/>
      <c r="M17" s="9"/>
      <c r="Q17" s="23"/>
      <c r="S17" s="23"/>
      <c r="T17" s="23"/>
    </row>
    <row r="18" spans="1:20" ht="13.5" customHeight="1">
      <c r="A18" s="14"/>
      <c r="B18" s="19" t="s">
        <v>29</v>
      </c>
      <c r="C18" s="29"/>
      <c r="D18" s="29"/>
      <c r="E18" s="21"/>
      <c r="F18" s="21"/>
      <c r="G18" s="21"/>
      <c r="H18" s="21"/>
      <c r="I18" s="21"/>
      <c r="J18" s="21"/>
      <c r="K18" s="21"/>
      <c r="L18" s="8"/>
      <c r="M18" s="9"/>
      <c r="Q18" s="23"/>
      <c r="S18" s="23"/>
      <c r="T18" s="23"/>
    </row>
    <row r="19" spans="1:20" ht="13.5" customHeight="1">
      <c r="A19" s="7">
        <v>111</v>
      </c>
      <c r="B19" s="9" t="s">
        <v>30</v>
      </c>
      <c r="C19" s="21">
        <v>142095.68</v>
      </c>
      <c r="D19" s="21">
        <v>142367.23</v>
      </c>
      <c r="E19" s="21">
        <f>+D19-C19</f>
        <v>271.55000000001746</v>
      </c>
      <c r="F19" s="21">
        <v>140940.7</v>
      </c>
      <c r="G19" s="21">
        <f>+F19-D19</f>
        <v>-1426.5299999999988</v>
      </c>
      <c r="H19" s="21">
        <v>141327.6</v>
      </c>
      <c r="I19" s="21">
        <v>141157.6</v>
      </c>
      <c r="J19" s="21">
        <f>+I19-F19</f>
        <v>216.89999999996508</v>
      </c>
      <c r="K19" s="21">
        <f>I19-H19</f>
        <v>-170.0000000000291</v>
      </c>
      <c r="L19" s="8"/>
      <c r="M19" s="9"/>
      <c r="O19" s="23"/>
      <c r="Q19" s="23"/>
      <c r="S19" s="23"/>
      <c r="T19" s="23"/>
    </row>
    <row r="20" spans="1:20" ht="13.5" customHeight="1">
      <c r="A20" s="7">
        <v>112</v>
      </c>
      <c r="B20" s="25" t="s">
        <v>31</v>
      </c>
      <c r="C20" s="21">
        <v>224801.93</v>
      </c>
      <c r="D20" s="21">
        <v>223302.69</v>
      </c>
      <c r="E20" s="21">
        <f>+D20-C20</f>
        <v>-1499.2399999999907</v>
      </c>
      <c r="F20" s="21">
        <v>220467.61</v>
      </c>
      <c r="G20" s="21">
        <f>+F20-D20</f>
        <v>-2835.0800000000163</v>
      </c>
      <c r="H20" s="21">
        <v>221331.93</v>
      </c>
      <c r="I20" s="21">
        <v>220882.65</v>
      </c>
      <c r="J20" s="21">
        <f>+I20-F20</f>
        <v>415.04000000006636</v>
      </c>
      <c r="K20" s="21">
        <f>I20-H20</f>
        <v>-449.2799999999406</v>
      </c>
      <c r="L20" s="8"/>
      <c r="M20" s="9"/>
      <c r="O20" s="23"/>
      <c r="Q20" s="23"/>
      <c r="S20" s="23"/>
      <c r="T20" s="23"/>
    </row>
    <row r="21" spans="1:20" ht="13.5" customHeight="1">
      <c r="A21" s="7">
        <v>113</v>
      </c>
      <c r="B21" s="9" t="s">
        <v>32</v>
      </c>
      <c r="C21" s="21">
        <v>124049.16</v>
      </c>
      <c r="D21" s="21">
        <v>129035.7</v>
      </c>
      <c r="E21" s="21">
        <f>+D21-C21</f>
        <v>4986.539999999994</v>
      </c>
      <c r="F21" s="21">
        <v>135862.46</v>
      </c>
      <c r="G21" s="21">
        <f>+F21-D21</f>
        <v>6826.759999999995</v>
      </c>
      <c r="H21" s="21">
        <v>138587.22</v>
      </c>
      <c r="I21" s="21">
        <v>138175.79</v>
      </c>
      <c r="J21" s="21">
        <f>+I21-F21</f>
        <v>2313.3300000000454</v>
      </c>
      <c r="K21" s="21">
        <f>I21-H21</f>
        <v>-411.4299999999639</v>
      </c>
      <c r="L21" s="8"/>
      <c r="M21" s="9"/>
      <c r="O21" s="23"/>
      <c r="Q21" s="23"/>
      <c r="S21" s="23"/>
      <c r="T21" s="23"/>
    </row>
    <row r="22" spans="2:20" ht="13.5" customHeight="1">
      <c r="B22" s="26" t="s">
        <v>33</v>
      </c>
      <c r="C22" s="27">
        <f>SUM(C19:C21)</f>
        <v>490946.77</v>
      </c>
      <c r="D22" s="27">
        <f>SUM(D19:D21)</f>
        <v>494705.62000000005</v>
      </c>
      <c r="E22" s="28">
        <f>+D22-C22</f>
        <v>3758.850000000035</v>
      </c>
      <c r="F22" s="28">
        <f>SUM(F19:F21)</f>
        <v>497270.77</v>
      </c>
      <c r="G22" s="28">
        <f>+F22-D22</f>
        <v>2565.149999999965</v>
      </c>
      <c r="H22" s="28">
        <f>SUM(H19:H21)</f>
        <v>501246.75</v>
      </c>
      <c r="I22" s="28">
        <f>SUM(I19:I21)</f>
        <v>500216.04000000004</v>
      </c>
      <c r="J22" s="28">
        <f>+I22-F22</f>
        <v>2945.2700000000186</v>
      </c>
      <c r="K22" s="28">
        <f>I22-H22</f>
        <v>-1030.7099999999627</v>
      </c>
      <c r="L22" s="8"/>
      <c r="M22" s="9"/>
      <c r="Q22" s="23"/>
      <c r="S22" s="23"/>
      <c r="T22" s="23"/>
    </row>
    <row r="23" spans="2:20" ht="13.5" customHeight="1">
      <c r="B23" s="9"/>
      <c r="C23" s="29"/>
      <c r="D23" s="29"/>
      <c r="E23" s="21"/>
      <c r="F23" s="21"/>
      <c r="G23" s="21"/>
      <c r="H23" s="21"/>
      <c r="I23" s="21"/>
      <c r="J23" s="21"/>
      <c r="K23" s="21"/>
      <c r="L23" s="8"/>
      <c r="M23" s="9"/>
      <c r="Q23" s="23"/>
      <c r="S23" s="23"/>
      <c r="T23" s="23"/>
    </row>
    <row r="24" spans="2:20" ht="13.5" customHeight="1">
      <c r="B24" s="26" t="s">
        <v>34</v>
      </c>
      <c r="C24" s="27">
        <f>C16+C22</f>
        <v>2359426.34</v>
      </c>
      <c r="D24" s="27">
        <f>D16+D22</f>
        <v>2384192.7600000002</v>
      </c>
      <c r="E24" s="28">
        <f>+D24-C24</f>
        <v>24766.42000000039</v>
      </c>
      <c r="F24" s="28">
        <f>F16+F22</f>
        <v>2377910.51</v>
      </c>
      <c r="G24" s="28">
        <f>+F24-D24</f>
        <v>-6282.250000000466</v>
      </c>
      <c r="H24" s="28">
        <f>H16+H22</f>
        <v>2381277.75</v>
      </c>
      <c r="I24" s="28">
        <f>I16+I22</f>
        <v>2376020.5300000003</v>
      </c>
      <c r="J24" s="28">
        <f>+I24-F24</f>
        <v>-1889.9799999995157</v>
      </c>
      <c r="K24" s="28">
        <f>I24-H24</f>
        <v>-5257.219999999739</v>
      </c>
      <c r="L24" s="8"/>
      <c r="M24" s="9"/>
      <c r="Q24" s="23"/>
      <c r="S24" s="23"/>
      <c r="T24" s="23"/>
    </row>
    <row r="25" spans="3:19" ht="12" customHeight="1">
      <c r="C25" s="21"/>
      <c r="D25" s="21"/>
      <c r="E25" s="21"/>
      <c r="F25" s="21"/>
      <c r="G25" s="21"/>
      <c r="H25" s="21"/>
      <c r="I25" s="21"/>
      <c r="J25" s="21"/>
      <c r="K25" s="21"/>
      <c r="L25" s="8"/>
      <c r="S25" s="23"/>
    </row>
    <row r="26" spans="1:20" ht="13.5" customHeight="1">
      <c r="A26" s="7">
        <v>130</v>
      </c>
      <c r="B26" s="9" t="s">
        <v>35</v>
      </c>
      <c r="C26" s="21">
        <v>145964.65</v>
      </c>
      <c r="D26" s="21">
        <v>153798.45</v>
      </c>
      <c r="E26" s="21">
        <f>+D26-C26</f>
        <v>7833.8000000000175</v>
      </c>
      <c r="F26" s="21">
        <v>158937.26</v>
      </c>
      <c r="G26" s="21">
        <f>+F26-D26</f>
        <v>5138.809999999998</v>
      </c>
      <c r="H26" s="21">
        <v>164348.9</v>
      </c>
      <c r="I26" s="21">
        <v>164362.53</v>
      </c>
      <c r="J26" s="21">
        <f>+I26-F26</f>
        <v>5425.270000000048</v>
      </c>
      <c r="K26" s="21">
        <f>I26-H26</f>
        <v>13.630000000062864</v>
      </c>
      <c r="L26" s="8"/>
      <c r="M26" s="9"/>
      <c r="O26" s="23"/>
      <c r="Q26" s="23"/>
      <c r="S26" s="23"/>
      <c r="T26" s="23"/>
    </row>
    <row r="27" spans="3:19" ht="12" customHeight="1">
      <c r="C27" s="21"/>
      <c r="D27" s="21"/>
      <c r="E27" s="21"/>
      <c r="F27" s="21"/>
      <c r="G27" s="21"/>
      <c r="H27" s="21"/>
      <c r="I27" s="21"/>
      <c r="J27" s="21"/>
      <c r="K27" s="21"/>
      <c r="L27" s="8"/>
      <c r="S27" s="23"/>
    </row>
    <row r="28" spans="2:19" ht="13.5" customHeight="1">
      <c r="B28" s="19" t="s">
        <v>36</v>
      </c>
      <c r="C28" s="21"/>
      <c r="D28" s="21"/>
      <c r="E28" s="21"/>
      <c r="F28" s="21"/>
      <c r="G28" s="21"/>
      <c r="H28" s="21"/>
      <c r="I28" s="21"/>
      <c r="J28" s="21"/>
      <c r="K28" s="21"/>
      <c r="L28" s="8"/>
      <c r="M28" s="9"/>
      <c r="S28" s="23"/>
    </row>
    <row r="29" spans="1:19" ht="17.25" customHeight="1">
      <c r="A29" s="7">
        <v>254</v>
      </c>
      <c r="B29" s="30" t="s">
        <v>37</v>
      </c>
      <c r="C29" s="21">
        <v>20658.1</v>
      </c>
      <c r="D29" s="22">
        <v>19605.64</v>
      </c>
      <c r="E29" s="21">
        <f>+D29-C29</f>
        <v>-1052.4599999999991</v>
      </c>
      <c r="F29" s="21">
        <v>19175</v>
      </c>
      <c r="G29" s="21">
        <f>+F29-D29</f>
        <v>-430.6399999999994</v>
      </c>
      <c r="H29" s="21">
        <v>19691.45</v>
      </c>
      <c r="I29" s="21">
        <v>19629.17</v>
      </c>
      <c r="J29" s="21">
        <f>+I29-F29</f>
        <v>454.17000000000553</v>
      </c>
      <c r="K29" s="21">
        <f>I29-H29</f>
        <v>-62.2799999999952</v>
      </c>
      <c r="L29" s="8"/>
      <c r="M29" s="30"/>
      <c r="O29" s="23"/>
      <c r="S29" s="23"/>
    </row>
    <row r="30" spans="1:19" ht="13.5" customHeight="1">
      <c r="A30" s="7">
        <v>255</v>
      </c>
      <c r="B30" s="30" t="s">
        <v>38</v>
      </c>
      <c r="C30" s="21">
        <v>6523.09</v>
      </c>
      <c r="D30" s="22">
        <v>6365.82</v>
      </c>
      <c r="E30" s="21">
        <f>+D30-C30</f>
        <v>-157.27000000000044</v>
      </c>
      <c r="F30" s="21">
        <v>6061.17</v>
      </c>
      <c r="G30" s="21">
        <f>+F30-D30</f>
        <v>-304.64999999999964</v>
      </c>
      <c r="H30" s="21">
        <v>6243.88</v>
      </c>
      <c r="I30" s="21">
        <v>6253.21</v>
      </c>
      <c r="J30" s="21">
        <f>+I30-F30</f>
        <v>192.04000000000087</v>
      </c>
      <c r="K30" s="21">
        <f>I30-H30</f>
        <v>9.330000000000837</v>
      </c>
      <c r="L30" s="8"/>
      <c r="M30" s="30"/>
      <c r="O30" s="23"/>
      <c r="S30" s="23"/>
    </row>
    <row r="31" spans="2:13" ht="13.5" customHeight="1">
      <c r="B31" s="26" t="s">
        <v>39</v>
      </c>
      <c r="C31" s="27">
        <f>SUM(C29+C30)</f>
        <v>27181.19</v>
      </c>
      <c r="D31" s="27">
        <f>SUM(D29+D30)</f>
        <v>25971.46</v>
      </c>
      <c r="E31" s="28">
        <f>+D31-C31</f>
        <v>-1209.7299999999996</v>
      </c>
      <c r="F31" s="28">
        <f>SUM(F29+F30)</f>
        <v>25236.17</v>
      </c>
      <c r="G31" s="28">
        <f>+F31-D31</f>
        <v>-735.2900000000009</v>
      </c>
      <c r="H31" s="28">
        <f>SUM(H29:H30)</f>
        <v>25935.33</v>
      </c>
      <c r="I31" s="28">
        <f>SUM(I29:I30)</f>
        <v>25882.380000000005</v>
      </c>
      <c r="J31" s="28">
        <f>+I31-F31</f>
        <v>646.2100000000064</v>
      </c>
      <c r="K31" s="28">
        <f>I31-H31</f>
        <v>-52.94999999999709</v>
      </c>
      <c r="L31" s="8"/>
      <c r="M31" s="30"/>
    </row>
    <row r="32" spans="3:20" ht="12" customHeight="1">
      <c r="C32" s="21"/>
      <c r="D32" s="21"/>
      <c r="E32" s="21"/>
      <c r="F32" s="21"/>
      <c r="G32" s="21"/>
      <c r="H32" s="21"/>
      <c r="I32" s="21"/>
      <c r="J32" s="21"/>
      <c r="K32" s="21"/>
      <c r="L32" s="8"/>
      <c r="M32" s="30"/>
      <c r="O32" s="23"/>
      <c r="Q32" s="23"/>
      <c r="T32" s="23"/>
    </row>
    <row r="33" spans="2:20" ht="35.25" customHeight="1">
      <c r="B33" s="31" t="s">
        <v>40</v>
      </c>
      <c r="C33" s="27">
        <f>C22+C31</f>
        <v>518127.96</v>
      </c>
      <c r="D33" s="27">
        <f>D22+D31</f>
        <v>520677.0800000001</v>
      </c>
      <c r="E33" s="28">
        <f>+D33-C33</f>
        <v>2549.1200000000536</v>
      </c>
      <c r="F33" s="28">
        <f>F22+F31</f>
        <v>522506.94</v>
      </c>
      <c r="G33" s="28">
        <f>+F33-D33</f>
        <v>1829.8599999999278</v>
      </c>
      <c r="H33" s="28">
        <f>+H22+H31</f>
        <v>527182.08</v>
      </c>
      <c r="I33" s="28">
        <f>+I22+I31</f>
        <v>526098.42</v>
      </c>
      <c r="J33" s="28">
        <f>+I33-F33</f>
        <v>3591.4800000000396</v>
      </c>
      <c r="K33" s="28">
        <f>I33-H33</f>
        <v>-1083.6599999999162</v>
      </c>
      <c r="L33" s="8"/>
      <c r="M33" s="30"/>
      <c r="O33" s="23"/>
      <c r="Q33" s="23"/>
      <c r="T33" s="23"/>
    </row>
    <row r="34" spans="3:20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8"/>
      <c r="O34" s="23"/>
      <c r="Q34" s="23"/>
      <c r="T34" s="23"/>
    </row>
    <row r="35" spans="1:12" ht="13.5" customHeight="1">
      <c r="A35" s="7">
        <v>300</v>
      </c>
      <c r="B35" s="9" t="s">
        <v>41</v>
      </c>
      <c r="C35" s="21">
        <v>77021.76</v>
      </c>
      <c r="D35" s="21">
        <v>77158.62</v>
      </c>
      <c r="E35" s="21">
        <f>+D35-C35</f>
        <v>136.86000000000058</v>
      </c>
      <c r="F35" s="21">
        <v>75466.02</v>
      </c>
      <c r="G35" s="21">
        <f>+F35-D35</f>
        <v>-1692.5999999999913</v>
      </c>
      <c r="H35" s="21">
        <v>75988.77</v>
      </c>
      <c r="I35" s="21">
        <v>76055.43</v>
      </c>
      <c r="J35" s="21">
        <f>+I35-F35</f>
        <v>589.410000000018</v>
      </c>
      <c r="K35" s="21">
        <f>I35-H35</f>
        <v>66.66000000001804</v>
      </c>
      <c r="L35" s="8"/>
    </row>
    <row r="36" spans="3:20" ht="12" customHeight="1">
      <c r="C36" s="21"/>
      <c r="D36" s="21"/>
      <c r="E36" s="21"/>
      <c r="F36" s="21"/>
      <c r="G36" s="21"/>
      <c r="H36" s="21"/>
      <c r="I36" s="21"/>
      <c r="J36" s="21"/>
      <c r="K36" s="21"/>
      <c r="O36" s="23"/>
      <c r="Q36" s="23"/>
      <c r="T36" s="23"/>
    </row>
    <row r="37" spans="2:11" ht="13.5" customHeight="1">
      <c r="B37" s="32" t="s">
        <v>42</v>
      </c>
      <c r="C37" s="27">
        <f>C26+C31+C35</f>
        <v>250167.59999999998</v>
      </c>
      <c r="D37" s="27">
        <f>D26+D31+D35</f>
        <v>256928.53</v>
      </c>
      <c r="E37" s="28">
        <f>+D37-C37</f>
        <v>6760.930000000022</v>
      </c>
      <c r="F37" s="28">
        <f>F26+F31+F35</f>
        <v>259639.45</v>
      </c>
      <c r="G37" s="28">
        <f>+F37-D37</f>
        <v>2710.920000000013</v>
      </c>
      <c r="H37" s="28">
        <f>H26+H31+H35</f>
        <v>266273</v>
      </c>
      <c r="I37" s="28">
        <f>I26+I31+I35</f>
        <v>266300.3400000001</v>
      </c>
      <c r="J37" s="28">
        <f>+I37-F37</f>
        <v>6660.890000000072</v>
      </c>
      <c r="K37" s="28">
        <f>I37-H37</f>
        <v>27.34000000008382</v>
      </c>
    </row>
    <row r="38" spans="2:20" ht="12" customHeight="1">
      <c r="B38" s="32"/>
      <c r="C38" s="27"/>
      <c r="D38" s="27"/>
      <c r="E38" s="28"/>
      <c r="F38" s="28"/>
      <c r="G38" s="28"/>
      <c r="H38" s="28"/>
      <c r="I38" s="28"/>
      <c r="J38" s="28"/>
      <c r="K38" s="28"/>
      <c r="M38" s="9"/>
      <c r="O38" s="23"/>
      <c r="Q38" s="23"/>
      <c r="T38" s="23"/>
    </row>
    <row r="39" spans="2:15" ht="13.5" customHeight="1">
      <c r="B39" s="26" t="s">
        <v>43</v>
      </c>
      <c r="C39" s="27">
        <f>SUM(C24+C37)</f>
        <v>2609593.94</v>
      </c>
      <c r="D39" s="27">
        <f>SUM(D24+D37)</f>
        <v>2641121.29</v>
      </c>
      <c r="E39" s="27">
        <f>+D39-C39</f>
        <v>31527.350000000093</v>
      </c>
      <c r="F39" s="27">
        <f>SUM(F24+F37)</f>
        <v>2637549.96</v>
      </c>
      <c r="G39" s="28">
        <f>+F39-D39</f>
        <v>-3571.3300000000745</v>
      </c>
      <c r="H39" s="27">
        <f>SUM(H24+H37)</f>
        <v>2647550.75</v>
      </c>
      <c r="I39" s="27">
        <f>SUM(I24+I37)</f>
        <v>2642320.87</v>
      </c>
      <c r="J39" s="27">
        <f>+I39-F39</f>
        <v>4770.910000000149</v>
      </c>
      <c r="K39" s="27">
        <f>I39-H39</f>
        <v>-5229.879999999888</v>
      </c>
      <c r="O39" s="23"/>
    </row>
    <row r="40" spans="2:11" ht="13.5" customHeight="1">
      <c r="B40" s="9"/>
      <c r="C40" s="23"/>
      <c r="D40" s="33"/>
      <c r="E40" s="34"/>
      <c r="F40" s="33"/>
      <c r="G40" s="34"/>
      <c r="H40" s="35"/>
      <c r="I40" s="36"/>
      <c r="J40" s="34"/>
      <c r="K40" s="34"/>
    </row>
    <row r="41" spans="2:11" ht="13.5" customHeight="1">
      <c r="B41" s="7" t="s">
        <v>44</v>
      </c>
      <c r="C41" s="37"/>
      <c r="D41" s="23"/>
      <c r="E41" s="23"/>
      <c r="F41" s="23"/>
      <c r="G41" s="23"/>
      <c r="H41" s="23"/>
      <c r="I41" s="38"/>
      <c r="K41" s="10" t="s">
        <v>45</v>
      </c>
    </row>
    <row r="42" spans="5:9" ht="13.5" customHeight="1">
      <c r="E42" s="23"/>
      <c r="F42" s="23"/>
      <c r="G42" s="23"/>
      <c r="H42" s="23"/>
      <c r="I42" s="39"/>
    </row>
    <row r="43" spans="5:9" ht="13.5" customHeight="1">
      <c r="E43" s="23"/>
      <c r="F43" s="23"/>
      <c r="G43" s="23"/>
      <c r="H43" s="23"/>
      <c r="I43" s="40"/>
    </row>
    <row r="44" spans="2:6" ht="13.5" customHeight="1">
      <c r="B44" s="9"/>
      <c r="C44" s="41"/>
      <c r="D44" s="41"/>
      <c r="E44" s="41"/>
      <c r="F44" s="41"/>
    </row>
    <row r="45" spans="2:6" ht="13.5" customHeight="1">
      <c r="B45" s="9"/>
      <c r="C45" s="41"/>
      <c r="D45" s="41"/>
      <c r="E45" s="41"/>
      <c r="F45" s="41"/>
    </row>
    <row r="46" spans="2:6" ht="13.5" customHeight="1">
      <c r="B46" s="9"/>
      <c r="C46" s="41"/>
      <c r="D46" s="41"/>
      <c r="E46" s="41"/>
      <c r="F46" s="41"/>
    </row>
    <row r="47" spans="2:6" ht="13.5" customHeight="1">
      <c r="B47" s="9"/>
      <c r="C47" s="41"/>
      <c r="D47" s="41"/>
      <c r="E47" s="41"/>
      <c r="F47" s="41"/>
    </row>
    <row r="48" spans="2:6" ht="13.5" customHeight="1">
      <c r="B48" s="9"/>
      <c r="C48" s="41"/>
      <c r="D48" s="41"/>
      <c r="E48" s="41"/>
      <c r="F48" s="41"/>
    </row>
    <row r="49" spans="2:6" ht="13.5" customHeight="1">
      <c r="B49" s="9"/>
      <c r="C49" s="41"/>
      <c r="D49" s="41"/>
      <c r="E49" s="41"/>
      <c r="F49" s="41"/>
    </row>
    <row r="50" spans="2:6" ht="13.5" customHeight="1">
      <c r="B50" s="9"/>
      <c r="C50" s="41"/>
      <c r="D50" s="41"/>
      <c r="E50" s="41"/>
      <c r="F50" s="41"/>
    </row>
    <row r="51" spans="2:6" ht="13.5" customHeight="1">
      <c r="B51" s="9"/>
      <c r="C51" s="41"/>
      <c r="D51" s="41"/>
      <c r="E51" s="41"/>
      <c r="F51" s="41"/>
    </row>
    <row r="52" spans="2:6" ht="13.5" customHeight="1">
      <c r="B52" s="9"/>
      <c r="C52" s="41"/>
      <c r="D52" s="41"/>
      <c r="E52" s="41"/>
      <c r="F52" s="41"/>
    </row>
    <row r="53" spans="2:6" ht="13.5" customHeight="1">
      <c r="B53" s="9"/>
      <c r="C53" s="41"/>
      <c r="D53" s="41"/>
      <c r="E53" s="41"/>
      <c r="F53" s="41"/>
    </row>
    <row r="54" spans="2:6" ht="13.5" customHeight="1">
      <c r="B54" s="9"/>
      <c r="C54" s="41"/>
      <c r="D54" s="41"/>
      <c r="E54" s="41"/>
      <c r="F54" s="41"/>
    </row>
    <row r="55" spans="2:6" ht="13.5" customHeight="1">
      <c r="B55" s="9"/>
      <c r="C55" s="41"/>
      <c r="D55" s="41"/>
      <c r="E55" s="41"/>
      <c r="F55" s="41"/>
    </row>
    <row r="56" spans="2:6" ht="13.5" customHeight="1">
      <c r="B56" s="9"/>
      <c r="C56" s="41"/>
      <c r="D56" s="41"/>
      <c r="E56" s="41"/>
      <c r="F56" s="41"/>
    </row>
    <row r="57" ht="13.5" customHeight="1">
      <c r="C57" s="34"/>
    </row>
    <row r="58" spans="2:6" ht="13.5" customHeight="1">
      <c r="B58" s="30"/>
      <c r="C58" s="42"/>
      <c r="D58" s="23"/>
      <c r="E58" s="23"/>
      <c r="F58" s="23"/>
    </row>
    <row r="59" spans="2:6" ht="13.5" customHeight="1">
      <c r="B59" s="30"/>
      <c r="C59" s="42"/>
      <c r="D59" s="23"/>
      <c r="E59" s="23"/>
      <c r="F59" s="23"/>
    </row>
    <row r="60" spans="2:6" ht="13.5" customHeight="1">
      <c r="B60" s="30"/>
      <c r="C60" s="42"/>
      <c r="D60" s="23"/>
      <c r="E60" s="23"/>
      <c r="F60" s="23"/>
    </row>
    <row r="61" spans="2:6" ht="13.5" customHeight="1">
      <c r="B61" s="30"/>
      <c r="C61" s="42"/>
      <c r="D61" s="23"/>
      <c r="E61" s="23"/>
      <c r="F61" s="23"/>
    </row>
    <row r="62" spans="2:6" ht="13.5" customHeight="1">
      <c r="B62" s="30"/>
      <c r="C62" s="42"/>
      <c r="D62" s="23"/>
      <c r="E62" s="23"/>
      <c r="F62" s="23"/>
    </row>
    <row r="63" spans="2:6" ht="13.5" customHeight="1">
      <c r="B63" s="9"/>
      <c r="C63" s="42"/>
      <c r="D63" s="23"/>
      <c r="E63" s="23"/>
      <c r="F63" s="23"/>
    </row>
    <row r="64" spans="2:3" ht="13.5" customHeight="1">
      <c r="B64" s="9"/>
      <c r="C64" s="42"/>
    </row>
    <row r="65" spans="3:6" ht="13.5" customHeight="1">
      <c r="C65" s="34"/>
      <c r="D65" s="23"/>
      <c r="E65" s="23"/>
      <c r="F65" s="23"/>
    </row>
    <row r="66" spans="2:6" ht="13.5" customHeight="1">
      <c r="B66" s="40"/>
      <c r="C66" s="40"/>
      <c r="D66" s="40"/>
      <c r="E66" s="40"/>
      <c r="F66" s="40"/>
    </row>
    <row r="67" spans="2:6" ht="13.5" customHeight="1">
      <c r="B67" s="40"/>
      <c r="C67" s="40"/>
      <c r="D67" s="40"/>
      <c r="E67" s="40"/>
      <c r="F67" s="40"/>
    </row>
    <row r="68" spans="2:6" ht="13.5" customHeight="1">
      <c r="B68" s="40"/>
      <c r="C68" s="40"/>
      <c r="D68" s="40"/>
      <c r="E68" s="40"/>
      <c r="F68" s="40"/>
    </row>
    <row r="69" spans="2:6" ht="13.5" customHeight="1">
      <c r="B69" s="40"/>
      <c r="C69" s="40"/>
      <c r="D69" s="40"/>
      <c r="E69" s="40"/>
      <c r="F69" s="40"/>
    </row>
    <row r="70" spans="2:6" ht="13.5" customHeight="1">
      <c r="B70" s="9"/>
      <c r="C70" s="40"/>
      <c r="D70" s="40"/>
      <c r="E70" s="40"/>
      <c r="F70" s="40"/>
    </row>
    <row r="71" ht="13.5" customHeight="1"/>
    <row r="72" spans="3:6" ht="13.5" customHeight="1">
      <c r="C72" s="10"/>
      <c r="D72" s="10"/>
      <c r="E72" s="10"/>
      <c r="F72" s="10"/>
    </row>
    <row r="73" spans="3:6" ht="13.5" customHeight="1">
      <c r="C73" s="10"/>
      <c r="D73" s="10"/>
      <c r="E73" s="10"/>
      <c r="F73" s="10"/>
    </row>
    <row r="74" spans="3:6" ht="13.5" customHeight="1">
      <c r="C74" s="10"/>
      <c r="D74" s="10"/>
      <c r="E74" s="10"/>
      <c r="F74" s="10"/>
    </row>
    <row r="75" spans="3:6" ht="13.5" customHeight="1">
      <c r="C75" s="11"/>
      <c r="D75" s="10"/>
      <c r="E75" s="10"/>
      <c r="F75" s="10"/>
    </row>
    <row r="76" spans="2:6" ht="13.5" customHeight="1">
      <c r="B76" s="9"/>
      <c r="C76" s="10"/>
      <c r="D76" s="10"/>
      <c r="E76" s="10"/>
      <c r="F76" s="10"/>
    </row>
    <row r="77" ht="13.5" customHeight="1">
      <c r="C77" s="34"/>
    </row>
    <row r="78" spans="2:3" ht="13.5" customHeight="1">
      <c r="B78" s="9"/>
      <c r="C78" s="43"/>
    </row>
    <row r="79" spans="2:6" ht="13.5" customHeight="1">
      <c r="B79" s="9"/>
      <c r="C79" s="42"/>
      <c r="D79" s="41"/>
      <c r="E79" s="41"/>
      <c r="F79" s="41"/>
    </row>
    <row r="80" spans="2:6" ht="13.5" customHeight="1">
      <c r="B80" s="9"/>
      <c r="C80" s="42"/>
      <c r="D80" s="41"/>
      <c r="E80" s="41"/>
      <c r="F80" s="41"/>
    </row>
    <row r="81" spans="2:6" ht="13.5" customHeight="1">
      <c r="B81" s="9"/>
      <c r="C81" s="34"/>
      <c r="D81" s="23"/>
      <c r="E81" s="23"/>
      <c r="F81" s="23"/>
    </row>
    <row r="82" spans="2:6" ht="13.5" customHeight="1">
      <c r="B82" s="9"/>
      <c r="C82" s="42"/>
      <c r="D82" s="23"/>
      <c r="E82" s="23"/>
      <c r="F82" s="23"/>
    </row>
    <row r="83" spans="2:6" ht="13.5" customHeight="1">
      <c r="B83" s="9"/>
      <c r="C83" s="34"/>
      <c r="D83" s="34"/>
      <c r="E83" s="34"/>
      <c r="F83" s="34"/>
    </row>
    <row r="84" spans="2:6" ht="13.5" customHeight="1">
      <c r="B84" s="9"/>
      <c r="C84" s="34"/>
      <c r="D84" s="34"/>
      <c r="E84" s="34"/>
      <c r="F84" s="34"/>
    </row>
    <row r="85" spans="2:6" ht="13.5" customHeight="1">
      <c r="B85" s="9"/>
      <c r="C85" s="42"/>
      <c r="D85" s="41"/>
      <c r="E85" s="41"/>
      <c r="F85" s="41"/>
    </row>
    <row r="86" spans="2:6" ht="13.5" customHeight="1">
      <c r="B86" s="9"/>
      <c r="C86" s="42"/>
      <c r="D86" s="41"/>
      <c r="E86" s="41"/>
      <c r="F86" s="41"/>
    </row>
    <row r="87" spans="2:6" ht="13.5" customHeight="1">
      <c r="B87" s="9"/>
      <c r="C87" s="42"/>
      <c r="D87" s="41"/>
      <c r="E87" s="41"/>
      <c r="F87" s="41"/>
    </row>
    <row r="88" spans="2:6" ht="13.5" customHeight="1">
      <c r="B88" s="9"/>
      <c r="C88" s="34"/>
      <c r="D88" s="23"/>
      <c r="E88" s="23"/>
      <c r="F88" s="23"/>
    </row>
    <row r="89" spans="2:6" ht="13.5" customHeight="1">
      <c r="B89" s="9"/>
      <c r="C89" s="42"/>
      <c r="D89" s="34"/>
      <c r="E89" s="34"/>
      <c r="F89" s="34"/>
    </row>
    <row r="90" ht="13.5" customHeight="1">
      <c r="C90" s="34"/>
    </row>
    <row r="91" spans="2:3" ht="13.5" customHeight="1">
      <c r="B91" s="9"/>
      <c r="C91" s="34"/>
    </row>
    <row r="92" spans="2:6" ht="13.5" customHeight="1">
      <c r="B92" s="9"/>
      <c r="C92" s="42"/>
      <c r="D92" s="41"/>
      <c r="E92" s="41"/>
      <c r="F92" s="41"/>
    </row>
    <row r="93" spans="2:6" ht="13.5" customHeight="1">
      <c r="B93" s="9"/>
      <c r="C93" s="42"/>
      <c r="D93" s="41"/>
      <c r="E93" s="41"/>
      <c r="F93" s="41"/>
    </row>
    <row r="94" spans="2:6" ht="13.5" customHeight="1">
      <c r="B94" s="9"/>
      <c r="C94" s="42"/>
      <c r="D94" s="41"/>
      <c r="E94" s="41"/>
      <c r="F94" s="41"/>
    </row>
    <row r="95" spans="2:6" ht="13.5" customHeight="1">
      <c r="B95" s="9"/>
      <c r="C95" s="42"/>
      <c r="D95" s="41"/>
      <c r="E95" s="41"/>
      <c r="F95" s="41"/>
    </row>
    <row r="96" spans="2:6" ht="13.5" customHeight="1">
      <c r="B96" s="9"/>
      <c r="C96" s="42"/>
      <c r="D96" s="41"/>
      <c r="E96" s="41"/>
      <c r="F96" s="41"/>
    </row>
    <row r="97" spans="2:6" ht="13.5" customHeight="1">
      <c r="B97" s="9"/>
      <c r="C97" s="42"/>
      <c r="D97" s="41"/>
      <c r="E97" s="41"/>
      <c r="F97" s="41"/>
    </row>
    <row r="98" spans="2:6" ht="13.5" customHeight="1">
      <c r="B98" s="9"/>
      <c r="C98" s="42"/>
      <c r="D98" s="41"/>
      <c r="E98" s="41"/>
      <c r="F98" s="41"/>
    </row>
    <row r="99" spans="2:6" ht="13.5" customHeight="1">
      <c r="B99" s="9"/>
      <c r="C99" s="42"/>
      <c r="D99" s="41"/>
      <c r="E99" s="41"/>
      <c r="F99" s="41"/>
    </row>
    <row r="100" spans="2:6" ht="13.5" customHeight="1">
      <c r="B100" s="9"/>
      <c r="C100" s="42"/>
      <c r="D100" s="41"/>
      <c r="E100" s="41"/>
      <c r="F100" s="41"/>
    </row>
    <row r="101" spans="2:6" ht="13.5" customHeight="1">
      <c r="B101" s="9"/>
      <c r="C101" s="34"/>
      <c r="D101" s="41"/>
      <c r="E101" s="41"/>
      <c r="F101" s="41"/>
    </row>
    <row r="102" spans="2:6" ht="13.5" customHeight="1">
      <c r="B102" s="9"/>
      <c r="C102" s="42"/>
      <c r="D102" s="23"/>
      <c r="E102" s="23"/>
      <c r="F102" s="23"/>
    </row>
    <row r="103" ht="13.5" customHeight="1">
      <c r="C103" s="34"/>
    </row>
    <row r="104" ht="13.5" customHeight="1">
      <c r="C104" s="42"/>
    </row>
    <row r="105" ht="13.5" customHeight="1"/>
    <row r="106" ht="13.5" customHeight="1">
      <c r="B106" s="9"/>
    </row>
    <row r="107" ht="13.5" customHeight="1"/>
    <row r="108" ht="13.5" customHeight="1"/>
    <row r="109" ht="13.5" customHeight="1"/>
    <row r="110" ht="13.5" customHeight="1"/>
    <row r="111" spans="2:6" ht="13.5" customHeight="1">
      <c r="B111" s="40"/>
      <c r="C111" s="40"/>
      <c r="D111" s="40"/>
      <c r="E111" s="40"/>
      <c r="F111" s="40"/>
    </row>
    <row r="112" spans="2:6" ht="13.5" customHeight="1">
      <c r="B112" s="40"/>
      <c r="C112" s="40"/>
      <c r="D112" s="40"/>
      <c r="E112" s="40"/>
      <c r="F112" s="40"/>
    </row>
    <row r="113" spans="2:6" ht="13.5" customHeight="1">
      <c r="B113" s="40"/>
      <c r="C113" s="40"/>
      <c r="D113" s="40"/>
      <c r="E113" s="40"/>
      <c r="F113" s="40"/>
    </row>
    <row r="114" spans="2:6" ht="13.5" customHeight="1">
      <c r="B114" s="40"/>
      <c r="C114" s="40"/>
      <c r="D114" s="40"/>
      <c r="E114" s="40"/>
      <c r="F114" s="40"/>
    </row>
    <row r="115" spans="2:6" ht="13.5" customHeight="1">
      <c r="B115" s="9"/>
      <c r="C115" s="40"/>
      <c r="D115" s="40"/>
      <c r="E115" s="40"/>
      <c r="F115" s="40"/>
    </row>
    <row r="116" spans="2:6" ht="13.5" customHeight="1">
      <c r="B116" s="9"/>
      <c r="C116" s="40"/>
      <c r="D116" s="40"/>
      <c r="E116" s="40"/>
      <c r="F116" s="40"/>
    </row>
    <row r="117" spans="2:6" ht="13.5" customHeight="1">
      <c r="B117" s="40"/>
      <c r="C117" s="40"/>
      <c r="D117" s="40"/>
      <c r="E117" s="40"/>
      <c r="F117" s="40"/>
    </row>
    <row r="118" spans="2:6" ht="13.5" customHeight="1">
      <c r="B118" s="40"/>
      <c r="C118" s="40"/>
      <c r="D118" s="40"/>
      <c r="E118" s="40"/>
      <c r="F118" s="40"/>
    </row>
    <row r="119" spans="2:8" ht="13.5" customHeight="1">
      <c r="B119" s="9"/>
      <c r="C119" s="44"/>
      <c r="D119" s="45"/>
      <c r="E119" s="45"/>
      <c r="F119" s="45"/>
      <c r="G119" s="45"/>
      <c r="H119" s="45"/>
    </row>
    <row r="120" spans="2:8" ht="13.5" customHeight="1">
      <c r="B120" s="9"/>
      <c r="C120" s="44"/>
      <c r="D120" s="45"/>
      <c r="E120" s="45"/>
      <c r="F120" s="45"/>
      <c r="G120" s="45"/>
      <c r="H120" s="45"/>
    </row>
    <row r="121" spans="3:8" ht="13.5" customHeight="1">
      <c r="C121" s="44"/>
      <c r="D121" s="45"/>
      <c r="E121" s="45"/>
      <c r="F121" s="45"/>
      <c r="G121" s="45"/>
      <c r="H121" s="45"/>
    </row>
    <row r="122" spans="2:8" ht="13.5" customHeight="1">
      <c r="B122" s="9"/>
      <c r="C122" s="44"/>
      <c r="D122" s="45"/>
      <c r="E122" s="45"/>
      <c r="F122" s="45"/>
      <c r="G122" s="45"/>
      <c r="H122" s="45"/>
    </row>
    <row r="123" spans="2:8" ht="13.5" customHeight="1">
      <c r="B123" s="9"/>
      <c r="C123" s="44"/>
      <c r="D123" s="45"/>
      <c r="E123" s="45"/>
      <c r="F123" s="45"/>
      <c r="G123" s="45"/>
      <c r="H123" s="45"/>
    </row>
    <row r="124" spans="2:8" ht="13.5" customHeight="1">
      <c r="B124" s="9"/>
      <c r="C124" s="44"/>
      <c r="D124" s="45"/>
      <c r="E124" s="45"/>
      <c r="F124" s="45"/>
      <c r="G124" s="45"/>
      <c r="H124" s="45"/>
    </row>
    <row r="125" spans="2:8" ht="13.5" customHeight="1">
      <c r="B125" s="9"/>
      <c r="C125" s="44"/>
      <c r="D125" s="45"/>
      <c r="E125" s="45"/>
      <c r="F125" s="45"/>
      <c r="G125" s="45"/>
      <c r="H125" s="45"/>
    </row>
    <row r="126" spans="2:8" ht="13.5" customHeight="1">
      <c r="B126" s="9"/>
      <c r="C126" s="44"/>
      <c r="D126" s="45"/>
      <c r="E126" s="45"/>
      <c r="F126" s="45"/>
      <c r="G126" s="45"/>
      <c r="H126" s="45"/>
    </row>
    <row r="127" spans="2:8" ht="13.5" customHeight="1">
      <c r="B127" s="9"/>
      <c r="C127" s="44"/>
      <c r="D127" s="45"/>
      <c r="E127" s="45"/>
      <c r="F127" s="45"/>
      <c r="G127" s="45"/>
      <c r="H127" s="45"/>
    </row>
    <row r="128" spans="2:8" ht="13.5" customHeight="1">
      <c r="B128" s="9"/>
      <c r="C128" s="44"/>
      <c r="D128" s="45"/>
      <c r="E128" s="45"/>
      <c r="F128" s="45"/>
      <c r="G128" s="45"/>
      <c r="H128" s="45"/>
    </row>
    <row r="129" spans="2:8" ht="13.5" customHeight="1">
      <c r="B129" s="9"/>
      <c r="C129" s="44"/>
      <c r="D129" s="45"/>
      <c r="E129" s="45"/>
      <c r="F129" s="45"/>
      <c r="G129" s="45"/>
      <c r="H129" s="45"/>
    </row>
    <row r="130" spans="2:8" ht="13.5" customHeight="1">
      <c r="B130" s="9"/>
      <c r="C130" s="44"/>
      <c r="D130" s="45"/>
      <c r="E130" s="45"/>
      <c r="F130" s="45"/>
      <c r="G130" s="45"/>
      <c r="H130" s="45"/>
    </row>
    <row r="131" spans="3:8" ht="13.5" customHeight="1">
      <c r="C131" s="44"/>
      <c r="D131" s="45"/>
      <c r="E131" s="45"/>
      <c r="F131" s="45"/>
      <c r="G131" s="45"/>
      <c r="H131" s="45"/>
    </row>
    <row r="132" spans="2:8" ht="13.5" customHeight="1">
      <c r="B132" s="9"/>
      <c r="C132" s="44"/>
      <c r="D132" s="45"/>
      <c r="E132" s="45"/>
      <c r="F132" s="45"/>
      <c r="G132" s="45"/>
      <c r="H132" s="45"/>
    </row>
    <row r="133" spans="3:8" ht="13.5" customHeight="1">
      <c r="C133" s="44"/>
      <c r="D133" s="45"/>
      <c r="E133" s="45"/>
      <c r="F133" s="45"/>
      <c r="G133" s="45"/>
      <c r="H133" s="45"/>
    </row>
    <row r="134" spans="2:8" ht="13.5" customHeight="1">
      <c r="B134" s="9"/>
      <c r="C134" s="44"/>
      <c r="D134" s="45"/>
      <c r="E134" s="45"/>
      <c r="F134" s="45"/>
      <c r="G134" s="45"/>
      <c r="H134" s="45"/>
    </row>
    <row r="135" spans="2:8" ht="13.5" customHeight="1">
      <c r="B135" s="9"/>
      <c r="C135" s="44"/>
      <c r="D135" s="45"/>
      <c r="E135" s="45"/>
      <c r="F135" s="45"/>
      <c r="G135" s="45"/>
      <c r="H135" s="45"/>
    </row>
    <row r="136" spans="2:8" ht="13.5" customHeight="1">
      <c r="B136" s="9"/>
      <c r="C136" s="44"/>
      <c r="D136" s="45"/>
      <c r="E136" s="45"/>
      <c r="F136" s="45"/>
      <c r="G136" s="45"/>
      <c r="H136" s="45"/>
    </row>
    <row r="137" spans="3:8" ht="13.5" customHeight="1">
      <c r="C137" s="44"/>
      <c r="D137" s="45"/>
      <c r="E137" s="45"/>
      <c r="F137" s="45"/>
      <c r="G137" s="45"/>
      <c r="H137" s="45"/>
    </row>
    <row r="138" spans="2:8" ht="13.5" customHeight="1">
      <c r="B138" s="9"/>
      <c r="C138" s="44"/>
      <c r="D138" s="45"/>
      <c r="E138" s="45"/>
      <c r="F138" s="45"/>
      <c r="G138" s="45"/>
      <c r="H138" s="45"/>
    </row>
    <row r="139" spans="3:8" ht="13.5" customHeight="1">
      <c r="C139" s="44"/>
      <c r="D139" s="45"/>
      <c r="E139" s="45"/>
      <c r="F139" s="45"/>
      <c r="G139" s="45"/>
      <c r="H139" s="45"/>
    </row>
    <row r="140" spans="2:8" ht="13.5" customHeight="1">
      <c r="B140" s="9"/>
      <c r="C140" s="44"/>
      <c r="D140" s="45"/>
      <c r="E140" s="45"/>
      <c r="F140" s="45"/>
      <c r="G140" s="45"/>
      <c r="H140" s="45"/>
    </row>
    <row r="141" spans="3:8" ht="13.5" customHeight="1">
      <c r="C141" s="45"/>
      <c r="D141" s="45"/>
      <c r="E141" s="45"/>
      <c r="F141" s="45"/>
      <c r="G141" s="45"/>
      <c r="H141" s="45"/>
    </row>
    <row r="142" spans="3:8" ht="13.5" customHeight="1">
      <c r="C142" s="45"/>
      <c r="D142" s="45"/>
      <c r="E142" s="45"/>
      <c r="F142" s="45"/>
      <c r="G142" s="45"/>
      <c r="H142" s="45"/>
    </row>
    <row r="143" spans="3:8" ht="13.5" customHeight="1">
      <c r="C143" s="45"/>
      <c r="D143" s="45"/>
      <c r="E143" s="45"/>
      <c r="F143" s="45"/>
      <c r="G143" s="45"/>
      <c r="H143" s="45"/>
    </row>
    <row r="144" spans="3:8" ht="13.5" customHeight="1">
      <c r="C144" s="45"/>
      <c r="D144" s="45"/>
      <c r="E144" s="45"/>
      <c r="F144" s="45"/>
      <c r="G144" s="45"/>
      <c r="H144" s="45"/>
    </row>
    <row r="145" spans="3:8" ht="13.5" customHeight="1">
      <c r="C145" s="45"/>
      <c r="D145" s="45"/>
      <c r="E145" s="45"/>
      <c r="F145" s="45"/>
      <c r="G145" s="45"/>
      <c r="H145" s="45"/>
    </row>
    <row r="146" spans="3:8" ht="13.5" customHeight="1">
      <c r="C146" s="45"/>
      <c r="D146" s="45"/>
      <c r="E146" s="45"/>
      <c r="F146" s="45"/>
      <c r="G146" s="45"/>
      <c r="H146" s="45"/>
    </row>
    <row r="147" spans="3:8" ht="13.5" customHeight="1">
      <c r="C147" s="45"/>
      <c r="D147" s="45"/>
      <c r="E147" s="45"/>
      <c r="F147" s="45"/>
      <c r="G147" s="45"/>
      <c r="H147" s="45"/>
    </row>
    <row r="148" spans="3:8" ht="13.5" customHeight="1">
      <c r="C148" s="45"/>
      <c r="D148" s="45"/>
      <c r="E148" s="45"/>
      <c r="F148" s="45"/>
      <c r="G148" s="45"/>
      <c r="H148" s="45"/>
    </row>
    <row r="149" spans="3:8" ht="13.5" customHeight="1">
      <c r="C149" s="45"/>
      <c r="D149" s="45"/>
      <c r="E149" s="45"/>
      <c r="F149" s="45"/>
      <c r="G149" s="45"/>
      <c r="H149" s="45"/>
    </row>
    <row r="150" spans="3:8" ht="13.5" customHeight="1">
      <c r="C150" s="45"/>
      <c r="D150" s="45"/>
      <c r="E150" s="45"/>
      <c r="F150" s="45"/>
      <c r="G150" s="45"/>
      <c r="H150" s="45"/>
    </row>
    <row r="151" spans="3:8" ht="14.25">
      <c r="C151" s="45"/>
      <c r="D151" s="45"/>
      <c r="E151" s="45"/>
      <c r="F151" s="45"/>
      <c r="G151" s="45"/>
      <c r="H151" s="45"/>
    </row>
    <row r="152" spans="3:8" ht="14.25">
      <c r="C152" s="45"/>
      <c r="D152" s="45"/>
      <c r="E152" s="45"/>
      <c r="F152" s="45"/>
      <c r="G152" s="45"/>
      <c r="H152" s="45"/>
    </row>
    <row r="153" spans="3:8" ht="14.25">
      <c r="C153" s="45"/>
      <c r="D153" s="45"/>
      <c r="E153" s="45"/>
      <c r="F153" s="45"/>
      <c r="G153" s="45"/>
      <c r="H153" s="45"/>
    </row>
    <row r="154" spans="3:8" ht="14.25">
      <c r="C154" s="45"/>
      <c r="D154" s="45"/>
      <c r="E154" s="45"/>
      <c r="F154" s="45"/>
      <c r="G154" s="45"/>
      <c r="H154" s="45"/>
    </row>
    <row r="155" spans="3:8" ht="14.25">
      <c r="C155" s="45"/>
      <c r="D155" s="45"/>
      <c r="E155" s="45"/>
      <c r="F155" s="45"/>
      <c r="G155" s="45"/>
      <c r="H155" s="45"/>
    </row>
    <row r="156" spans="3:8" ht="14.25">
      <c r="C156" s="45"/>
      <c r="D156" s="45"/>
      <c r="E156" s="45"/>
      <c r="F156" s="45"/>
      <c r="G156" s="45"/>
      <c r="H156" s="45"/>
    </row>
    <row r="157" spans="3:8" ht="14.25">
      <c r="C157" s="45"/>
      <c r="D157" s="45"/>
      <c r="E157" s="45"/>
      <c r="F157" s="45"/>
      <c r="G157" s="45"/>
      <c r="H157" s="45"/>
    </row>
    <row r="158" spans="3:8" ht="14.25">
      <c r="C158" s="45"/>
      <c r="D158" s="45"/>
      <c r="E158" s="45"/>
      <c r="F158" s="45"/>
      <c r="G158" s="45"/>
      <c r="H158" s="45"/>
    </row>
    <row r="159" spans="3:8" ht="14.25">
      <c r="C159" s="45"/>
      <c r="D159" s="45"/>
      <c r="E159" s="45"/>
      <c r="F159" s="45"/>
      <c r="G159" s="45"/>
      <c r="H159" s="45"/>
    </row>
    <row r="160" spans="3:8" ht="14.25">
      <c r="C160" s="45"/>
      <c r="D160" s="45"/>
      <c r="E160" s="45"/>
      <c r="F160" s="45"/>
      <c r="G160" s="45"/>
      <c r="H160" s="45"/>
    </row>
    <row r="161" spans="3:8" ht="14.25">
      <c r="C161" s="45"/>
      <c r="D161" s="45"/>
      <c r="E161" s="45"/>
      <c r="F161" s="45"/>
      <c r="G161" s="45"/>
      <c r="H161" s="45"/>
    </row>
    <row r="162" spans="3:8" ht="14.25">
      <c r="C162" s="45"/>
      <c r="D162" s="45"/>
      <c r="E162" s="45"/>
      <c r="F162" s="45"/>
      <c r="G162" s="45"/>
      <c r="H162" s="45"/>
    </row>
    <row r="163" spans="3:8" ht="14.25">
      <c r="C163" s="45"/>
      <c r="D163" s="45"/>
      <c r="E163" s="45"/>
      <c r="F163" s="45"/>
      <c r="G163" s="45"/>
      <c r="H163" s="45"/>
    </row>
    <row r="164" spans="3:8" ht="14.25">
      <c r="C164" s="45"/>
      <c r="D164" s="45"/>
      <c r="E164" s="45"/>
      <c r="F164" s="45"/>
      <c r="G164" s="45"/>
      <c r="H164" s="45"/>
    </row>
    <row r="165" spans="3:8" ht="14.25">
      <c r="C165" s="45"/>
      <c r="D165" s="45"/>
      <c r="E165" s="45"/>
      <c r="F165" s="45"/>
      <c r="G165" s="45"/>
      <c r="H165" s="45"/>
    </row>
    <row r="166" spans="3:8" ht="14.25">
      <c r="C166" s="45"/>
      <c r="D166" s="45"/>
      <c r="E166" s="45"/>
      <c r="F166" s="45"/>
      <c r="G166" s="45"/>
      <c r="H166" s="45"/>
    </row>
    <row r="167" spans="3:8" ht="14.25">
      <c r="C167" s="45"/>
      <c r="D167" s="45"/>
      <c r="E167" s="45"/>
      <c r="F167" s="45"/>
      <c r="G167" s="45"/>
      <c r="H167" s="45"/>
    </row>
    <row r="168" spans="3:8" ht="14.25">
      <c r="C168" s="45"/>
      <c r="D168" s="45"/>
      <c r="E168" s="45"/>
      <c r="F168" s="45"/>
      <c r="G168" s="45"/>
      <c r="H168" s="45"/>
    </row>
    <row r="169" spans="3:8" ht="14.25">
      <c r="C169" s="45"/>
      <c r="D169" s="45"/>
      <c r="E169" s="45"/>
      <c r="F169" s="45"/>
      <c r="G169" s="45"/>
      <c r="H169" s="45"/>
    </row>
    <row r="170" spans="3:8" ht="14.25">
      <c r="C170" s="45"/>
      <c r="D170" s="45"/>
      <c r="E170" s="45"/>
      <c r="F170" s="45"/>
      <c r="G170" s="45"/>
      <c r="H170" s="45"/>
    </row>
    <row r="171" spans="3:8" ht="14.25">
      <c r="C171" s="45"/>
      <c r="D171" s="45"/>
      <c r="E171" s="45"/>
      <c r="F171" s="45"/>
      <c r="G171" s="45"/>
      <c r="H171" s="45"/>
    </row>
    <row r="172" spans="3:8" ht="14.25">
      <c r="C172" s="45"/>
      <c r="D172" s="45"/>
      <c r="E172" s="45"/>
      <c r="F172" s="45"/>
      <c r="G172" s="45"/>
      <c r="H172" s="45"/>
    </row>
    <row r="173" spans="3:8" ht="14.25">
      <c r="C173" s="45"/>
      <c r="D173" s="45"/>
      <c r="E173" s="45"/>
      <c r="F173" s="45"/>
      <c r="G173" s="45"/>
      <c r="H173" s="45"/>
    </row>
    <row r="174" spans="3:8" ht="14.25">
      <c r="C174" s="45"/>
      <c r="D174" s="45"/>
      <c r="E174" s="45"/>
      <c r="F174" s="45"/>
      <c r="G174" s="45"/>
      <c r="H174" s="45"/>
    </row>
    <row r="175" spans="3:8" ht="14.25">
      <c r="C175" s="45"/>
      <c r="D175" s="45"/>
      <c r="E175" s="45"/>
      <c r="F175" s="45"/>
      <c r="G175" s="45"/>
      <c r="H175" s="45"/>
    </row>
    <row r="176" spans="3:8" ht="14.25">
      <c r="C176" s="45"/>
      <c r="D176" s="45"/>
      <c r="E176" s="45"/>
      <c r="F176" s="45"/>
      <c r="G176" s="45"/>
      <c r="H176" s="45"/>
    </row>
    <row r="177" spans="3:8" ht="14.25">
      <c r="C177" s="45"/>
      <c r="D177" s="45"/>
      <c r="E177" s="45"/>
      <c r="F177" s="45"/>
      <c r="G177" s="45"/>
      <c r="H177" s="45"/>
    </row>
    <row r="178" spans="3:8" ht="14.25">
      <c r="C178" s="45"/>
      <c r="D178" s="45"/>
      <c r="E178" s="45"/>
      <c r="F178" s="45"/>
      <c r="G178" s="45"/>
      <c r="H178" s="45"/>
    </row>
    <row r="179" spans="3:8" ht="14.25">
      <c r="C179" s="45"/>
      <c r="D179" s="45"/>
      <c r="E179" s="45"/>
      <c r="F179" s="45"/>
      <c r="G179" s="45"/>
      <c r="H179" s="45"/>
    </row>
    <row r="180" spans="3:8" ht="14.25">
      <c r="C180" s="45"/>
      <c r="D180" s="45"/>
      <c r="E180" s="45"/>
      <c r="F180" s="45"/>
      <c r="G180" s="45"/>
      <c r="H180" s="45"/>
    </row>
    <row r="181" spans="3:8" ht="14.25">
      <c r="C181" s="45"/>
      <c r="D181" s="45"/>
      <c r="E181" s="45"/>
      <c r="F181" s="45"/>
      <c r="G181" s="45"/>
      <c r="H181" s="45"/>
    </row>
    <row r="182" spans="3:8" ht="14.25">
      <c r="C182" s="45"/>
      <c r="D182" s="45"/>
      <c r="E182" s="45"/>
      <c r="F182" s="45"/>
      <c r="G182" s="45"/>
      <c r="H182" s="45"/>
    </row>
    <row r="183" spans="3:8" ht="14.25">
      <c r="C183" s="45"/>
      <c r="D183" s="45"/>
      <c r="E183" s="45"/>
      <c r="F183" s="45"/>
      <c r="G183" s="45"/>
      <c r="H183" s="45"/>
    </row>
    <row r="184" spans="3:8" ht="14.25">
      <c r="C184" s="45"/>
      <c r="D184" s="45"/>
      <c r="E184" s="45"/>
      <c r="F184" s="45"/>
      <c r="G184" s="45"/>
      <c r="H184" s="45"/>
    </row>
    <row r="185" spans="3:8" ht="14.25">
      <c r="C185" s="45"/>
      <c r="D185" s="45"/>
      <c r="E185" s="45"/>
      <c r="F185" s="45"/>
      <c r="G185" s="45"/>
      <c r="H185" s="45"/>
    </row>
    <row r="186" spans="3:8" ht="14.25">
      <c r="C186" s="45"/>
      <c r="D186" s="45"/>
      <c r="E186" s="45"/>
      <c r="F186" s="45"/>
      <c r="G186" s="45"/>
      <c r="H186" s="45"/>
    </row>
    <row r="187" spans="3:8" ht="14.25">
      <c r="C187" s="45"/>
      <c r="D187" s="45"/>
      <c r="E187" s="45"/>
      <c r="F187" s="45"/>
      <c r="G187" s="45"/>
      <c r="H187" s="45"/>
    </row>
    <row r="188" spans="3:8" ht="14.25">
      <c r="C188" s="45"/>
      <c r="D188" s="45"/>
      <c r="E188" s="45"/>
      <c r="F188" s="45"/>
      <c r="G188" s="45"/>
      <c r="H188" s="45"/>
    </row>
    <row r="189" spans="3:8" ht="14.25">
      <c r="C189" s="45"/>
      <c r="D189" s="45"/>
      <c r="E189" s="45"/>
      <c r="F189" s="45"/>
      <c r="G189" s="45"/>
      <c r="H189" s="45"/>
    </row>
    <row r="190" spans="3:8" ht="14.25">
      <c r="C190" s="45"/>
      <c r="D190" s="45"/>
      <c r="E190" s="45"/>
      <c r="F190" s="45"/>
      <c r="G190" s="45"/>
      <c r="H190" s="45"/>
    </row>
    <row r="191" spans="3:8" ht="14.25">
      <c r="C191" s="45"/>
      <c r="D191" s="45"/>
      <c r="E191" s="45"/>
      <c r="F191" s="45"/>
      <c r="G191" s="45"/>
      <c r="H191" s="45"/>
    </row>
    <row r="192" spans="3:8" ht="14.25">
      <c r="C192" s="45"/>
      <c r="D192" s="45"/>
      <c r="E192" s="45"/>
      <c r="F192" s="45"/>
      <c r="G192" s="45"/>
      <c r="H192" s="45"/>
    </row>
    <row r="193" spans="3:8" ht="14.25">
      <c r="C193" s="45"/>
      <c r="D193" s="45"/>
      <c r="E193" s="45"/>
      <c r="F193" s="45"/>
      <c r="G193" s="45"/>
      <c r="H193" s="45"/>
    </row>
    <row r="194" spans="3:8" ht="14.25">
      <c r="C194" s="45"/>
      <c r="D194" s="45"/>
      <c r="E194" s="45"/>
      <c r="F194" s="45"/>
      <c r="G194" s="45"/>
      <c r="H194" s="45"/>
    </row>
    <row r="195" spans="3:8" ht="14.25">
      <c r="C195" s="45"/>
      <c r="D195" s="45"/>
      <c r="E195" s="45"/>
      <c r="F195" s="45"/>
      <c r="G195" s="45"/>
      <c r="H195" s="45"/>
    </row>
    <row r="196" spans="3:8" ht="14.25">
      <c r="C196" s="45"/>
      <c r="D196" s="45"/>
      <c r="E196" s="45"/>
      <c r="F196" s="45"/>
      <c r="G196" s="45"/>
      <c r="H196" s="45"/>
    </row>
    <row r="197" spans="3:8" ht="14.25">
      <c r="C197" s="45"/>
      <c r="D197" s="45"/>
      <c r="E197" s="45"/>
      <c r="F197" s="45"/>
      <c r="G197" s="45"/>
      <c r="H197" s="45"/>
    </row>
    <row r="198" spans="3:8" ht="14.25">
      <c r="C198" s="45"/>
      <c r="D198" s="45"/>
      <c r="E198" s="45"/>
      <c r="F198" s="45"/>
      <c r="G198" s="45"/>
      <c r="H198" s="45"/>
    </row>
    <row r="199" spans="3:8" ht="14.25">
      <c r="C199" s="45"/>
      <c r="D199" s="45"/>
      <c r="E199" s="45"/>
      <c r="F199" s="45"/>
      <c r="G199" s="45"/>
      <c r="H199" s="45"/>
    </row>
    <row r="200" spans="3:8" ht="14.25">
      <c r="C200" s="45"/>
      <c r="D200" s="45"/>
      <c r="E200" s="45"/>
      <c r="F200" s="45"/>
      <c r="G200" s="45"/>
      <c r="H200" s="45"/>
    </row>
    <row r="201" spans="3:8" ht="14.25">
      <c r="C201" s="45"/>
      <c r="D201" s="45"/>
      <c r="E201" s="45"/>
      <c r="F201" s="45"/>
      <c r="G201" s="45"/>
      <c r="H201" s="45"/>
    </row>
    <row r="202" spans="3:8" ht="14.25">
      <c r="C202" s="45"/>
      <c r="D202" s="45"/>
      <c r="E202" s="45"/>
      <c r="F202" s="45"/>
      <c r="G202" s="45"/>
      <c r="H202" s="45"/>
    </row>
    <row r="203" spans="3:8" ht="14.25">
      <c r="C203" s="45"/>
      <c r="D203" s="45"/>
      <c r="E203" s="45"/>
      <c r="F203" s="45"/>
      <c r="G203" s="45"/>
      <c r="H203" s="45"/>
    </row>
    <row r="204" spans="3:8" ht="14.25">
      <c r="C204" s="45"/>
      <c r="D204" s="45"/>
      <c r="E204" s="45"/>
      <c r="F204" s="45"/>
      <c r="G204" s="45"/>
      <c r="H204" s="45"/>
    </row>
    <row r="205" spans="3:8" ht="14.25">
      <c r="C205" s="45"/>
      <c r="D205" s="45"/>
      <c r="E205" s="45"/>
      <c r="F205" s="45"/>
      <c r="G205" s="45"/>
      <c r="H205" s="45"/>
    </row>
    <row r="206" spans="3:8" ht="14.25">
      <c r="C206" s="45"/>
      <c r="D206" s="45"/>
      <c r="E206" s="45"/>
      <c r="F206" s="45"/>
      <c r="G206" s="45"/>
      <c r="H206" s="45"/>
    </row>
    <row r="207" spans="3:8" ht="14.25">
      <c r="C207" s="45"/>
      <c r="D207" s="45"/>
      <c r="E207" s="45"/>
      <c r="F207" s="45"/>
      <c r="G207" s="45"/>
      <c r="H207" s="45"/>
    </row>
    <row r="208" spans="3:8" ht="14.25">
      <c r="C208" s="45"/>
      <c r="D208" s="45"/>
      <c r="E208" s="45"/>
      <c r="F208" s="45"/>
      <c r="G208" s="45"/>
      <c r="H208" s="45"/>
    </row>
    <row r="209" spans="3:8" ht="14.25">
      <c r="C209" s="45"/>
      <c r="D209" s="45"/>
      <c r="E209" s="45"/>
      <c r="F209" s="45"/>
      <c r="G209" s="45"/>
      <c r="H209" s="45"/>
    </row>
    <row r="210" spans="3:8" ht="14.25">
      <c r="C210" s="45"/>
      <c r="D210" s="45"/>
      <c r="E210" s="45"/>
      <c r="F210" s="45"/>
      <c r="G210" s="45"/>
      <c r="H210" s="45"/>
    </row>
    <row r="211" spans="3:8" ht="14.25">
      <c r="C211" s="45"/>
      <c r="D211" s="45"/>
      <c r="E211" s="45"/>
      <c r="F211" s="45"/>
      <c r="G211" s="45"/>
      <c r="H211" s="45"/>
    </row>
    <row r="212" spans="3:8" ht="14.25">
      <c r="C212" s="45"/>
      <c r="D212" s="45"/>
      <c r="E212" s="45"/>
      <c r="F212" s="45"/>
      <c r="G212" s="45"/>
      <c r="H212" s="45"/>
    </row>
    <row r="213" spans="3:8" ht="14.25">
      <c r="C213" s="45"/>
      <c r="D213" s="45"/>
      <c r="E213" s="45"/>
      <c r="F213" s="45"/>
      <c r="G213" s="45"/>
      <c r="H213" s="45"/>
    </row>
    <row r="214" spans="3:8" ht="14.25">
      <c r="C214" s="45"/>
      <c r="D214" s="45"/>
      <c r="E214" s="45"/>
      <c r="F214" s="45"/>
      <c r="G214" s="45"/>
      <c r="H214" s="45"/>
    </row>
    <row r="215" spans="3:8" ht="14.25">
      <c r="C215" s="45"/>
      <c r="D215" s="45"/>
      <c r="E215" s="45"/>
      <c r="F215" s="45"/>
      <c r="G215" s="45"/>
      <c r="H215" s="45"/>
    </row>
    <row r="216" spans="3:8" ht="14.25">
      <c r="C216" s="45"/>
      <c r="D216" s="45"/>
      <c r="E216" s="45"/>
      <c r="F216" s="45"/>
      <c r="G216" s="45"/>
      <c r="H216" s="45"/>
    </row>
    <row r="217" spans="3:8" ht="14.25">
      <c r="C217" s="45"/>
      <c r="D217" s="45"/>
      <c r="E217" s="45"/>
      <c r="F217" s="45"/>
      <c r="G217" s="45"/>
      <c r="H217" s="45"/>
    </row>
    <row r="218" spans="3:8" ht="14.25">
      <c r="C218" s="45"/>
      <c r="D218" s="45"/>
      <c r="E218" s="45"/>
      <c r="F218" s="45"/>
      <c r="G218" s="45"/>
      <c r="H218" s="45"/>
    </row>
    <row r="219" spans="3:8" ht="14.25">
      <c r="C219" s="45"/>
      <c r="D219" s="45"/>
      <c r="E219" s="45"/>
      <c r="F219" s="45"/>
      <c r="G219" s="45"/>
      <c r="H219" s="45"/>
    </row>
    <row r="220" spans="3:8" ht="14.25">
      <c r="C220" s="45"/>
      <c r="D220" s="45"/>
      <c r="E220" s="45"/>
      <c r="F220" s="45"/>
      <c r="G220" s="45"/>
      <c r="H220" s="45"/>
    </row>
    <row r="221" spans="3:8" ht="14.25">
      <c r="C221" s="45"/>
      <c r="D221" s="45"/>
      <c r="E221" s="45"/>
      <c r="F221" s="45"/>
      <c r="G221" s="45"/>
      <c r="H221" s="45"/>
    </row>
  </sheetData>
  <sheetProtection/>
  <mergeCells count="5">
    <mergeCell ref="B5:K5"/>
    <mergeCell ref="B4:K4"/>
    <mergeCell ref="B1:K1"/>
    <mergeCell ref="B2:K2"/>
    <mergeCell ref="B3:K3"/>
  </mergeCells>
  <printOptions horizontalCentered="1" verticalCentered="1"/>
  <pageMargins left="0.76" right="0.56" top="0" bottom="0" header="0.17" footer="0.31"/>
  <pageSetup fitToHeight="2" fitToWidth="1" horizontalDpi="300" verticalDpi="300" orientation="landscape" scale="9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transitionEvaluation="1">
    <tabColor indexed="10"/>
    <pageSetUpPr fitToPage="1"/>
  </sheetPr>
  <dimension ref="A1:HL221"/>
  <sheetViews>
    <sheetView zoomScale="75" zoomScaleNormal="75" workbookViewId="0" topLeftCell="A1">
      <selection activeCell="D30" sqref="D30"/>
    </sheetView>
  </sheetViews>
  <sheetFormatPr defaultColWidth="6.5546875" defaultRowHeight="15"/>
  <cols>
    <col min="1" max="1" width="4.6640625" style="7" customWidth="1"/>
    <col min="2" max="2" width="21.3359375" style="7" customWidth="1"/>
    <col min="3" max="3" width="11.4453125" style="7" customWidth="1"/>
    <col min="4" max="4" width="10.21484375" style="7" customWidth="1"/>
    <col min="5" max="5" width="8.10546875" style="7" bestFit="1" customWidth="1"/>
    <col min="6" max="6" width="10.3359375" style="7" bestFit="1" customWidth="1"/>
    <col min="7" max="7" width="7.77734375" style="7" bestFit="1" customWidth="1"/>
    <col min="8" max="8" width="10.6640625" style="7" bestFit="1" customWidth="1"/>
    <col min="9" max="9" width="12.88671875" style="7" bestFit="1" customWidth="1"/>
    <col min="10" max="10" width="7.77734375" style="7" bestFit="1" customWidth="1"/>
    <col min="11" max="11" width="8.99609375" style="7" customWidth="1"/>
    <col min="12" max="12" width="6.5546875" style="7" customWidth="1"/>
    <col min="13" max="13" width="14.4453125" style="7" bestFit="1" customWidth="1"/>
    <col min="14" max="14" width="0.671875" style="7" customWidth="1"/>
    <col min="15" max="15" width="9.3359375" style="7" bestFit="1" customWidth="1"/>
    <col min="16" max="16" width="6.5546875" style="7" customWidth="1"/>
    <col min="17" max="17" width="9.6640625" style="7" bestFit="1" customWidth="1"/>
    <col min="18" max="18" width="6.5546875" style="7" customWidth="1"/>
    <col min="19" max="19" width="9.6640625" style="7" bestFit="1" customWidth="1"/>
    <col min="20" max="20" width="7.77734375" style="7" bestFit="1" customWidth="1"/>
    <col min="21" max="16384" width="6.5546875" style="7" customWidth="1"/>
  </cols>
  <sheetData>
    <row r="1" spans="2:11" ht="13.5" customHeight="1"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" customHeight="1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" customHeight="1">
      <c r="B3" s="50" t="s">
        <v>8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" customHeight="1">
      <c r="B4" s="50" t="s">
        <v>9</v>
      </c>
      <c r="C4" s="50"/>
      <c r="D4" s="50"/>
      <c r="E4" s="50"/>
      <c r="F4" s="50"/>
      <c r="G4" s="50"/>
      <c r="H4" s="50"/>
      <c r="I4" s="50"/>
      <c r="J4" s="50"/>
      <c r="K4" s="50"/>
    </row>
    <row r="5" spans="2:11" ht="14.25" customHeight="1">
      <c r="B5" s="49">
        <f>Cover!A12</f>
        <v>39174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4.25" customHeight="1">
      <c r="B6" s="9"/>
      <c r="C6" s="10"/>
      <c r="D6" s="11"/>
      <c r="E6" s="10"/>
      <c r="F6" s="10"/>
      <c r="G6" s="10"/>
      <c r="J6" s="10"/>
      <c r="K6" s="10"/>
    </row>
    <row r="7" spans="3:11" ht="12.75" customHeight="1">
      <c r="C7" s="8"/>
      <c r="D7" s="12"/>
      <c r="E7" s="8"/>
      <c r="F7" s="8"/>
      <c r="G7" s="8"/>
      <c r="I7" s="8"/>
      <c r="J7" s="8"/>
      <c r="K7" s="8"/>
    </row>
    <row r="8" spans="3:11" ht="12.75" customHeight="1">
      <c r="C8" s="8"/>
      <c r="D8" s="12"/>
      <c r="E8" s="8" t="s">
        <v>46</v>
      </c>
      <c r="F8" s="8"/>
      <c r="G8" s="8" t="s">
        <v>46</v>
      </c>
      <c r="H8" s="13" t="s">
        <v>10</v>
      </c>
      <c r="I8" s="8" t="s">
        <v>10</v>
      </c>
      <c r="J8" s="8" t="s">
        <v>47</v>
      </c>
      <c r="K8" s="8" t="s">
        <v>47</v>
      </c>
    </row>
    <row r="9" spans="1:11" ht="15" customHeight="1">
      <c r="A9" s="14" t="s">
        <v>11</v>
      </c>
      <c r="B9" s="14"/>
      <c r="C9" s="8" t="s">
        <v>12</v>
      </c>
      <c r="D9" s="12" t="s">
        <v>13</v>
      </c>
      <c r="E9" s="15" t="s">
        <v>14</v>
      </c>
      <c r="F9" s="8" t="s">
        <v>15</v>
      </c>
      <c r="G9" s="15" t="s">
        <v>14</v>
      </c>
      <c r="H9" s="13" t="s">
        <v>16</v>
      </c>
      <c r="I9" s="8" t="s">
        <v>48</v>
      </c>
      <c r="J9" s="15" t="s">
        <v>14</v>
      </c>
      <c r="K9" s="8" t="s">
        <v>17</v>
      </c>
    </row>
    <row r="10" spans="3:11" ht="15" customHeight="1">
      <c r="C10" s="8" t="s">
        <v>18</v>
      </c>
      <c r="D10" s="8" t="s">
        <v>18</v>
      </c>
      <c r="E10" s="8" t="s">
        <v>19</v>
      </c>
      <c r="F10" s="16" t="s">
        <v>20</v>
      </c>
      <c r="G10" s="8" t="s">
        <v>21</v>
      </c>
      <c r="H10" s="16">
        <v>39128</v>
      </c>
      <c r="I10" s="16">
        <f>B5</f>
        <v>39174</v>
      </c>
      <c r="J10" s="8" t="s">
        <v>22</v>
      </c>
      <c r="K10" s="8" t="s">
        <v>23</v>
      </c>
    </row>
    <row r="11" spans="3:11" ht="12" customHeight="1">
      <c r="C11" s="17">
        <v>1</v>
      </c>
      <c r="D11" s="18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</row>
    <row r="12" spans="1:19" ht="13.5" customHeight="1">
      <c r="A12" s="14"/>
      <c r="B12" s="19" t="s">
        <v>24</v>
      </c>
      <c r="D12" s="10"/>
      <c r="G12" s="10"/>
      <c r="H12" s="20"/>
      <c r="J12" s="10"/>
      <c r="M12" s="9"/>
      <c r="S12" s="10"/>
    </row>
    <row r="13" spans="1:220" ht="13.5" customHeight="1">
      <c r="A13" s="7">
        <v>101</v>
      </c>
      <c r="B13" s="9" t="s">
        <v>25</v>
      </c>
      <c r="C13" s="21">
        <v>595791.62</v>
      </c>
      <c r="D13" s="22">
        <v>605750.41</v>
      </c>
      <c r="E13" s="46">
        <f>Diff!E13/Diff!C13</f>
        <v>0.01671522335275551</v>
      </c>
      <c r="F13" s="21">
        <v>603227.34</v>
      </c>
      <c r="G13" s="46">
        <f>Diff!G13/Diff!D13</f>
        <v>-0.004165197345883868</v>
      </c>
      <c r="H13" s="21">
        <v>605806.85</v>
      </c>
      <c r="I13" s="21">
        <v>604516.57</v>
      </c>
      <c r="J13" s="46">
        <f>Diff!J13/Diff!F13</f>
        <v>0.002137220769867402</v>
      </c>
      <c r="K13" s="46">
        <f>Diff!K13/Diff!H13</f>
        <v>-0.0021298537644467777</v>
      </c>
      <c r="L13" s="8"/>
      <c r="M13" s="9"/>
      <c r="N13" s="10"/>
      <c r="O13" s="23"/>
      <c r="P13" s="10"/>
      <c r="Q13" s="24"/>
      <c r="R13" s="10"/>
      <c r="S13" s="24"/>
      <c r="T13" s="2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</row>
    <row r="14" spans="1:20" ht="13.5" customHeight="1">
      <c r="A14" s="7">
        <v>102</v>
      </c>
      <c r="B14" s="25" t="s">
        <v>26</v>
      </c>
      <c r="C14" s="21">
        <v>740089.92</v>
      </c>
      <c r="D14" s="22">
        <v>737515.05</v>
      </c>
      <c r="E14" s="46">
        <f>Diff!E14/Diff!C14</f>
        <v>-0.0034791312925867104</v>
      </c>
      <c r="F14" s="21">
        <v>733522.45</v>
      </c>
      <c r="G14" s="46">
        <f>Diff!G14/Diff!D14</f>
        <v>-0.005413584441429491</v>
      </c>
      <c r="H14" s="21">
        <v>729703.75</v>
      </c>
      <c r="I14" s="21">
        <v>728189.56</v>
      </c>
      <c r="J14" s="46">
        <f>Diff!J14/Diff!F14</f>
        <v>-0.0072702478294971035</v>
      </c>
      <c r="K14" s="46">
        <f>Diff!K14/Diff!H14</f>
        <v>-0.0020750749876233252</v>
      </c>
      <c r="L14" s="8"/>
      <c r="M14" s="9"/>
      <c r="O14" s="23"/>
      <c r="Q14" s="23"/>
      <c r="S14" s="23"/>
      <c r="T14" s="23"/>
    </row>
    <row r="15" spans="1:20" ht="13.5" customHeight="1">
      <c r="A15" s="7">
        <v>103</v>
      </c>
      <c r="B15" s="25" t="s">
        <v>27</v>
      </c>
      <c r="C15" s="21">
        <v>532598.03</v>
      </c>
      <c r="D15" s="22">
        <v>546221.68</v>
      </c>
      <c r="E15" s="46">
        <f>Diff!E15/Diff!C15</f>
        <v>0.025579610198708438</v>
      </c>
      <c r="F15" s="21">
        <v>543889.95</v>
      </c>
      <c r="G15" s="46">
        <f>Diff!G15/Diff!D15</f>
        <v>-0.004268834587451926</v>
      </c>
      <c r="H15" s="21">
        <v>544520.4</v>
      </c>
      <c r="I15" s="21">
        <v>543098.36</v>
      </c>
      <c r="J15" s="46">
        <f>Diff!J15/Diff!F15</f>
        <v>-0.0014554231053538213</v>
      </c>
      <c r="K15" s="46">
        <f>Diff!K15/Diff!H15</f>
        <v>-0.0026115458667844297</v>
      </c>
      <c r="L15" s="8"/>
      <c r="M15" s="9"/>
      <c r="O15" s="23"/>
      <c r="Q15" s="23"/>
      <c r="S15" s="23"/>
      <c r="T15" s="23"/>
    </row>
    <row r="16" spans="2:20" ht="13.5" customHeight="1">
      <c r="B16" s="26" t="s">
        <v>28</v>
      </c>
      <c r="C16" s="27">
        <f>SUM(C13:C15)</f>
        <v>1868479.57</v>
      </c>
      <c r="D16" s="27">
        <f>SUM(D13:D15)</f>
        <v>1889487.1400000001</v>
      </c>
      <c r="E16" s="46">
        <f>Diff!E16/Diff!C16</f>
        <v>0.011243136043494478</v>
      </c>
      <c r="F16" s="28">
        <f>SUM(F13:F15)</f>
        <v>1880639.74</v>
      </c>
      <c r="G16" s="46">
        <f>Diff!G16/Diff!D16</f>
        <v>-0.0046824346208570325</v>
      </c>
      <c r="H16" s="28">
        <f>SUM(H13:H15)</f>
        <v>1880031</v>
      </c>
      <c r="I16" s="28">
        <f>SUM(I13:I15)</f>
        <v>1875804.4899999998</v>
      </c>
      <c r="J16" s="46">
        <f>Diff!J16/Diff!F16</f>
        <v>-0.002571066588223732</v>
      </c>
      <c r="K16" s="46">
        <f>Diff!K16/Diff!H16</f>
        <v>-0.0022481065471791563</v>
      </c>
      <c r="L16" s="8"/>
      <c r="M16" s="9"/>
      <c r="Q16" s="23"/>
      <c r="S16" s="23"/>
      <c r="T16" s="23"/>
    </row>
    <row r="17" spans="2:20" ht="13.5" customHeight="1">
      <c r="B17" s="9"/>
      <c r="C17" s="29"/>
      <c r="D17" s="29"/>
      <c r="E17" s="21"/>
      <c r="F17" s="21"/>
      <c r="G17" s="46"/>
      <c r="H17" s="21"/>
      <c r="I17" s="21"/>
      <c r="J17" s="46"/>
      <c r="K17" s="46"/>
      <c r="L17" s="8"/>
      <c r="M17" s="9"/>
      <c r="Q17" s="23"/>
      <c r="S17" s="23"/>
      <c r="T17" s="23"/>
    </row>
    <row r="18" spans="1:20" ht="13.5" customHeight="1">
      <c r="A18" s="14"/>
      <c r="B18" s="19" t="s">
        <v>29</v>
      </c>
      <c r="C18" s="29"/>
      <c r="D18" s="29"/>
      <c r="E18" s="21"/>
      <c r="F18" s="21"/>
      <c r="G18" s="46"/>
      <c r="H18" s="21"/>
      <c r="I18" s="21"/>
      <c r="J18" s="46"/>
      <c r="K18" s="46"/>
      <c r="L18" s="8"/>
      <c r="M18" s="9"/>
      <c r="Q18" s="23"/>
      <c r="S18" s="23"/>
      <c r="T18" s="23"/>
    </row>
    <row r="19" spans="1:20" ht="13.5" customHeight="1">
      <c r="A19" s="7">
        <v>111</v>
      </c>
      <c r="B19" s="9" t="s">
        <v>30</v>
      </c>
      <c r="C19" s="21">
        <v>142095.68</v>
      </c>
      <c r="D19" s="21">
        <v>142367.23</v>
      </c>
      <c r="E19" s="46">
        <f>Diff!E19/Diff!C19</f>
        <v>0.001911036282032061</v>
      </c>
      <c r="F19" s="21">
        <v>140940.7</v>
      </c>
      <c r="G19" s="46">
        <f>Diff!G19/Diff!D19</f>
        <v>-0.01002007273724437</v>
      </c>
      <c r="H19" s="21">
        <v>141327.6</v>
      </c>
      <c r="I19" s="21">
        <v>141157.6</v>
      </c>
      <c r="J19" s="46">
        <f>Diff!J19/Diff!F19</f>
        <v>0.0015389451024435457</v>
      </c>
      <c r="K19" s="46">
        <f>Diff!K19/Diff!H19</f>
        <v>-0.0012028789847137367</v>
      </c>
      <c r="L19" s="8"/>
      <c r="M19" s="9"/>
      <c r="O19" s="23"/>
      <c r="Q19" s="23"/>
      <c r="S19" s="23"/>
      <c r="T19" s="23"/>
    </row>
    <row r="20" spans="1:20" ht="13.5" customHeight="1">
      <c r="A20" s="7">
        <v>112</v>
      </c>
      <c r="B20" s="25" t="s">
        <v>31</v>
      </c>
      <c r="C20" s="21">
        <v>224801.93</v>
      </c>
      <c r="D20" s="21">
        <v>223302.69</v>
      </c>
      <c r="E20" s="46">
        <f>Diff!E20/Diff!C20</f>
        <v>-0.006669159824384029</v>
      </c>
      <c r="F20" s="21">
        <v>220467.61</v>
      </c>
      <c r="G20" s="46">
        <f>Diff!G20/Diff!D20</f>
        <v>-0.012696130082445564</v>
      </c>
      <c r="H20" s="21">
        <v>221331.93</v>
      </c>
      <c r="I20" s="21">
        <v>220882.65</v>
      </c>
      <c r="J20" s="46">
        <f>Diff!J20/Diff!F20</f>
        <v>0.0018825441070462296</v>
      </c>
      <c r="K20" s="46">
        <f>Diff!K20/Diff!H20</f>
        <v>-0.002029892388323459</v>
      </c>
      <c r="L20" s="8"/>
      <c r="M20" s="9"/>
      <c r="O20" s="23"/>
      <c r="Q20" s="23"/>
      <c r="S20" s="23"/>
      <c r="T20" s="23"/>
    </row>
    <row r="21" spans="1:20" ht="13.5" customHeight="1">
      <c r="A21" s="7">
        <v>113</v>
      </c>
      <c r="B21" s="9" t="s">
        <v>32</v>
      </c>
      <c r="C21" s="21">
        <v>124049.16</v>
      </c>
      <c r="D21" s="21">
        <v>129035.7</v>
      </c>
      <c r="E21" s="46">
        <f>Diff!E21/Diff!C21</f>
        <v>0.04019809565820513</v>
      </c>
      <c r="F21" s="21">
        <v>135862.46</v>
      </c>
      <c r="G21" s="46">
        <f>Diff!G21/Diff!D21</f>
        <v>0.05290597873301726</v>
      </c>
      <c r="H21" s="21">
        <v>138587.22</v>
      </c>
      <c r="I21" s="21">
        <v>138175.79</v>
      </c>
      <c r="J21" s="46">
        <f>Diff!J21/Diff!F21</f>
        <v>0.017026999216708173</v>
      </c>
      <c r="K21" s="46">
        <f>Diff!K21/Diff!H21</f>
        <v>-0.0029687441598147644</v>
      </c>
      <c r="L21" s="8"/>
      <c r="M21" s="9"/>
      <c r="O21" s="23"/>
      <c r="Q21" s="23"/>
      <c r="S21" s="23"/>
      <c r="T21" s="23"/>
    </row>
    <row r="22" spans="2:20" ht="13.5" customHeight="1">
      <c r="B22" s="26" t="s">
        <v>33</v>
      </c>
      <c r="C22" s="27">
        <f>SUM(C19:C21)</f>
        <v>490946.77</v>
      </c>
      <c r="D22" s="27">
        <f>SUM(D19:D21)</f>
        <v>494705.62000000005</v>
      </c>
      <c r="E22" s="46">
        <f>Diff!E22/Diff!C22</f>
        <v>0.007656329015058058</v>
      </c>
      <c r="F22" s="28">
        <f>SUM(F19:F21)</f>
        <v>497270.77</v>
      </c>
      <c r="G22" s="46">
        <f>Diff!G22/Diff!D22</f>
        <v>0.005185204890132368</v>
      </c>
      <c r="H22" s="28">
        <f>SUM(H19:H21)</f>
        <v>501246.75</v>
      </c>
      <c r="I22" s="28">
        <f>SUM(I19:I21)</f>
        <v>500216.04000000004</v>
      </c>
      <c r="J22" s="46">
        <f>Diff!J22/Diff!F22</f>
        <v>0.005922869747602535</v>
      </c>
      <c r="K22" s="46">
        <f>Diff!K22/Diff!H22</f>
        <v>-0.002056292634316258</v>
      </c>
      <c r="L22" s="8"/>
      <c r="M22" s="9"/>
      <c r="Q22" s="23"/>
      <c r="S22" s="23"/>
      <c r="T22" s="23"/>
    </row>
    <row r="23" spans="2:20" ht="13.5" customHeight="1">
      <c r="B23" s="9"/>
      <c r="C23" s="29"/>
      <c r="D23" s="29"/>
      <c r="E23" s="21"/>
      <c r="F23" s="21"/>
      <c r="G23" s="46"/>
      <c r="H23" s="21"/>
      <c r="I23" s="21"/>
      <c r="J23" s="46"/>
      <c r="K23" s="46"/>
      <c r="L23" s="8"/>
      <c r="M23" s="9"/>
      <c r="Q23" s="23"/>
      <c r="S23" s="23"/>
      <c r="T23" s="23"/>
    </row>
    <row r="24" spans="2:20" ht="13.5" customHeight="1">
      <c r="B24" s="26" t="s">
        <v>34</v>
      </c>
      <c r="C24" s="27">
        <f>C16+C22</f>
        <v>2359426.34</v>
      </c>
      <c r="D24" s="27">
        <f>D16+D22</f>
        <v>2384192.7600000002</v>
      </c>
      <c r="E24" s="46">
        <f>Diff!E24/Diff!C24</f>
        <v>0.010496797285055481</v>
      </c>
      <c r="F24" s="28">
        <f>F16+F22</f>
        <v>2377910.51</v>
      </c>
      <c r="G24" s="46">
        <f>Diff!G24/Diff!D24</f>
        <v>-0.0026349589284049603</v>
      </c>
      <c r="H24" s="28">
        <f>H16+H22</f>
        <v>2381277.75</v>
      </c>
      <c r="I24" s="28">
        <f>I16+I22</f>
        <v>2376020.53</v>
      </c>
      <c r="J24" s="46">
        <f>Diff!J24/Diff!F24</f>
        <v>-0.0007948070341804057</v>
      </c>
      <c r="K24" s="46">
        <f>Diff!K24/Diff!H24</f>
        <v>-0.002207730702560732</v>
      </c>
      <c r="L24" s="8"/>
      <c r="M24" s="9"/>
      <c r="Q24" s="23"/>
      <c r="S24" s="23"/>
      <c r="T24" s="23"/>
    </row>
    <row r="25" spans="3:19" ht="12" customHeight="1">
      <c r="C25" s="21"/>
      <c r="D25" s="21"/>
      <c r="E25" s="21"/>
      <c r="F25" s="21"/>
      <c r="G25" s="46"/>
      <c r="H25" s="21"/>
      <c r="I25" s="21"/>
      <c r="J25" s="46"/>
      <c r="K25" s="46"/>
      <c r="L25" s="8"/>
      <c r="S25" s="23"/>
    </row>
    <row r="26" spans="1:20" ht="13.5" customHeight="1">
      <c r="A26" s="7">
        <v>130</v>
      </c>
      <c r="B26" s="9" t="s">
        <v>35</v>
      </c>
      <c r="C26" s="21">
        <v>145964.65</v>
      </c>
      <c r="D26" s="21">
        <v>153798.45</v>
      </c>
      <c r="E26" s="46">
        <f>Diff!E26/Diff!C26</f>
        <v>0.05366915893677009</v>
      </c>
      <c r="F26" s="21">
        <v>158937.26</v>
      </c>
      <c r="G26" s="46">
        <f>Diff!G26/Diff!D26</f>
        <v>0.033412625419827036</v>
      </c>
      <c r="H26" s="21">
        <v>164348.9</v>
      </c>
      <c r="I26" s="21">
        <v>164362.53</v>
      </c>
      <c r="J26" s="46">
        <f>Diff!J26/Diff!F26</f>
        <v>0.034134664206492846</v>
      </c>
      <c r="K26" s="46">
        <f>Diff!K26/Diff!H26</f>
        <v>8.293332051545745E-05</v>
      </c>
      <c r="L26" s="8"/>
      <c r="M26" s="9"/>
      <c r="O26" s="23"/>
      <c r="Q26" s="23"/>
      <c r="S26" s="23"/>
      <c r="T26" s="23"/>
    </row>
    <row r="27" spans="3:19" ht="12" customHeight="1">
      <c r="C27" s="21"/>
      <c r="D27" s="21"/>
      <c r="E27" s="21"/>
      <c r="F27" s="21"/>
      <c r="G27" s="46"/>
      <c r="H27" s="21"/>
      <c r="I27" s="21"/>
      <c r="J27" s="46"/>
      <c r="K27" s="46"/>
      <c r="L27" s="8"/>
      <c r="S27" s="23"/>
    </row>
    <row r="28" spans="2:19" ht="13.5" customHeight="1">
      <c r="B28" s="19" t="s">
        <v>36</v>
      </c>
      <c r="C28" s="21"/>
      <c r="D28" s="21"/>
      <c r="E28" s="21"/>
      <c r="F28" s="21"/>
      <c r="G28" s="46"/>
      <c r="H28" s="21"/>
      <c r="I28" s="21"/>
      <c r="J28" s="46"/>
      <c r="K28" s="46"/>
      <c r="L28" s="8"/>
      <c r="M28" s="9"/>
      <c r="S28" s="23"/>
    </row>
    <row r="29" spans="1:19" ht="17.25" customHeight="1">
      <c r="A29" s="7">
        <v>254</v>
      </c>
      <c r="B29" s="30" t="s">
        <v>37</v>
      </c>
      <c r="C29" s="21">
        <v>20658.1</v>
      </c>
      <c r="D29" s="22">
        <v>19605.64</v>
      </c>
      <c r="E29" s="46">
        <f>Diff!E29/Diff!C29</f>
        <v>-0.05094660205924065</v>
      </c>
      <c r="F29" s="21">
        <v>19175</v>
      </c>
      <c r="G29" s="46">
        <f>Diff!G29/Diff!D29</f>
        <v>-0.0219651079995348</v>
      </c>
      <c r="H29" s="21">
        <v>19691.45</v>
      </c>
      <c r="I29" s="21">
        <v>19629.17</v>
      </c>
      <c r="J29" s="46">
        <f>Diff!J29/Diff!F29</f>
        <v>0.023685528031291033</v>
      </c>
      <c r="K29" s="46">
        <f>Diff!K29/Diff!H29</f>
        <v>-0.003162794004504249</v>
      </c>
      <c r="L29" s="8"/>
      <c r="M29" s="30"/>
      <c r="O29" s="23"/>
      <c r="S29" s="23"/>
    </row>
    <row r="30" spans="1:19" ht="13.5" customHeight="1">
      <c r="A30" s="7">
        <v>255</v>
      </c>
      <c r="B30" s="30" t="s">
        <v>38</v>
      </c>
      <c r="C30" s="21">
        <v>6523.09</v>
      </c>
      <c r="D30" s="22">
        <v>6365.82</v>
      </c>
      <c r="E30" s="46">
        <f>Diff!E30/Diff!C30</f>
        <v>-0.02410973940264513</v>
      </c>
      <c r="F30" s="21">
        <v>6061.17</v>
      </c>
      <c r="G30" s="46">
        <f>Diff!G30/Diff!D30</f>
        <v>-0.04785714958952651</v>
      </c>
      <c r="H30" s="21">
        <v>6243.88</v>
      </c>
      <c r="I30" s="21">
        <v>6253.21</v>
      </c>
      <c r="J30" s="46">
        <f>Diff!J30/Diff!F30</f>
        <v>0.031683651836196786</v>
      </c>
      <c r="K30" s="46">
        <f>Diff!K30/Diff!H30</f>
        <v>0.001494263182508446</v>
      </c>
      <c r="L30" s="8"/>
      <c r="M30" s="30"/>
      <c r="O30" s="23"/>
      <c r="S30" s="23"/>
    </row>
    <row r="31" spans="2:13" ht="13.5" customHeight="1">
      <c r="B31" s="26" t="s">
        <v>39</v>
      </c>
      <c r="C31" s="27">
        <f>SUM(C29+C30)</f>
        <v>27181.19</v>
      </c>
      <c r="D31" s="27">
        <f>SUM(D29+D30)</f>
        <v>25971.46</v>
      </c>
      <c r="E31" s="46">
        <f>Diff!E31/Diff!C31</f>
        <v>-0.044506145610254726</v>
      </c>
      <c r="F31" s="28">
        <f>SUM(F29+F30)</f>
        <v>25236.17</v>
      </c>
      <c r="G31" s="46">
        <f>Diff!G31/Diff!D31</f>
        <v>-0.02831146188932008</v>
      </c>
      <c r="H31" s="28">
        <f>SUM(H29:H30)</f>
        <v>25935.33</v>
      </c>
      <c r="I31" s="28">
        <f>SUM(I29:I30)</f>
        <v>25882.379999999997</v>
      </c>
      <c r="J31" s="46">
        <f>Diff!J31/Diff!F31</f>
        <v>0.025606500510973195</v>
      </c>
      <c r="K31" s="46">
        <f>Diff!K31/Diff!H31</f>
        <v>-0.002041616590187867</v>
      </c>
      <c r="L31" s="8"/>
      <c r="M31" s="30"/>
    </row>
    <row r="32" spans="3:20" ht="12" customHeight="1">
      <c r="C32" s="21"/>
      <c r="D32" s="21"/>
      <c r="E32" s="21"/>
      <c r="F32" s="21"/>
      <c r="G32" s="46"/>
      <c r="H32" s="21"/>
      <c r="I32" s="21"/>
      <c r="J32" s="46"/>
      <c r="K32" s="46"/>
      <c r="L32" s="8"/>
      <c r="M32" s="30"/>
      <c r="O32" s="23"/>
      <c r="Q32" s="23"/>
      <c r="T32" s="23"/>
    </row>
    <row r="33" spans="2:20" ht="35.25" customHeight="1">
      <c r="B33" s="31" t="s">
        <v>40</v>
      </c>
      <c r="C33" s="27">
        <f>C22+C31</f>
        <v>518127.96</v>
      </c>
      <c r="D33" s="27">
        <f>D22+D31</f>
        <v>520677.0800000001</v>
      </c>
      <c r="E33" s="46">
        <f>Diff!E33/Diff!C33</f>
        <v>0.004919865741273745</v>
      </c>
      <c r="F33" s="28">
        <f>F22+F31</f>
        <v>522506.94</v>
      </c>
      <c r="G33" s="46">
        <f>Diff!G33/Diff!D33</f>
        <v>0.0035143855381533744</v>
      </c>
      <c r="H33" s="28">
        <f>+H22+H31</f>
        <v>527182.08</v>
      </c>
      <c r="I33" s="28">
        <f>+I22+I31</f>
        <v>526098.42</v>
      </c>
      <c r="J33" s="46">
        <f>Diff!J33/Diff!F33</f>
        <v>0.006873554636422704</v>
      </c>
      <c r="K33" s="46">
        <f>Diff!K33/Diff!H33</f>
        <v>-0.0020555706294112202</v>
      </c>
      <c r="L33" s="8"/>
      <c r="M33" s="30"/>
      <c r="O33" s="23"/>
      <c r="Q33" s="23"/>
      <c r="T33" s="23"/>
    </row>
    <row r="34" spans="3:20" ht="12" customHeight="1">
      <c r="C34" s="21"/>
      <c r="D34" s="21"/>
      <c r="E34" s="21"/>
      <c r="F34" s="21"/>
      <c r="G34" s="46"/>
      <c r="H34" s="21"/>
      <c r="I34" s="21"/>
      <c r="J34" s="46"/>
      <c r="K34" s="46"/>
      <c r="L34" s="8"/>
      <c r="O34" s="23"/>
      <c r="Q34" s="23"/>
      <c r="T34" s="23"/>
    </row>
    <row r="35" spans="1:12" ht="13.5" customHeight="1">
      <c r="A35" s="7">
        <v>300</v>
      </c>
      <c r="B35" s="9" t="s">
        <v>41</v>
      </c>
      <c r="C35" s="21">
        <v>77021.76</v>
      </c>
      <c r="D35" s="21">
        <v>77158.62</v>
      </c>
      <c r="E35" s="46">
        <f>Diff!E35/Diff!C35</f>
        <v>0.0017769004499507749</v>
      </c>
      <c r="F35" s="21">
        <v>75466.02</v>
      </c>
      <c r="G35" s="46">
        <f>Diff!G35/Diff!D35</f>
        <v>-0.021936628726641188</v>
      </c>
      <c r="H35" s="21">
        <v>75988.77</v>
      </c>
      <c r="I35" s="21">
        <v>76055.43</v>
      </c>
      <c r="J35" s="46">
        <f>Diff!J35/Diff!F35</f>
        <v>0.007810270105671639</v>
      </c>
      <c r="K35" s="46">
        <f>Diff!K35/Diff!H35</f>
        <v>0.0008772348861551258</v>
      </c>
      <c r="L35" s="8"/>
    </row>
    <row r="36" spans="3:20" ht="12" customHeight="1">
      <c r="C36" s="21"/>
      <c r="D36" s="21"/>
      <c r="E36" s="21"/>
      <c r="F36" s="21"/>
      <c r="G36" s="46"/>
      <c r="H36" s="21"/>
      <c r="I36" s="21"/>
      <c r="J36" s="46"/>
      <c r="K36" s="46"/>
      <c r="O36" s="23"/>
      <c r="Q36" s="23"/>
      <c r="T36" s="23"/>
    </row>
    <row r="37" spans="2:11" ht="13.5" customHeight="1">
      <c r="B37" s="32" t="s">
        <v>42</v>
      </c>
      <c r="C37" s="27">
        <f>C26+C31+C35</f>
        <v>250167.59999999998</v>
      </c>
      <c r="D37" s="27">
        <f>D26+D31+D35</f>
        <v>256928.53</v>
      </c>
      <c r="E37" s="46">
        <f>Diff!E37/Diff!C37</f>
        <v>0.027025602036394893</v>
      </c>
      <c r="F37" s="28">
        <f>F26+F31+F35</f>
        <v>259639.45</v>
      </c>
      <c r="G37" s="46">
        <f>Diff!G37/Diff!D37</f>
        <v>0.01055126108416225</v>
      </c>
      <c r="H37" s="28">
        <f>H26+H31+H35</f>
        <v>266273</v>
      </c>
      <c r="I37" s="28">
        <f>I26+I31+I35</f>
        <v>266300.33999999997</v>
      </c>
      <c r="J37" s="46">
        <f>Diff!J37/Diff!F37</f>
        <v>0.02565438341515541</v>
      </c>
      <c r="K37" s="46">
        <f>Diff!K37/Diff!H37</f>
        <v>0.0001026765762960714</v>
      </c>
    </row>
    <row r="38" spans="2:20" ht="12" customHeight="1">
      <c r="B38" s="32"/>
      <c r="C38" s="27"/>
      <c r="D38" s="27"/>
      <c r="E38" s="28"/>
      <c r="F38" s="28"/>
      <c r="G38" s="46"/>
      <c r="H38" s="28"/>
      <c r="I38" s="28"/>
      <c r="J38" s="46"/>
      <c r="K38" s="46"/>
      <c r="M38" s="9"/>
      <c r="O38" s="23"/>
      <c r="Q38" s="23"/>
      <c r="T38" s="23"/>
    </row>
    <row r="39" spans="2:15" ht="13.5" customHeight="1">
      <c r="B39" s="26" t="s">
        <v>43</v>
      </c>
      <c r="C39" s="27">
        <f>SUM(C24+C37)</f>
        <v>2609593.94</v>
      </c>
      <c r="D39" s="27">
        <f>SUM(D24+D37)</f>
        <v>2641121.29</v>
      </c>
      <c r="E39" s="46">
        <f>Diff!E39/Diff!C39</f>
        <v>0.01208132403924884</v>
      </c>
      <c r="F39" s="27">
        <f>SUM(F24+F37)</f>
        <v>2637549.96</v>
      </c>
      <c r="G39" s="46">
        <f>Diff!G39/Diff!D39</f>
        <v>-0.0013522021928800076</v>
      </c>
      <c r="H39" s="27">
        <f>SUM(H24+H37)</f>
        <v>2647550.75</v>
      </c>
      <c r="I39" s="27">
        <f>SUM(I24+I37)</f>
        <v>2642320.8699999996</v>
      </c>
      <c r="J39" s="46">
        <f>Diff!J39/Diff!F39</f>
        <v>0.001808841565981237</v>
      </c>
      <c r="K39" s="46">
        <f>Diff!K39/Diff!H39</f>
        <v>-0.0019753653447435854</v>
      </c>
      <c r="O39" s="23"/>
    </row>
    <row r="40" spans="2:11" ht="13.5" customHeight="1">
      <c r="B40" s="9"/>
      <c r="C40" s="23"/>
      <c r="D40" s="33"/>
      <c r="E40" s="34"/>
      <c r="F40" s="33"/>
      <c r="G40" s="34"/>
      <c r="H40" s="35"/>
      <c r="I40" s="36"/>
      <c r="J40" s="34"/>
      <c r="K40" s="34"/>
    </row>
    <row r="41" spans="2:11" ht="13.5" customHeight="1">
      <c r="B41" s="7" t="s">
        <v>44</v>
      </c>
      <c r="C41" s="37"/>
      <c r="D41" s="23"/>
      <c r="E41" s="23"/>
      <c r="F41" s="23"/>
      <c r="G41" s="23"/>
      <c r="H41" s="23"/>
      <c r="I41" s="38"/>
      <c r="K41" s="10" t="s">
        <v>45</v>
      </c>
    </row>
    <row r="42" spans="5:9" ht="13.5" customHeight="1">
      <c r="E42" s="23"/>
      <c r="F42" s="23"/>
      <c r="G42" s="23"/>
      <c r="H42" s="23"/>
      <c r="I42" s="39"/>
    </row>
    <row r="43" spans="5:9" ht="13.5" customHeight="1">
      <c r="E43" s="23"/>
      <c r="F43" s="23"/>
      <c r="G43" s="23"/>
      <c r="H43" s="23"/>
      <c r="I43" s="40"/>
    </row>
    <row r="44" spans="2:6" ht="13.5" customHeight="1">
      <c r="B44" s="9"/>
      <c r="C44" s="41"/>
      <c r="D44" s="41"/>
      <c r="E44" s="41"/>
      <c r="F44" s="41"/>
    </row>
    <row r="45" spans="2:6" ht="13.5" customHeight="1">
      <c r="B45" s="9"/>
      <c r="C45" s="41"/>
      <c r="D45" s="41"/>
      <c r="E45" s="41"/>
      <c r="F45" s="41"/>
    </row>
    <row r="46" spans="2:6" ht="13.5" customHeight="1">
      <c r="B46" s="9"/>
      <c r="C46" s="41"/>
      <c r="D46" s="41"/>
      <c r="E46" s="41"/>
      <c r="F46" s="41"/>
    </row>
    <row r="47" spans="2:6" ht="13.5" customHeight="1">
      <c r="B47" s="9"/>
      <c r="C47" s="41"/>
      <c r="D47" s="41"/>
      <c r="E47" s="41"/>
      <c r="F47" s="41"/>
    </row>
    <row r="48" spans="2:6" ht="13.5" customHeight="1">
      <c r="B48" s="9"/>
      <c r="C48" s="41"/>
      <c r="D48" s="41"/>
      <c r="E48" s="41"/>
      <c r="F48" s="41"/>
    </row>
    <row r="49" spans="2:6" ht="13.5" customHeight="1">
      <c r="B49" s="9"/>
      <c r="C49" s="41"/>
      <c r="D49" s="41"/>
      <c r="E49" s="41"/>
      <c r="F49" s="41"/>
    </row>
    <row r="50" spans="2:6" ht="13.5" customHeight="1">
      <c r="B50" s="9"/>
      <c r="C50" s="41"/>
      <c r="D50" s="41"/>
      <c r="E50" s="41"/>
      <c r="F50" s="41"/>
    </row>
    <row r="51" spans="2:6" ht="13.5" customHeight="1">
      <c r="B51" s="9"/>
      <c r="C51" s="41"/>
      <c r="D51" s="41"/>
      <c r="E51" s="41"/>
      <c r="F51" s="41"/>
    </row>
    <row r="52" spans="2:6" ht="13.5" customHeight="1">
      <c r="B52" s="9"/>
      <c r="C52" s="41"/>
      <c r="D52" s="41"/>
      <c r="E52" s="41"/>
      <c r="F52" s="41"/>
    </row>
    <row r="53" spans="2:6" ht="13.5" customHeight="1">
      <c r="B53" s="9"/>
      <c r="C53" s="41"/>
      <c r="D53" s="41"/>
      <c r="E53" s="41"/>
      <c r="F53" s="41"/>
    </row>
    <row r="54" spans="2:6" ht="13.5" customHeight="1">
      <c r="B54" s="9"/>
      <c r="C54" s="41"/>
      <c r="D54" s="41"/>
      <c r="E54" s="41"/>
      <c r="F54" s="41"/>
    </row>
    <row r="55" spans="2:6" ht="13.5" customHeight="1">
      <c r="B55" s="9"/>
      <c r="C55" s="41"/>
      <c r="D55" s="41"/>
      <c r="E55" s="41"/>
      <c r="F55" s="41"/>
    </row>
    <row r="56" spans="2:6" ht="13.5" customHeight="1">
      <c r="B56" s="9"/>
      <c r="C56" s="41"/>
      <c r="D56" s="41"/>
      <c r="E56" s="41"/>
      <c r="F56" s="41"/>
    </row>
    <row r="57" ht="13.5" customHeight="1">
      <c r="C57" s="34"/>
    </row>
    <row r="58" spans="2:6" ht="13.5" customHeight="1">
      <c r="B58" s="30"/>
      <c r="C58" s="42"/>
      <c r="D58" s="23"/>
      <c r="E58" s="23"/>
      <c r="F58" s="23"/>
    </row>
    <row r="59" spans="2:6" ht="13.5" customHeight="1">
      <c r="B59" s="30"/>
      <c r="C59" s="42"/>
      <c r="D59" s="23"/>
      <c r="E59" s="23"/>
      <c r="F59" s="23"/>
    </row>
    <row r="60" spans="2:6" ht="13.5" customHeight="1">
      <c r="B60" s="30"/>
      <c r="C60" s="42"/>
      <c r="D60" s="23"/>
      <c r="E60" s="23"/>
      <c r="F60" s="23"/>
    </row>
    <row r="61" spans="2:6" ht="13.5" customHeight="1">
      <c r="B61" s="30"/>
      <c r="C61" s="42"/>
      <c r="D61" s="23"/>
      <c r="E61" s="23"/>
      <c r="F61" s="23"/>
    </row>
    <row r="62" spans="2:6" ht="13.5" customHeight="1">
      <c r="B62" s="30"/>
      <c r="C62" s="42"/>
      <c r="D62" s="23"/>
      <c r="E62" s="23"/>
      <c r="F62" s="23"/>
    </row>
    <row r="63" spans="2:6" ht="13.5" customHeight="1">
      <c r="B63" s="9"/>
      <c r="C63" s="42"/>
      <c r="D63" s="23"/>
      <c r="E63" s="23"/>
      <c r="F63" s="23"/>
    </row>
    <row r="64" spans="2:3" ht="13.5" customHeight="1">
      <c r="B64" s="9"/>
      <c r="C64" s="42"/>
    </row>
    <row r="65" spans="3:6" ht="13.5" customHeight="1">
      <c r="C65" s="34"/>
      <c r="D65" s="23"/>
      <c r="E65" s="23"/>
      <c r="F65" s="23"/>
    </row>
    <row r="66" spans="2:6" ht="13.5" customHeight="1">
      <c r="B66" s="40"/>
      <c r="C66" s="40"/>
      <c r="D66" s="40"/>
      <c r="E66" s="40"/>
      <c r="F66" s="40"/>
    </row>
    <row r="67" spans="2:6" ht="13.5" customHeight="1">
      <c r="B67" s="40"/>
      <c r="C67" s="40"/>
      <c r="D67" s="40"/>
      <c r="E67" s="40"/>
      <c r="F67" s="40"/>
    </row>
    <row r="68" spans="2:6" ht="13.5" customHeight="1">
      <c r="B68" s="40"/>
      <c r="C68" s="40"/>
      <c r="D68" s="40"/>
      <c r="E68" s="40"/>
      <c r="F68" s="40"/>
    </row>
    <row r="69" spans="2:6" ht="13.5" customHeight="1">
      <c r="B69" s="40"/>
      <c r="C69" s="40"/>
      <c r="D69" s="40"/>
      <c r="E69" s="40"/>
      <c r="F69" s="40"/>
    </row>
    <row r="70" spans="2:6" ht="13.5" customHeight="1">
      <c r="B70" s="9"/>
      <c r="C70" s="40"/>
      <c r="D70" s="40"/>
      <c r="E70" s="40"/>
      <c r="F70" s="40"/>
    </row>
    <row r="71" ht="13.5" customHeight="1"/>
    <row r="72" spans="3:6" ht="13.5" customHeight="1">
      <c r="C72" s="10"/>
      <c r="D72" s="10"/>
      <c r="E72" s="10"/>
      <c r="F72" s="10"/>
    </row>
    <row r="73" spans="3:6" ht="13.5" customHeight="1">
      <c r="C73" s="10"/>
      <c r="D73" s="10"/>
      <c r="E73" s="10"/>
      <c r="F73" s="10"/>
    </row>
    <row r="74" spans="3:6" ht="13.5" customHeight="1">
      <c r="C74" s="10"/>
      <c r="D74" s="10"/>
      <c r="E74" s="10"/>
      <c r="F74" s="10"/>
    </row>
    <row r="75" spans="3:6" ht="13.5" customHeight="1">
      <c r="C75" s="11"/>
      <c r="D75" s="10"/>
      <c r="E75" s="10"/>
      <c r="F75" s="10"/>
    </row>
    <row r="76" spans="2:6" ht="13.5" customHeight="1">
      <c r="B76" s="9"/>
      <c r="C76" s="10"/>
      <c r="D76" s="10"/>
      <c r="E76" s="10"/>
      <c r="F76" s="10"/>
    </row>
    <row r="77" ht="13.5" customHeight="1">
      <c r="C77" s="34"/>
    </row>
    <row r="78" spans="2:3" ht="13.5" customHeight="1">
      <c r="B78" s="9"/>
      <c r="C78" s="43"/>
    </row>
    <row r="79" spans="2:6" ht="13.5" customHeight="1">
      <c r="B79" s="9"/>
      <c r="C79" s="42"/>
      <c r="D79" s="41"/>
      <c r="E79" s="41"/>
      <c r="F79" s="41"/>
    </row>
    <row r="80" spans="2:6" ht="13.5" customHeight="1">
      <c r="B80" s="9"/>
      <c r="C80" s="42"/>
      <c r="D80" s="41"/>
      <c r="E80" s="41"/>
      <c r="F80" s="41"/>
    </row>
    <row r="81" spans="2:6" ht="13.5" customHeight="1">
      <c r="B81" s="9"/>
      <c r="C81" s="34"/>
      <c r="D81" s="23"/>
      <c r="E81" s="23"/>
      <c r="F81" s="23"/>
    </row>
    <row r="82" spans="2:6" ht="13.5" customHeight="1">
      <c r="B82" s="9"/>
      <c r="C82" s="42"/>
      <c r="D82" s="23"/>
      <c r="E82" s="23"/>
      <c r="F82" s="23"/>
    </row>
    <row r="83" spans="2:6" ht="13.5" customHeight="1">
      <c r="B83" s="9"/>
      <c r="C83" s="34"/>
      <c r="D83" s="34"/>
      <c r="E83" s="34"/>
      <c r="F83" s="34"/>
    </row>
    <row r="84" spans="2:6" ht="13.5" customHeight="1">
      <c r="B84" s="9"/>
      <c r="C84" s="34"/>
      <c r="D84" s="34"/>
      <c r="E84" s="34"/>
      <c r="F84" s="34"/>
    </row>
    <row r="85" spans="2:6" ht="13.5" customHeight="1">
      <c r="B85" s="9"/>
      <c r="C85" s="42"/>
      <c r="D85" s="41"/>
      <c r="E85" s="41"/>
      <c r="F85" s="41"/>
    </row>
    <row r="86" spans="2:6" ht="13.5" customHeight="1">
      <c r="B86" s="9"/>
      <c r="C86" s="42"/>
      <c r="D86" s="41"/>
      <c r="E86" s="41"/>
      <c r="F86" s="41"/>
    </row>
    <row r="87" spans="2:6" ht="13.5" customHeight="1">
      <c r="B87" s="9"/>
      <c r="C87" s="42"/>
      <c r="D87" s="41"/>
      <c r="E87" s="41"/>
      <c r="F87" s="41"/>
    </row>
    <row r="88" spans="2:6" ht="13.5" customHeight="1">
      <c r="B88" s="9"/>
      <c r="C88" s="34"/>
      <c r="D88" s="23"/>
      <c r="E88" s="23"/>
      <c r="F88" s="23"/>
    </row>
    <row r="89" spans="2:6" ht="13.5" customHeight="1">
      <c r="B89" s="9"/>
      <c r="C89" s="42"/>
      <c r="D89" s="34"/>
      <c r="E89" s="34"/>
      <c r="F89" s="34"/>
    </row>
    <row r="90" ht="13.5" customHeight="1">
      <c r="C90" s="34"/>
    </row>
    <row r="91" spans="2:3" ht="13.5" customHeight="1">
      <c r="B91" s="9"/>
      <c r="C91" s="34"/>
    </row>
    <row r="92" spans="2:6" ht="13.5" customHeight="1">
      <c r="B92" s="9"/>
      <c r="C92" s="42"/>
      <c r="D92" s="41"/>
      <c r="E92" s="41"/>
      <c r="F92" s="41"/>
    </row>
    <row r="93" spans="2:6" ht="13.5" customHeight="1">
      <c r="B93" s="9"/>
      <c r="C93" s="42"/>
      <c r="D93" s="41"/>
      <c r="E93" s="41"/>
      <c r="F93" s="41"/>
    </row>
    <row r="94" spans="2:6" ht="13.5" customHeight="1">
      <c r="B94" s="9"/>
      <c r="C94" s="42"/>
      <c r="D94" s="41"/>
      <c r="E94" s="41"/>
      <c r="F94" s="41"/>
    </row>
    <row r="95" spans="2:6" ht="13.5" customHeight="1">
      <c r="B95" s="9"/>
      <c r="C95" s="42"/>
      <c r="D95" s="41"/>
      <c r="E95" s="41"/>
      <c r="F95" s="41"/>
    </row>
    <row r="96" spans="2:6" ht="13.5" customHeight="1">
      <c r="B96" s="9"/>
      <c r="C96" s="42"/>
      <c r="D96" s="41"/>
      <c r="E96" s="41"/>
      <c r="F96" s="41"/>
    </row>
    <row r="97" spans="2:6" ht="13.5" customHeight="1">
      <c r="B97" s="9"/>
      <c r="C97" s="42"/>
      <c r="D97" s="41"/>
      <c r="E97" s="41"/>
      <c r="F97" s="41"/>
    </row>
    <row r="98" spans="2:6" ht="13.5" customHeight="1">
      <c r="B98" s="9"/>
      <c r="C98" s="42"/>
      <c r="D98" s="41"/>
      <c r="E98" s="41"/>
      <c r="F98" s="41"/>
    </row>
    <row r="99" spans="2:6" ht="13.5" customHeight="1">
      <c r="B99" s="9"/>
      <c r="C99" s="42"/>
      <c r="D99" s="41"/>
      <c r="E99" s="41"/>
      <c r="F99" s="41"/>
    </row>
    <row r="100" spans="2:6" ht="13.5" customHeight="1">
      <c r="B100" s="9"/>
      <c r="C100" s="42"/>
      <c r="D100" s="41"/>
      <c r="E100" s="41"/>
      <c r="F100" s="41"/>
    </row>
    <row r="101" spans="2:6" ht="13.5" customHeight="1">
      <c r="B101" s="9"/>
      <c r="C101" s="34"/>
      <c r="D101" s="41"/>
      <c r="E101" s="41"/>
      <c r="F101" s="41"/>
    </row>
    <row r="102" spans="2:6" ht="13.5" customHeight="1">
      <c r="B102" s="9"/>
      <c r="C102" s="42"/>
      <c r="D102" s="23"/>
      <c r="E102" s="23"/>
      <c r="F102" s="23"/>
    </row>
    <row r="103" ht="13.5" customHeight="1">
      <c r="C103" s="34"/>
    </row>
    <row r="104" ht="13.5" customHeight="1">
      <c r="C104" s="42"/>
    </row>
    <row r="105" ht="13.5" customHeight="1"/>
    <row r="106" ht="13.5" customHeight="1">
      <c r="B106" s="9"/>
    </row>
    <row r="107" ht="13.5" customHeight="1"/>
    <row r="108" ht="13.5" customHeight="1"/>
    <row r="109" ht="13.5" customHeight="1"/>
    <row r="110" ht="13.5" customHeight="1"/>
    <row r="111" spans="2:6" ht="13.5" customHeight="1">
      <c r="B111" s="40"/>
      <c r="C111" s="40"/>
      <c r="D111" s="40"/>
      <c r="E111" s="40"/>
      <c r="F111" s="40"/>
    </row>
    <row r="112" spans="2:6" ht="13.5" customHeight="1">
      <c r="B112" s="40"/>
      <c r="C112" s="40"/>
      <c r="D112" s="40"/>
      <c r="E112" s="40"/>
      <c r="F112" s="40"/>
    </row>
    <row r="113" spans="2:6" ht="13.5" customHeight="1">
      <c r="B113" s="40"/>
      <c r="C113" s="40"/>
      <c r="D113" s="40"/>
      <c r="E113" s="40"/>
      <c r="F113" s="40"/>
    </row>
    <row r="114" spans="2:6" ht="13.5" customHeight="1">
      <c r="B114" s="40"/>
      <c r="C114" s="40"/>
      <c r="D114" s="40"/>
      <c r="E114" s="40"/>
      <c r="F114" s="40"/>
    </row>
    <row r="115" spans="2:6" ht="13.5" customHeight="1">
      <c r="B115" s="9"/>
      <c r="C115" s="40"/>
      <c r="D115" s="40"/>
      <c r="E115" s="40"/>
      <c r="F115" s="40"/>
    </row>
    <row r="116" spans="2:6" ht="13.5" customHeight="1">
      <c r="B116" s="9"/>
      <c r="C116" s="40"/>
      <c r="D116" s="40"/>
      <c r="E116" s="40"/>
      <c r="F116" s="40"/>
    </row>
    <row r="117" spans="2:6" ht="13.5" customHeight="1">
      <c r="B117" s="40"/>
      <c r="C117" s="40"/>
      <c r="D117" s="40"/>
      <c r="E117" s="40"/>
      <c r="F117" s="40"/>
    </row>
    <row r="118" spans="2:6" ht="13.5" customHeight="1">
      <c r="B118" s="40"/>
      <c r="C118" s="40"/>
      <c r="D118" s="40"/>
      <c r="E118" s="40"/>
      <c r="F118" s="40"/>
    </row>
    <row r="119" spans="2:8" ht="13.5" customHeight="1">
      <c r="B119" s="9"/>
      <c r="C119" s="44"/>
      <c r="D119" s="45"/>
      <c r="E119" s="45"/>
      <c r="F119" s="45"/>
      <c r="G119" s="45"/>
      <c r="H119" s="45"/>
    </row>
    <row r="120" spans="2:8" ht="13.5" customHeight="1">
      <c r="B120" s="9"/>
      <c r="C120" s="44"/>
      <c r="D120" s="45"/>
      <c r="E120" s="45"/>
      <c r="F120" s="45"/>
      <c r="G120" s="45"/>
      <c r="H120" s="45"/>
    </row>
    <row r="121" spans="3:8" ht="13.5" customHeight="1">
      <c r="C121" s="44"/>
      <c r="D121" s="45"/>
      <c r="E121" s="45"/>
      <c r="F121" s="45"/>
      <c r="G121" s="45"/>
      <c r="H121" s="45"/>
    </row>
    <row r="122" spans="2:8" ht="13.5" customHeight="1">
      <c r="B122" s="9"/>
      <c r="C122" s="44"/>
      <c r="D122" s="45"/>
      <c r="E122" s="45"/>
      <c r="F122" s="45"/>
      <c r="G122" s="45"/>
      <c r="H122" s="45"/>
    </row>
    <row r="123" spans="2:8" ht="13.5" customHeight="1">
      <c r="B123" s="9"/>
      <c r="C123" s="44"/>
      <c r="D123" s="45"/>
      <c r="E123" s="45"/>
      <c r="F123" s="45"/>
      <c r="G123" s="45"/>
      <c r="H123" s="45"/>
    </row>
    <row r="124" spans="2:8" ht="13.5" customHeight="1">
      <c r="B124" s="9"/>
      <c r="C124" s="44"/>
      <c r="D124" s="45"/>
      <c r="E124" s="45"/>
      <c r="F124" s="45"/>
      <c r="G124" s="45"/>
      <c r="H124" s="45"/>
    </row>
    <row r="125" spans="2:8" ht="13.5" customHeight="1">
      <c r="B125" s="9"/>
      <c r="C125" s="44"/>
      <c r="D125" s="45"/>
      <c r="E125" s="45"/>
      <c r="F125" s="45"/>
      <c r="G125" s="45"/>
      <c r="H125" s="45"/>
    </row>
    <row r="126" spans="2:8" ht="13.5" customHeight="1">
      <c r="B126" s="9"/>
      <c r="C126" s="44"/>
      <c r="D126" s="45"/>
      <c r="E126" s="45"/>
      <c r="F126" s="45"/>
      <c r="G126" s="45"/>
      <c r="H126" s="45"/>
    </row>
    <row r="127" spans="2:8" ht="13.5" customHeight="1">
      <c r="B127" s="9"/>
      <c r="C127" s="44"/>
      <c r="D127" s="45"/>
      <c r="E127" s="45"/>
      <c r="F127" s="45"/>
      <c r="G127" s="45"/>
      <c r="H127" s="45"/>
    </row>
    <row r="128" spans="2:8" ht="13.5" customHeight="1">
      <c r="B128" s="9"/>
      <c r="C128" s="44"/>
      <c r="D128" s="45"/>
      <c r="E128" s="45"/>
      <c r="F128" s="45"/>
      <c r="G128" s="45"/>
      <c r="H128" s="45"/>
    </row>
    <row r="129" spans="2:8" ht="13.5" customHeight="1">
      <c r="B129" s="9"/>
      <c r="C129" s="44"/>
      <c r="D129" s="45"/>
      <c r="E129" s="45"/>
      <c r="F129" s="45"/>
      <c r="G129" s="45"/>
      <c r="H129" s="45"/>
    </row>
    <row r="130" spans="2:8" ht="13.5" customHeight="1">
      <c r="B130" s="9"/>
      <c r="C130" s="44"/>
      <c r="D130" s="45"/>
      <c r="E130" s="45"/>
      <c r="F130" s="45"/>
      <c r="G130" s="45"/>
      <c r="H130" s="45"/>
    </row>
    <row r="131" spans="3:8" ht="13.5" customHeight="1">
      <c r="C131" s="44"/>
      <c r="D131" s="45"/>
      <c r="E131" s="45"/>
      <c r="F131" s="45"/>
      <c r="G131" s="45"/>
      <c r="H131" s="45"/>
    </row>
    <row r="132" spans="2:8" ht="13.5" customHeight="1">
      <c r="B132" s="9"/>
      <c r="C132" s="44"/>
      <c r="D132" s="45"/>
      <c r="E132" s="45"/>
      <c r="F132" s="45"/>
      <c r="G132" s="45"/>
      <c r="H132" s="45"/>
    </row>
    <row r="133" spans="3:8" ht="13.5" customHeight="1">
      <c r="C133" s="44"/>
      <c r="D133" s="45"/>
      <c r="E133" s="45"/>
      <c r="F133" s="45"/>
      <c r="G133" s="45"/>
      <c r="H133" s="45"/>
    </row>
    <row r="134" spans="2:8" ht="13.5" customHeight="1">
      <c r="B134" s="9"/>
      <c r="C134" s="44"/>
      <c r="D134" s="45"/>
      <c r="E134" s="45"/>
      <c r="F134" s="45"/>
      <c r="G134" s="45"/>
      <c r="H134" s="45"/>
    </row>
    <row r="135" spans="2:8" ht="13.5" customHeight="1">
      <c r="B135" s="9"/>
      <c r="C135" s="44"/>
      <c r="D135" s="45"/>
      <c r="E135" s="45"/>
      <c r="F135" s="45"/>
      <c r="G135" s="45"/>
      <c r="H135" s="45"/>
    </row>
    <row r="136" spans="2:8" ht="13.5" customHeight="1">
      <c r="B136" s="9"/>
      <c r="C136" s="44"/>
      <c r="D136" s="45"/>
      <c r="E136" s="45"/>
      <c r="F136" s="45"/>
      <c r="G136" s="45"/>
      <c r="H136" s="45"/>
    </row>
    <row r="137" spans="3:8" ht="13.5" customHeight="1">
      <c r="C137" s="44"/>
      <c r="D137" s="45"/>
      <c r="E137" s="45"/>
      <c r="F137" s="45"/>
      <c r="G137" s="45"/>
      <c r="H137" s="45"/>
    </row>
    <row r="138" spans="2:8" ht="13.5" customHeight="1">
      <c r="B138" s="9"/>
      <c r="C138" s="44"/>
      <c r="D138" s="45"/>
      <c r="E138" s="45"/>
      <c r="F138" s="45"/>
      <c r="G138" s="45"/>
      <c r="H138" s="45"/>
    </row>
    <row r="139" spans="3:8" ht="13.5" customHeight="1">
      <c r="C139" s="44"/>
      <c r="D139" s="45"/>
      <c r="E139" s="45"/>
      <c r="F139" s="45"/>
      <c r="G139" s="45"/>
      <c r="H139" s="45"/>
    </row>
    <row r="140" spans="2:8" ht="13.5" customHeight="1">
      <c r="B140" s="9"/>
      <c r="C140" s="44"/>
      <c r="D140" s="45"/>
      <c r="E140" s="45"/>
      <c r="F140" s="45"/>
      <c r="G140" s="45"/>
      <c r="H140" s="45"/>
    </row>
    <row r="141" spans="3:8" ht="13.5" customHeight="1">
      <c r="C141" s="45"/>
      <c r="D141" s="45"/>
      <c r="E141" s="45"/>
      <c r="F141" s="45"/>
      <c r="G141" s="45"/>
      <c r="H141" s="45"/>
    </row>
    <row r="142" spans="3:8" ht="13.5" customHeight="1">
      <c r="C142" s="45"/>
      <c r="D142" s="45"/>
      <c r="E142" s="45"/>
      <c r="F142" s="45"/>
      <c r="G142" s="45"/>
      <c r="H142" s="45"/>
    </row>
    <row r="143" spans="3:8" ht="13.5" customHeight="1">
      <c r="C143" s="45"/>
      <c r="D143" s="45"/>
      <c r="E143" s="45"/>
      <c r="F143" s="45"/>
      <c r="G143" s="45"/>
      <c r="H143" s="45"/>
    </row>
    <row r="144" spans="3:8" ht="13.5" customHeight="1">
      <c r="C144" s="45"/>
      <c r="D144" s="45"/>
      <c r="E144" s="45"/>
      <c r="F144" s="45"/>
      <c r="G144" s="45"/>
      <c r="H144" s="45"/>
    </row>
    <row r="145" spans="3:8" ht="13.5" customHeight="1">
      <c r="C145" s="45"/>
      <c r="D145" s="45"/>
      <c r="E145" s="45"/>
      <c r="F145" s="45"/>
      <c r="G145" s="45"/>
      <c r="H145" s="45"/>
    </row>
    <row r="146" spans="3:8" ht="13.5" customHeight="1">
      <c r="C146" s="45"/>
      <c r="D146" s="45"/>
      <c r="E146" s="45"/>
      <c r="F146" s="45"/>
      <c r="G146" s="45"/>
      <c r="H146" s="45"/>
    </row>
    <row r="147" spans="3:8" ht="13.5" customHeight="1">
      <c r="C147" s="45"/>
      <c r="D147" s="45"/>
      <c r="E147" s="45"/>
      <c r="F147" s="45"/>
      <c r="G147" s="45"/>
      <c r="H147" s="45"/>
    </row>
    <row r="148" spans="3:8" ht="13.5" customHeight="1">
      <c r="C148" s="45"/>
      <c r="D148" s="45"/>
      <c r="E148" s="45"/>
      <c r="F148" s="45"/>
      <c r="G148" s="45"/>
      <c r="H148" s="45"/>
    </row>
    <row r="149" spans="3:8" ht="13.5" customHeight="1">
      <c r="C149" s="45"/>
      <c r="D149" s="45"/>
      <c r="E149" s="45"/>
      <c r="F149" s="45"/>
      <c r="G149" s="45"/>
      <c r="H149" s="45"/>
    </row>
    <row r="150" spans="3:8" ht="13.5" customHeight="1">
      <c r="C150" s="45"/>
      <c r="D150" s="45"/>
      <c r="E150" s="45"/>
      <c r="F150" s="45"/>
      <c r="G150" s="45"/>
      <c r="H150" s="45"/>
    </row>
    <row r="151" spans="3:8" ht="14.25">
      <c r="C151" s="45"/>
      <c r="D151" s="45"/>
      <c r="E151" s="45"/>
      <c r="F151" s="45"/>
      <c r="G151" s="45"/>
      <c r="H151" s="45"/>
    </row>
    <row r="152" spans="3:8" ht="14.25">
      <c r="C152" s="45"/>
      <c r="D152" s="45"/>
      <c r="E152" s="45"/>
      <c r="F152" s="45"/>
      <c r="G152" s="45"/>
      <c r="H152" s="45"/>
    </row>
    <row r="153" spans="3:8" ht="14.25">
      <c r="C153" s="45"/>
      <c r="D153" s="45"/>
      <c r="E153" s="45"/>
      <c r="F153" s="45"/>
      <c r="G153" s="45"/>
      <c r="H153" s="45"/>
    </row>
    <row r="154" spans="3:8" ht="14.25">
      <c r="C154" s="45"/>
      <c r="D154" s="45"/>
      <c r="E154" s="45"/>
      <c r="F154" s="45"/>
      <c r="G154" s="45"/>
      <c r="H154" s="45"/>
    </row>
    <row r="155" spans="3:8" ht="14.25">
      <c r="C155" s="45"/>
      <c r="D155" s="45"/>
      <c r="E155" s="45"/>
      <c r="F155" s="45"/>
      <c r="G155" s="45"/>
      <c r="H155" s="45"/>
    </row>
    <row r="156" spans="3:8" ht="14.25">
      <c r="C156" s="45"/>
      <c r="D156" s="45"/>
      <c r="E156" s="45"/>
      <c r="F156" s="45"/>
      <c r="G156" s="45"/>
      <c r="H156" s="45"/>
    </row>
    <row r="157" spans="3:8" ht="14.25">
      <c r="C157" s="45"/>
      <c r="D157" s="45"/>
      <c r="E157" s="45"/>
      <c r="F157" s="45"/>
      <c r="G157" s="45"/>
      <c r="H157" s="45"/>
    </row>
    <row r="158" spans="3:8" ht="14.25">
      <c r="C158" s="45"/>
      <c r="D158" s="45"/>
      <c r="E158" s="45"/>
      <c r="F158" s="45"/>
      <c r="G158" s="45"/>
      <c r="H158" s="45"/>
    </row>
    <row r="159" spans="3:8" ht="14.25">
      <c r="C159" s="45"/>
      <c r="D159" s="45"/>
      <c r="E159" s="45"/>
      <c r="F159" s="45"/>
      <c r="G159" s="45"/>
      <c r="H159" s="45"/>
    </row>
    <row r="160" spans="3:8" ht="14.25">
      <c r="C160" s="45"/>
      <c r="D160" s="45"/>
      <c r="E160" s="45"/>
      <c r="F160" s="45"/>
      <c r="G160" s="45"/>
      <c r="H160" s="45"/>
    </row>
    <row r="161" spans="3:8" ht="14.25">
      <c r="C161" s="45"/>
      <c r="D161" s="45"/>
      <c r="E161" s="45"/>
      <c r="F161" s="45"/>
      <c r="G161" s="45"/>
      <c r="H161" s="45"/>
    </row>
    <row r="162" spans="3:8" ht="14.25">
      <c r="C162" s="45"/>
      <c r="D162" s="45"/>
      <c r="E162" s="45"/>
      <c r="F162" s="45"/>
      <c r="G162" s="45"/>
      <c r="H162" s="45"/>
    </row>
    <row r="163" spans="3:8" ht="14.25">
      <c r="C163" s="45"/>
      <c r="D163" s="45"/>
      <c r="E163" s="45"/>
      <c r="F163" s="45"/>
      <c r="G163" s="45"/>
      <c r="H163" s="45"/>
    </row>
    <row r="164" spans="3:8" ht="14.25">
      <c r="C164" s="45"/>
      <c r="D164" s="45"/>
      <c r="E164" s="45"/>
      <c r="F164" s="45"/>
      <c r="G164" s="45"/>
      <c r="H164" s="45"/>
    </row>
    <row r="165" spans="3:8" ht="14.25">
      <c r="C165" s="45"/>
      <c r="D165" s="45"/>
      <c r="E165" s="45"/>
      <c r="F165" s="45"/>
      <c r="G165" s="45"/>
      <c r="H165" s="45"/>
    </row>
    <row r="166" spans="3:8" ht="14.25">
      <c r="C166" s="45"/>
      <c r="D166" s="45"/>
      <c r="E166" s="45"/>
      <c r="F166" s="45"/>
      <c r="G166" s="45"/>
      <c r="H166" s="45"/>
    </row>
    <row r="167" spans="3:8" ht="14.25">
      <c r="C167" s="45"/>
      <c r="D167" s="45"/>
      <c r="E167" s="45"/>
      <c r="F167" s="45"/>
      <c r="G167" s="45"/>
      <c r="H167" s="45"/>
    </row>
    <row r="168" spans="3:8" ht="14.25">
      <c r="C168" s="45"/>
      <c r="D168" s="45"/>
      <c r="E168" s="45"/>
      <c r="F168" s="45"/>
      <c r="G168" s="45"/>
      <c r="H168" s="45"/>
    </row>
    <row r="169" spans="3:8" ht="14.25">
      <c r="C169" s="45"/>
      <c r="D169" s="45"/>
      <c r="E169" s="45"/>
      <c r="F169" s="45"/>
      <c r="G169" s="45"/>
      <c r="H169" s="45"/>
    </row>
    <row r="170" spans="3:8" ht="14.25">
      <c r="C170" s="45"/>
      <c r="D170" s="45"/>
      <c r="E170" s="45"/>
      <c r="F170" s="45"/>
      <c r="G170" s="45"/>
      <c r="H170" s="45"/>
    </row>
    <row r="171" spans="3:8" ht="14.25">
      <c r="C171" s="45"/>
      <c r="D171" s="45"/>
      <c r="E171" s="45"/>
      <c r="F171" s="45"/>
      <c r="G171" s="45"/>
      <c r="H171" s="45"/>
    </row>
    <row r="172" spans="3:8" ht="14.25">
      <c r="C172" s="45"/>
      <c r="D172" s="45"/>
      <c r="E172" s="45"/>
      <c r="F172" s="45"/>
      <c r="G172" s="45"/>
      <c r="H172" s="45"/>
    </row>
    <row r="173" spans="3:8" ht="14.25">
      <c r="C173" s="45"/>
      <c r="D173" s="45"/>
      <c r="E173" s="45"/>
      <c r="F173" s="45"/>
      <c r="G173" s="45"/>
      <c r="H173" s="45"/>
    </row>
    <row r="174" spans="3:8" ht="14.25">
      <c r="C174" s="45"/>
      <c r="D174" s="45"/>
      <c r="E174" s="45"/>
      <c r="F174" s="45"/>
      <c r="G174" s="45"/>
      <c r="H174" s="45"/>
    </row>
    <row r="175" spans="3:8" ht="14.25">
      <c r="C175" s="45"/>
      <c r="D175" s="45"/>
      <c r="E175" s="45"/>
      <c r="F175" s="45"/>
      <c r="G175" s="45"/>
      <c r="H175" s="45"/>
    </row>
    <row r="176" spans="3:8" ht="14.25">
      <c r="C176" s="45"/>
      <c r="D176" s="45"/>
      <c r="E176" s="45"/>
      <c r="F176" s="45"/>
      <c r="G176" s="45"/>
      <c r="H176" s="45"/>
    </row>
    <row r="177" spans="3:8" ht="14.25">
      <c r="C177" s="45"/>
      <c r="D177" s="45"/>
      <c r="E177" s="45"/>
      <c r="F177" s="45"/>
      <c r="G177" s="45"/>
      <c r="H177" s="45"/>
    </row>
    <row r="178" spans="3:8" ht="14.25">
      <c r="C178" s="45"/>
      <c r="D178" s="45"/>
      <c r="E178" s="45"/>
      <c r="F178" s="45"/>
      <c r="G178" s="45"/>
      <c r="H178" s="45"/>
    </row>
    <row r="179" spans="3:8" ht="14.25">
      <c r="C179" s="45"/>
      <c r="D179" s="45"/>
      <c r="E179" s="45"/>
      <c r="F179" s="45"/>
      <c r="G179" s="45"/>
      <c r="H179" s="45"/>
    </row>
    <row r="180" spans="3:8" ht="14.25">
      <c r="C180" s="45"/>
      <c r="D180" s="45"/>
      <c r="E180" s="45"/>
      <c r="F180" s="45"/>
      <c r="G180" s="45"/>
      <c r="H180" s="45"/>
    </row>
    <row r="181" spans="3:8" ht="14.25">
      <c r="C181" s="45"/>
      <c r="D181" s="45"/>
      <c r="E181" s="45"/>
      <c r="F181" s="45"/>
      <c r="G181" s="45"/>
      <c r="H181" s="45"/>
    </row>
    <row r="182" spans="3:8" ht="14.25">
      <c r="C182" s="45"/>
      <c r="D182" s="45"/>
      <c r="E182" s="45"/>
      <c r="F182" s="45"/>
      <c r="G182" s="45"/>
      <c r="H182" s="45"/>
    </row>
    <row r="183" spans="3:8" ht="14.25">
      <c r="C183" s="45"/>
      <c r="D183" s="45"/>
      <c r="E183" s="45"/>
      <c r="F183" s="45"/>
      <c r="G183" s="45"/>
      <c r="H183" s="45"/>
    </row>
    <row r="184" spans="3:8" ht="14.25">
      <c r="C184" s="45"/>
      <c r="D184" s="45"/>
      <c r="E184" s="45"/>
      <c r="F184" s="45"/>
      <c r="G184" s="45"/>
      <c r="H184" s="45"/>
    </row>
    <row r="185" spans="3:8" ht="14.25">
      <c r="C185" s="45"/>
      <c r="D185" s="45"/>
      <c r="E185" s="45"/>
      <c r="F185" s="45"/>
      <c r="G185" s="45"/>
      <c r="H185" s="45"/>
    </row>
    <row r="186" spans="3:8" ht="14.25">
      <c r="C186" s="45"/>
      <c r="D186" s="45"/>
      <c r="E186" s="45"/>
      <c r="F186" s="45"/>
      <c r="G186" s="45"/>
      <c r="H186" s="45"/>
    </row>
    <row r="187" spans="3:8" ht="14.25">
      <c r="C187" s="45"/>
      <c r="D187" s="45"/>
      <c r="E187" s="45"/>
      <c r="F187" s="45"/>
      <c r="G187" s="45"/>
      <c r="H187" s="45"/>
    </row>
    <row r="188" spans="3:8" ht="14.25">
      <c r="C188" s="45"/>
      <c r="D188" s="45"/>
      <c r="E188" s="45"/>
      <c r="F188" s="45"/>
      <c r="G188" s="45"/>
      <c r="H188" s="45"/>
    </row>
    <row r="189" spans="3:8" ht="14.25">
      <c r="C189" s="45"/>
      <c r="D189" s="45"/>
      <c r="E189" s="45"/>
      <c r="F189" s="45"/>
      <c r="G189" s="45"/>
      <c r="H189" s="45"/>
    </row>
    <row r="190" spans="3:8" ht="14.25">
      <c r="C190" s="45"/>
      <c r="D190" s="45"/>
      <c r="E190" s="45"/>
      <c r="F190" s="45"/>
      <c r="G190" s="45"/>
      <c r="H190" s="45"/>
    </row>
    <row r="191" spans="3:8" ht="14.25">
      <c r="C191" s="45"/>
      <c r="D191" s="45"/>
      <c r="E191" s="45"/>
      <c r="F191" s="45"/>
      <c r="G191" s="45"/>
      <c r="H191" s="45"/>
    </row>
    <row r="192" spans="3:8" ht="14.25">
      <c r="C192" s="45"/>
      <c r="D192" s="45"/>
      <c r="E192" s="45"/>
      <c r="F192" s="45"/>
      <c r="G192" s="45"/>
      <c r="H192" s="45"/>
    </row>
    <row r="193" spans="3:8" ht="14.25">
      <c r="C193" s="45"/>
      <c r="D193" s="45"/>
      <c r="E193" s="45"/>
      <c r="F193" s="45"/>
      <c r="G193" s="45"/>
      <c r="H193" s="45"/>
    </row>
    <row r="194" spans="3:8" ht="14.25">
      <c r="C194" s="45"/>
      <c r="D194" s="45"/>
      <c r="E194" s="45"/>
      <c r="F194" s="45"/>
      <c r="G194" s="45"/>
      <c r="H194" s="45"/>
    </row>
    <row r="195" spans="3:8" ht="14.25">
      <c r="C195" s="45"/>
      <c r="D195" s="45"/>
      <c r="E195" s="45"/>
      <c r="F195" s="45"/>
      <c r="G195" s="45"/>
      <c r="H195" s="45"/>
    </row>
    <row r="196" spans="3:8" ht="14.25">
      <c r="C196" s="45"/>
      <c r="D196" s="45"/>
      <c r="E196" s="45"/>
      <c r="F196" s="45"/>
      <c r="G196" s="45"/>
      <c r="H196" s="45"/>
    </row>
    <row r="197" spans="3:8" ht="14.25">
      <c r="C197" s="45"/>
      <c r="D197" s="45"/>
      <c r="E197" s="45"/>
      <c r="F197" s="45"/>
      <c r="G197" s="45"/>
      <c r="H197" s="45"/>
    </row>
    <row r="198" spans="3:8" ht="14.25">
      <c r="C198" s="45"/>
      <c r="D198" s="45"/>
      <c r="E198" s="45"/>
      <c r="F198" s="45"/>
      <c r="G198" s="45"/>
      <c r="H198" s="45"/>
    </row>
    <row r="199" spans="3:8" ht="14.25">
      <c r="C199" s="45"/>
      <c r="D199" s="45"/>
      <c r="E199" s="45"/>
      <c r="F199" s="45"/>
      <c r="G199" s="45"/>
      <c r="H199" s="45"/>
    </row>
    <row r="200" spans="3:8" ht="14.25">
      <c r="C200" s="45"/>
      <c r="D200" s="45"/>
      <c r="E200" s="45"/>
      <c r="F200" s="45"/>
      <c r="G200" s="45"/>
      <c r="H200" s="45"/>
    </row>
    <row r="201" spans="3:8" ht="14.25">
      <c r="C201" s="45"/>
      <c r="D201" s="45"/>
      <c r="E201" s="45"/>
      <c r="F201" s="45"/>
      <c r="G201" s="45"/>
      <c r="H201" s="45"/>
    </row>
    <row r="202" spans="3:8" ht="14.25">
      <c r="C202" s="45"/>
      <c r="D202" s="45"/>
      <c r="E202" s="45"/>
      <c r="F202" s="45"/>
      <c r="G202" s="45"/>
      <c r="H202" s="45"/>
    </row>
    <row r="203" spans="3:8" ht="14.25">
      <c r="C203" s="45"/>
      <c r="D203" s="45"/>
      <c r="E203" s="45"/>
      <c r="F203" s="45"/>
      <c r="G203" s="45"/>
      <c r="H203" s="45"/>
    </row>
    <row r="204" spans="3:8" ht="14.25">
      <c r="C204" s="45"/>
      <c r="D204" s="45"/>
      <c r="E204" s="45"/>
      <c r="F204" s="45"/>
      <c r="G204" s="45"/>
      <c r="H204" s="45"/>
    </row>
    <row r="205" spans="3:8" ht="14.25">
      <c r="C205" s="45"/>
      <c r="D205" s="45"/>
      <c r="E205" s="45"/>
      <c r="F205" s="45"/>
      <c r="G205" s="45"/>
      <c r="H205" s="45"/>
    </row>
    <row r="206" spans="3:8" ht="14.25">
      <c r="C206" s="45"/>
      <c r="D206" s="45"/>
      <c r="E206" s="45"/>
      <c r="F206" s="45"/>
      <c r="G206" s="45"/>
      <c r="H206" s="45"/>
    </row>
    <row r="207" spans="3:8" ht="14.25">
      <c r="C207" s="45"/>
      <c r="D207" s="45"/>
      <c r="E207" s="45"/>
      <c r="F207" s="45"/>
      <c r="G207" s="45"/>
      <c r="H207" s="45"/>
    </row>
    <row r="208" spans="3:8" ht="14.25">
      <c r="C208" s="45"/>
      <c r="D208" s="45"/>
      <c r="E208" s="45"/>
      <c r="F208" s="45"/>
      <c r="G208" s="45"/>
      <c r="H208" s="45"/>
    </row>
    <row r="209" spans="3:8" ht="14.25">
      <c r="C209" s="45"/>
      <c r="D209" s="45"/>
      <c r="E209" s="45"/>
      <c r="F209" s="45"/>
      <c r="G209" s="45"/>
      <c r="H209" s="45"/>
    </row>
    <row r="210" spans="3:8" ht="14.25">
      <c r="C210" s="45"/>
      <c r="D210" s="45"/>
      <c r="E210" s="45"/>
      <c r="F210" s="45"/>
      <c r="G210" s="45"/>
      <c r="H210" s="45"/>
    </row>
    <row r="211" spans="3:8" ht="14.25">
      <c r="C211" s="45"/>
      <c r="D211" s="45"/>
      <c r="E211" s="45"/>
      <c r="F211" s="45"/>
      <c r="G211" s="45"/>
      <c r="H211" s="45"/>
    </row>
    <row r="212" spans="3:8" ht="14.25">
      <c r="C212" s="45"/>
      <c r="D212" s="45"/>
      <c r="E212" s="45"/>
      <c r="F212" s="45"/>
      <c r="G212" s="45"/>
      <c r="H212" s="45"/>
    </row>
    <row r="213" spans="3:8" ht="14.25">
      <c r="C213" s="45"/>
      <c r="D213" s="45"/>
      <c r="E213" s="45"/>
      <c r="F213" s="45"/>
      <c r="G213" s="45"/>
      <c r="H213" s="45"/>
    </row>
    <row r="214" spans="3:8" ht="14.25">
      <c r="C214" s="45"/>
      <c r="D214" s="45"/>
      <c r="E214" s="45"/>
      <c r="F214" s="45"/>
      <c r="G214" s="45"/>
      <c r="H214" s="45"/>
    </row>
    <row r="215" spans="3:8" ht="14.25">
      <c r="C215" s="45"/>
      <c r="D215" s="45"/>
      <c r="E215" s="45"/>
      <c r="F215" s="45"/>
      <c r="G215" s="45"/>
      <c r="H215" s="45"/>
    </row>
    <row r="216" spans="3:8" ht="14.25">
      <c r="C216" s="45"/>
      <c r="D216" s="45"/>
      <c r="E216" s="45"/>
      <c r="F216" s="45"/>
      <c r="G216" s="45"/>
      <c r="H216" s="45"/>
    </row>
    <row r="217" spans="3:8" ht="14.25">
      <c r="C217" s="45"/>
      <c r="D217" s="45"/>
      <c r="E217" s="45"/>
      <c r="F217" s="45"/>
      <c r="G217" s="45"/>
      <c r="H217" s="45"/>
    </row>
    <row r="218" spans="3:8" ht="14.25">
      <c r="C218" s="45"/>
      <c r="D218" s="45"/>
      <c r="E218" s="45"/>
      <c r="F218" s="45"/>
      <c r="G218" s="45"/>
      <c r="H218" s="45"/>
    </row>
    <row r="219" spans="3:8" ht="14.25">
      <c r="C219" s="45"/>
      <c r="D219" s="45"/>
      <c r="E219" s="45"/>
      <c r="F219" s="45"/>
      <c r="G219" s="45"/>
      <c r="H219" s="45"/>
    </row>
    <row r="220" spans="3:8" ht="14.25">
      <c r="C220" s="45"/>
      <c r="D220" s="45"/>
      <c r="E220" s="45"/>
      <c r="F220" s="45"/>
      <c r="G220" s="45"/>
      <c r="H220" s="45"/>
    </row>
    <row r="221" spans="3:8" ht="14.25">
      <c r="C221" s="45"/>
      <c r="D221" s="45"/>
      <c r="E221" s="45"/>
      <c r="F221" s="45"/>
      <c r="G221" s="45"/>
      <c r="H221" s="45"/>
    </row>
  </sheetData>
  <sheetProtection/>
  <mergeCells count="5">
    <mergeCell ref="B5:K5"/>
    <mergeCell ref="B4:K4"/>
    <mergeCell ref="B1:K1"/>
    <mergeCell ref="B2:K2"/>
    <mergeCell ref="B3:K3"/>
  </mergeCells>
  <printOptions horizontalCentered="1" verticalCentered="1"/>
  <pageMargins left="0.89" right="0.67" top="0" bottom="0" header="0.17" footer="0.31"/>
  <pageSetup fitToHeight="2" fitToWidth="1" horizontalDpi="300" verticalDpi="300" orientation="landscape" scale="8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hertz.laura</cp:lastModifiedBy>
  <cp:lastPrinted>2007-04-01T20:22:34Z</cp:lastPrinted>
  <dcterms:created xsi:type="dcterms:W3CDTF">2007-04-01T18:46:48Z</dcterms:created>
  <dcterms:modified xsi:type="dcterms:W3CDTF">2007-04-13T14:34:42Z</dcterms:modified>
  <cp:category/>
  <cp:version/>
  <cp:contentType/>
  <cp:contentStatus/>
</cp:coreProperties>
</file>