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1" sheetId="49" r:id="rId1"/>
    <sheet name="2020" sheetId="47" r:id="rId2"/>
    <sheet name="2019" sheetId="46" r:id="rId3"/>
    <sheet name="2018" sheetId="45" r:id="rId4"/>
    <sheet name="2017" sheetId="44" r:id="rId5"/>
    <sheet name="2016" sheetId="43" r:id="rId6"/>
    <sheet name="2015" sheetId="40" r:id="rId7"/>
    <sheet name="2014" sheetId="39" r:id="rId8"/>
    <sheet name="2013" sheetId="38" r:id="rId9"/>
    <sheet name="2012" sheetId="37" r:id="rId10"/>
    <sheet name="2011" sheetId="35" r:id="rId11"/>
    <sheet name="2010" sheetId="34" r:id="rId12"/>
    <sheet name="2009" sheetId="33" r:id="rId13"/>
    <sheet name="2008" sheetId="36" r:id="rId14"/>
    <sheet name="2007" sheetId="41" r:id="rId15"/>
    <sheet name="2006" sheetId="42" r:id="rId16"/>
  </sheets>
  <definedNames>
    <definedName name="_xlnm.Print_Area" localSheetId="15">'2006'!$A$1:$O$91</definedName>
    <definedName name="_xlnm.Print_Area" localSheetId="14">'2007'!$A$1:$O$80</definedName>
    <definedName name="_xlnm.Print_Area" localSheetId="13">'2008'!$A$1:$O$85</definedName>
    <definedName name="_xlnm.Print_Area" localSheetId="12">'2009'!$A$1:$O$94</definedName>
    <definedName name="_xlnm.Print_Area" localSheetId="11">'2010'!$A$1:$O$75</definedName>
    <definedName name="_xlnm.Print_Area" localSheetId="10">'2011'!$A$1:$O$71</definedName>
    <definedName name="_xlnm.Print_Area" localSheetId="9">'2012'!$A$1:$O$70</definedName>
    <definedName name="_xlnm.Print_Area" localSheetId="8">'2013'!$A$1:$O$67</definedName>
    <definedName name="_xlnm.Print_Area" localSheetId="7">'2014'!$A$1:$O$74</definedName>
    <definedName name="_xlnm.Print_Area" localSheetId="6">'2015'!$A$1:$O$73</definedName>
    <definedName name="_xlnm.Print_Area" localSheetId="5">'2016'!$A$1:$O$74</definedName>
    <definedName name="_xlnm.Print_Area" localSheetId="4">'2017'!$A$1:$O$94</definedName>
    <definedName name="_xlnm.Print_Area" localSheetId="3">'2018'!$A$1:$O$96</definedName>
    <definedName name="_xlnm.Print_Area" localSheetId="2">'2019'!$A$1:$O$94</definedName>
    <definedName name="_xlnm.Print_Area" localSheetId="1">'2020'!$A$1:$O$97</definedName>
    <definedName name="_xlnm.Print_Area" localSheetId="0">'2021'!$A$1:$P$98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93" i="49" l="1"/>
  <c r="P93" i="49"/>
  <c r="O92" i="49"/>
  <c r="P92" i="49"/>
  <c r="N91" i="49"/>
  <c r="M91" i="49"/>
  <c r="L91" i="49"/>
  <c r="K91" i="49"/>
  <c r="J91" i="49"/>
  <c r="I91" i="49"/>
  <c r="H91" i="49"/>
  <c r="G91" i="49"/>
  <c r="F91" i="49"/>
  <c r="E91" i="49"/>
  <c r="D91" i="49"/>
  <c r="O90" i="49"/>
  <c r="P90" i="49"/>
  <c r="O89" i="49"/>
  <c r="P89" i="49"/>
  <c r="O88" i="49"/>
  <c r="P88" i="49"/>
  <c r="O87" i="49"/>
  <c r="P87" i="49"/>
  <c r="O86" i="49"/>
  <c r="P86" i="49"/>
  <c r="O85" i="49"/>
  <c r="P85" i="49"/>
  <c r="O84" i="49"/>
  <c r="P84" i="49"/>
  <c r="O83" i="49"/>
  <c r="P83" i="49"/>
  <c r="O82" i="49"/>
  <c r="P82" i="49"/>
  <c r="N81" i="49"/>
  <c r="M81" i="49"/>
  <c r="L81" i="49"/>
  <c r="K81" i="49"/>
  <c r="J81" i="49"/>
  <c r="I81" i="49"/>
  <c r="H81" i="49"/>
  <c r="G81" i="49"/>
  <c r="F81" i="49"/>
  <c r="E81" i="49"/>
  <c r="D81" i="49"/>
  <c r="O80" i="49"/>
  <c r="P80" i="49"/>
  <c r="O79" i="49"/>
  <c r="P79" i="49"/>
  <c r="O78" i="49"/>
  <c r="P78" i="49"/>
  <c r="O77" i="49"/>
  <c r="P77" i="49"/>
  <c r="O76" i="49"/>
  <c r="P76" i="49"/>
  <c r="O75" i="49"/>
  <c r="P75" i="49"/>
  <c r="N74" i="49"/>
  <c r="M74" i="49"/>
  <c r="L74" i="49"/>
  <c r="K74" i="49"/>
  <c r="J74" i="49"/>
  <c r="I74" i="49"/>
  <c r="H74" i="49"/>
  <c r="G74" i="49"/>
  <c r="F74" i="49"/>
  <c r="E74" i="49"/>
  <c r="D74" i="49"/>
  <c r="O73" i="49"/>
  <c r="P73" i="49"/>
  <c r="O72" i="49"/>
  <c r="P72" i="49"/>
  <c r="O71" i="49"/>
  <c r="P71" i="49"/>
  <c r="O70" i="49"/>
  <c r="P70" i="49"/>
  <c r="O69" i="49"/>
  <c r="P69" i="49"/>
  <c r="O68" i="49"/>
  <c r="P68" i="49"/>
  <c r="O67" i="49"/>
  <c r="P67" i="49"/>
  <c r="O66" i="49"/>
  <c r="P66" i="49"/>
  <c r="O65" i="49"/>
  <c r="P65" i="49"/>
  <c r="O64" i="49"/>
  <c r="P64" i="49"/>
  <c r="O63" i="49"/>
  <c r="P63" i="49"/>
  <c r="O62" i="49"/>
  <c r="P62" i="49"/>
  <c r="O61" i="49"/>
  <c r="P61" i="49"/>
  <c r="O60" i="49"/>
  <c r="P60" i="49"/>
  <c r="O59" i="49"/>
  <c r="P59" i="49"/>
  <c r="O58" i="49"/>
  <c r="P58" i="49"/>
  <c r="O57" i="49"/>
  <c r="P57" i="49"/>
  <c r="O56" i="49"/>
  <c r="P56" i="49"/>
  <c r="O55" i="49"/>
  <c r="P55" i="49"/>
  <c r="O54" i="49"/>
  <c r="P54" i="49"/>
  <c r="O53" i="49"/>
  <c r="P53" i="49"/>
  <c r="O52" i="49"/>
  <c r="P52" i="49"/>
  <c r="O51" i="49"/>
  <c r="P51" i="49"/>
  <c r="O50" i="49"/>
  <c r="P50" i="49"/>
  <c r="O49" i="49"/>
  <c r="P49" i="49"/>
  <c r="O48" i="49"/>
  <c r="P48" i="49"/>
  <c r="O47" i="49"/>
  <c r="P47" i="49"/>
  <c r="O46" i="49"/>
  <c r="P46" i="49"/>
  <c r="O45" i="49"/>
  <c r="P45" i="49"/>
  <c r="O44" i="49"/>
  <c r="P44" i="49"/>
  <c r="O43" i="49"/>
  <c r="P43" i="49"/>
  <c r="N42" i="49"/>
  <c r="M42" i="49"/>
  <c r="L42" i="49"/>
  <c r="K42" i="49"/>
  <c r="J42" i="49"/>
  <c r="I42" i="49"/>
  <c r="H42" i="49"/>
  <c r="G42" i="49"/>
  <c r="F42" i="49"/>
  <c r="E42" i="49"/>
  <c r="D42" i="49"/>
  <c r="O41" i="49"/>
  <c r="P41" i="49"/>
  <c r="O40" i="49"/>
  <c r="P40" i="49"/>
  <c r="O39" i="49"/>
  <c r="P39" i="49"/>
  <c r="O38" i="49"/>
  <c r="P38" i="49"/>
  <c r="O37" i="49"/>
  <c r="P37" i="49"/>
  <c r="O36" i="49"/>
  <c r="P36" i="49"/>
  <c r="O35" i="49"/>
  <c r="P35" i="49"/>
  <c r="O34" i="49"/>
  <c r="P34" i="49"/>
  <c r="O33" i="49"/>
  <c r="P33" i="49"/>
  <c r="O32" i="49"/>
  <c r="P32" i="49"/>
  <c r="O31" i="49"/>
  <c r="P31" i="49"/>
  <c r="O30" i="49"/>
  <c r="P30" i="49"/>
  <c r="O29" i="49"/>
  <c r="P29" i="49"/>
  <c r="O28" i="49"/>
  <c r="P28" i="49"/>
  <c r="O27" i="49"/>
  <c r="P27" i="49"/>
  <c r="O26" i="49"/>
  <c r="P26" i="49"/>
  <c r="O25" i="49"/>
  <c r="P25" i="49"/>
  <c r="O24" i="49"/>
  <c r="P24" i="49"/>
  <c r="O23" i="49"/>
  <c r="P23" i="49"/>
  <c r="O22" i="49"/>
  <c r="P22" i="49"/>
  <c r="O21" i="49"/>
  <c r="P21" i="49"/>
  <c r="O20" i="49"/>
  <c r="P20" i="49"/>
  <c r="O19" i="49"/>
  <c r="P19" i="49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O16" i="49"/>
  <c r="P16" i="49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92" i="47"/>
  <c r="O92" i="47"/>
  <c r="N91" i="47"/>
  <c r="O91" i="47"/>
  <c r="M90" i="47"/>
  <c r="L90" i="47"/>
  <c r="K90" i="47"/>
  <c r="J90" i="47"/>
  <c r="I90" i="47"/>
  <c r="H90" i="47"/>
  <c r="G90" i="47"/>
  <c r="F90" i="47"/>
  <c r="E90" i="47"/>
  <c r="D90" i="47"/>
  <c r="N89" i="47"/>
  <c r="O89" i="47"/>
  <c r="N88" i="47"/>
  <c r="O88" i="47"/>
  <c r="N87" i="47"/>
  <c r="O87" i="47"/>
  <c r="N86" i="47"/>
  <c r="O86" i="47"/>
  <c r="N85" i="47"/>
  <c r="O85" i="47"/>
  <c r="N84" i="47"/>
  <c r="O84" i="47"/>
  <c r="N83" i="47"/>
  <c r="O83" i="47"/>
  <c r="N82" i="47"/>
  <c r="O82" i="47"/>
  <c r="N81" i="47"/>
  <c r="O81" i="47"/>
  <c r="M80" i="47"/>
  <c r="L80" i="47"/>
  <c r="K80" i="47"/>
  <c r="J80" i="47"/>
  <c r="I80" i="47"/>
  <c r="H80" i="47"/>
  <c r="G80" i="47"/>
  <c r="F80" i="47"/>
  <c r="E80" i="47"/>
  <c r="D80" i="47"/>
  <c r="N79" i="47"/>
  <c r="O79" i="47"/>
  <c r="N78" i="47"/>
  <c r="O78" i="47"/>
  <c r="N77" i="47"/>
  <c r="O77" i="47"/>
  <c r="N76" i="47"/>
  <c r="O76" i="47"/>
  <c r="N75" i="47"/>
  <c r="O75" i="47"/>
  <c r="M74" i="47"/>
  <c r="L74" i="47"/>
  <c r="K74" i="47"/>
  <c r="J74" i="47"/>
  <c r="I74" i="47"/>
  <c r="H74" i="47"/>
  <c r="G74" i="47"/>
  <c r="F74" i="47"/>
  <c r="E74" i="47"/>
  <c r="D74" i="47"/>
  <c r="N73" i="47"/>
  <c r="O73" i="47"/>
  <c r="N72" i="47"/>
  <c r="O72" i="47"/>
  <c r="N71" i="47"/>
  <c r="O71" i="47"/>
  <c r="N70" i="47"/>
  <c r="O70" i="47"/>
  <c r="N69" i="47"/>
  <c r="O69" i="47"/>
  <c r="N68" i="47"/>
  <c r="O68" i="47"/>
  <c r="N67" i="47"/>
  <c r="O67" i="47"/>
  <c r="N66" i="47"/>
  <c r="O66" i="47"/>
  <c r="N65" i="47"/>
  <c r="O65" i="47"/>
  <c r="N64" i="47"/>
  <c r="O64" i="47"/>
  <c r="N63" i="47"/>
  <c r="O63" i="47"/>
  <c r="N62" i="47"/>
  <c r="O62" i="47"/>
  <c r="N61" i="47"/>
  <c r="O61" i="47"/>
  <c r="N60" i="47"/>
  <c r="O60" i="47"/>
  <c r="N59" i="47"/>
  <c r="O59" i="47"/>
  <c r="N58" i="47"/>
  <c r="O58" i="47"/>
  <c r="N57" i="47"/>
  <c r="O57" i="47"/>
  <c r="N56" i="47"/>
  <c r="O56" i="47"/>
  <c r="N55" i="47"/>
  <c r="O55" i="47"/>
  <c r="N54" i="47"/>
  <c r="O54" i="47"/>
  <c r="N53" i="47"/>
  <c r="O53" i="47"/>
  <c r="N52" i="47"/>
  <c r="O52" i="47"/>
  <c r="N51" i="47"/>
  <c r="O51" i="47"/>
  <c r="N50" i="47"/>
  <c r="O50" i="47"/>
  <c r="N49" i="47"/>
  <c r="O49" i="47"/>
  <c r="N48" i="47"/>
  <c r="O48" i="47"/>
  <c r="N47" i="47"/>
  <c r="O47" i="47"/>
  <c r="N46" i="47"/>
  <c r="O46" i="47"/>
  <c r="N45" i="47"/>
  <c r="O45" i="47"/>
  <c r="N44" i="47"/>
  <c r="O44" i="47"/>
  <c r="N43" i="47"/>
  <c r="O43" i="47"/>
  <c r="N42" i="47"/>
  <c r="O42" i="47"/>
  <c r="M41" i="47"/>
  <c r="L41" i="47"/>
  <c r="K41" i="47"/>
  <c r="J41" i="47"/>
  <c r="I41" i="47"/>
  <c r="H41" i="47"/>
  <c r="G41" i="47"/>
  <c r="F41" i="47"/>
  <c r="E41" i="47"/>
  <c r="D41" i="47"/>
  <c r="N40" i="47"/>
  <c r="O40" i="47"/>
  <c r="N39" i="47"/>
  <c r="O39" i="47"/>
  <c r="N38" i="47"/>
  <c r="O38" i="47"/>
  <c r="N37" i="47"/>
  <c r="O37" i="47"/>
  <c r="N36" i="47"/>
  <c r="O36" i="47"/>
  <c r="N35" i="47"/>
  <c r="O35" i="47"/>
  <c r="N34" i="47"/>
  <c r="O34" i="47"/>
  <c r="N33" i="47"/>
  <c r="O33" i="47"/>
  <c r="N32" i="47"/>
  <c r="O32" i="47"/>
  <c r="N31" i="47"/>
  <c r="O31" i="47"/>
  <c r="N30" i="47"/>
  <c r="O30" i="47"/>
  <c r="N29" i="47"/>
  <c r="O29" i="47"/>
  <c r="N28" i="47"/>
  <c r="O28" i="47"/>
  <c r="N27" i="47"/>
  <c r="O27" i="47"/>
  <c r="N26" i="47"/>
  <c r="O26" i="47"/>
  <c r="N25" i="47"/>
  <c r="O25" i="47"/>
  <c r="N24" i="47"/>
  <c r="O24" i="47"/>
  <c r="N23" i="47"/>
  <c r="O23" i="47"/>
  <c r="N22" i="47"/>
  <c r="O22" i="47"/>
  <c r="N21" i="47"/>
  <c r="O21" i="47"/>
  <c r="N20" i="47"/>
  <c r="O20" i="47"/>
  <c r="N19" i="47"/>
  <c r="O19" i="47"/>
  <c r="N18" i="47"/>
  <c r="O18" i="47"/>
  <c r="M17" i="47"/>
  <c r="L17" i="47"/>
  <c r="K17" i="47"/>
  <c r="J17" i="47"/>
  <c r="I17" i="47"/>
  <c r="H17" i="47"/>
  <c r="G17" i="47"/>
  <c r="F17" i="47"/>
  <c r="E17" i="47"/>
  <c r="D17" i="47"/>
  <c r="N16" i="47"/>
  <c r="O16" i="47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89" i="46"/>
  <c r="O89" i="46"/>
  <c r="N88" i="46"/>
  <c r="O88" i="46"/>
  <c r="M87" i="46"/>
  <c r="L87" i="46"/>
  <c r="K87" i="46"/>
  <c r="J87" i="46"/>
  <c r="I87" i="46"/>
  <c r="H87" i="46"/>
  <c r="G87" i="46"/>
  <c r="F87" i="46"/>
  <c r="E87" i="46"/>
  <c r="D87" i="46"/>
  <c r="N86" i="46"/>
  <c r="O86" i="46"/>
  <c r="N85" i="46"/>
  <c r="O85" i="46"/>
  <c r="N84" i="46"/>
  <c r="O84" i="46"/>
  <c r="N83" i="46"/>
  <c r="O83" i="46"/>
  <c r="N82" i="46"/>
  <c r="O82" i="46"/>
  <c r="N81" i="46"/>
  <c r="O81" i="46"/>
  <c r="N80" i="46"/>
  <c r="O80" i="46"/>
  <c r="N79" i="46"/>
  <c r="O79" i="46"/>
  <c r="M78" i="46"/>
  <c r="L78" i="46"/>
  <c r="K78" i="46"/>
  <c r="J78" i="46"/>
  <c r="I78" i="46"/>
  <c r="H78" i="46"/>
  <c r="G78" i="46"/>
  <c r="F78" i="46"/>
  <c r="E78" i="46"/>
  <c r="D78" i="46"/>
  <c r="N77" i="46"/>
  <c r="O77" i="46"/>
  <c r="N76" i="46"/>
  <c r="O76" i="46"/>
  <c r="N75" i="46"/>
  <c r="O75" i="46"/>
  <c r="N74" i="46"/>
  <c r="O74" i="46"/>
  <c r="N73" i="46"/>
  <c r="O73" i="46"/>
  <c r="M72" i="46"/>
  <c r="L72" i="46"/>
  <c r="K72" i="46"/>
  <c r="J72" i="46"/>
  <c r="I72" i="46"/>
  <c r="H72" i="46"/>
  <c r="G72" i="46"/>
  <c r="F72" i="46"/>
  <c r="E72" i="46"/>
  <c r="D72" i="46"/>
  <c r="N71" i="46"/>
  <c r="O71" i="46"/>
  <c r="N70" i="46"/>
  <c r="O70" i="46"/>
  <c r="N69" i="46"/>
  <c r="O69" i="46"/>
  <c r="N68" i="46"/>
  <c r="O68" i="46"/>
  <c r="N67" i="46"/>
  <c r="O67" i="46"/>
  <c r="N66" i="46"/>
  <c r="O66" i="46"/>
  <c r="N65" i="46"/>
  <c r="O65" i="46"/>
  <c r="N64" i="46"/>
  <c r="O64" i="46"/>
  <c r="N63" i="46"/>
  <c r="O63" i="46"/>
  <c r="N62" i="46"/>
  <c r="O62" i="46"/>
  <c r="N61" i="46"/>
  <c r="O61" i="46"/>
  <c r="N60" i="46"/>
  <c r="O60" i="46"/>
  <c r="N59" i="46"/>
  <c r="O59" i="46"/>
  <c r="N58" i="46"/>
  <c r="O58" i="46"/>
  <c r="N57" i="46"/>
  <c r="O57" i="46"/>
  <c r="N56" i="46"/>
  <c r="O56" i="46"/>
  <c r="N55" i="46"/>
  <c r="O55" i="46"/>
  <c r="N54" i="46"/>
  <c r="O54" i="46"/>
  <c r="N53" i="46"/>
  <c r="O53" i="46"/>
  <c r="N52" i="46"/>
  <c r="O52" i="46"/>
  <c r="N51" i="46"/>
  <c r="O51" i="46"/>
  <c r="N50" i="46"/>
  <c r="O50" i="46"/>
  <c r="N49" i="46"/>
  <c r="O49" i="46"/>
  <c r="N48" i="46"/>
  <c r="O48" i="46"/>
  <c r="N47" i="46"/>
  <c r="O47" i="46"/>
  <c r="N46" i="46"/>
  <c r="O46" i="46"/>
  <c r="N45" i="46"/>
  <c r="O45" i="46"/>
  <c r="N44" i="46"/>
  <c r="O44" i="46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/>
  <c r="N39" i="46"/>
  <c r="O39" i="46"/>
  <c r="N38" i="46"/>
  <c r="O38" i="46"/>
  <c r="N37" i="46"/>
  <c r="O37" i="46"/>
  <c r="N36" i="46"/>
  <c r="O36" i="46"/>
  <c r="N35" i="46"/>
  <c r="O35" i="46"/>
  <c r="N34" i="46"/>
  <c r="O34" i="46"/>
  <c r="N33" i="46"/>
  <c r="O33" i="46"/>
  <c r="N32" i="46"/>
  <c r="O32" i="46"/>
  <c r="N31" i="46"/>
  <c r="O31" i="46"/>
  <c r="N30" i="46"/>
  <c r="O30" i="46"/>
  <c r="N29" i="46"/>
  <c r="O29" i="46"/>
  <c r="N28" i="46"/>
  <c r="O28" i="46"/>
  <c r="N27" i="46"/>
  <c r="O27" i="46"/>
  <c r="N26" i="46"/>
  <c r="O26" i="46"/>
  <c r="N25" i="46"/>
  <c r="O25" i="46"/>
  <c r="N24" i="46"/>
  <c r="O24" i="46"/>
  <c r="N23" i="46"/>
  <c r="O23" i="46"/>
  <c r="N22" i="46"/>
  <c r="O22" i="46"/>
  <c r="N21" i="46"/>
  <c r="O21" i="46"/>
  <c r="N20" i="46"/>
  <c r="O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91" i="45"/>
  <c r="O91" i="45"/>
  <c r="N90" i="45"/>
  <c r="O90" i="45"/>
  <c r="M89" i="45"/>
  <c r="L89" i="45"/>
  <c r="K89" i="45"/>
  <c r="J89" i="45"/>
  <c r="I89" i="45"/>
  <c r="H89" i="45"/>
  <c r="G89" i="45"/>
  <c r="F89" i="45"/>
  <c r="E89" i="45"/>
  <c r="D89" i="45"/>
  <c r="N88" i="45"/>
  <c r="O88" i="45"/>
  <c r="N87" i="45"/>
  <c r="O87" i="45"/>
  <c r="N86" i="45"/>
  <c r="O86" i="45"/>
  <c r="N85" i="45"/>
  <c r="O85" i="45"/>
  <c r="N84" i="45"/>
  <c r="O84" i="45"/>
  <c r="N83" i="45"/>
  <c r="O83" i="45"/>
  <c r="N82" i="45"/>
  <c r="O82" i="45"/>
  <c r="N81" i="45"/>
  <c r="O81" i="45"/>
  <c r="M80" i="45"/>
  <c r="L80" i="45"/>
  <c r="K80" i="45"/>
  <c r="J80" i="45"/>
  <c r="I80" i="45"/>
  <c r="H80" i="45"/>
  <c r="G80" i="45"/>
  <c r="F80" i="45"/>
  <c r="E80" i="45"/>
  <c r="D80" i="45"/>
  <c r="N79" i="45"/>
  <c r="O79" i="45"/>
  <c r="N78" i="45"/>
  <c r="O78" i="45"/>
  <c r="N77" i="45"/>
  <c r="O77" i="45"/>
  <c r="N76" i="45"/>
  <c r="O76" i="45"/>
  <c r="N75" i="45"/>
  <c r="O75" i="45"/>
  <c r="N74" i="45"/>
  <c r="O74" i="45"/>
  <c r="M73" i="45"/>
  <c r="L73" i="45"/>
  <c r="K73" i="45"/>
  <c r="J73" i="45"/>
  <c r="I73" i="45"/>
  <c r="H73" i="45"/>
  <c r="G73" i="45"/>
  <c r="F73" i="45"/>
  <c r="E73" i="45"/>
  <c r="D73" i="45"/>
  <c r="N72" i="45"/>
  <c r="O72" i="45"/>
  <c r="N71" i="45"/>
  <c r="O71" i="45"/>
  <c r="N70" i="45"/>
  <c r="O70" i="45"/>
  <c r="N69" i="45"/>
  <c r="O69" i="45"/>
  <c r="N68" i="45"/>
  <c r="O68" i="45"/>
  <c r="N67" i="45"/>
  <c r="O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9" i="44"/>
  <c r="O89" i="44"/>
  <c r="N88" i="44"/>
  <c r="O88" i="44"/>
  <c r="M87" i="44"/>
  <c r="L87" i="44"/>
  <c r="K87" i="44"/>
  <c r="J87" i="44"/>
  <c r="I87" i="44"/>
  <c r="H87" i="44"/>
  <c r="G87" i="44"/>
  <c r="F87" i="44"/>
  <c r="E87" i="44"/>
  <c r="D87" i="44"/>
  <c r="N86" i="44"/>
  <c r="O86" i="44"/>
  <c r="N85" i="44"/>
  <c r="O85" i="44"/>
  <c r="N84" i="44"/>
  <c r="O84" i="44"/>
  <c r="N83" i="44"/>
  <c r="O83" i="44"/>
  <c r="N82" i="44"/>
  <c r="O82" i="44"/>
  <c r="N81" i="44"/>
  <c r="O81" i="44"/>
  <c r="N80" i="44"/>
  <c r="O80" i="44"/>
  <c r="M79" i="44"/>
  <c r="L79" i="44"/>
  <c r="K79" i="44"/>
  <c r="J79" i="44"/>
  <c r="I79" i="44"/>
  <c r="H79" i="44"/>
  <c r="G79" i="44"/>
  <c r="F79" i="44"/>
  <c r="E79" i="44"/>
  <c r="D79" i="44"/>
  <c r="N78" i="44"/>
  <c r="O78" i="44"/>
  <c r="N77" i="44"/>
  <c r="O77" i="44"/>
  <c r="N76" i="44"/>
  <c r="O76" i="44"/>
  <c r="N75" i="44"/>
  <c r="O75" i="44"/>
  <c r="N74" i="44"/>
  <c r="O74" i="44"/>
  <c r="N73" i="44"/>
  <c r="O73" i="44"/>
  <c r="M72" i="44"/>
  <c r="L72" i="44"/>
  <c r="K72" i="44"/>
  <c r="J72" i="44"/>
  <c r="I72" i="44"/>
  <c r="H72" i="44"/>
  <c r="G72" i="44"/>
  <c r="F72" i="44"/>
  <c r="E72" i="44"/>
  <c r="D72" i="44"/>
  <c r="N71" i="44"/>
  <c r="O71" i="44"/>
  <c r="N70" i="44"/>
  <c r="O70" i="44"/>
  <c r="N69" i="44"/>
  <c r="O69" i="44"/>
  <c r="N68" i="44"/>
  <c r="O68" i="44"/>
  <c r="N67" i="44"/>
  <c r="O67" i="44"/>
  <c r="N66" i="44"/>
  <c r="O66" i="44"/>
  <c r="N65" i="44"/>
  <c r="O65" i="44"/>
  <c r="N64" i="44"/>
  <c r="O64" i="44"/>
  <c r="N63" i="44"/>
  <c r="O63" i="44"/>
  <c r="N62" i="44"/>
  <c r="O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9" i="43"/>
  <c r="O69" i="43"/>
  <c r="M68" i="43"/>
  <c r="L68" i="43"/>
  <c r="K68" i="43"/>
  <c r="J68" i="43"/>
  <c r="I68" i="43"/>
  <c r="H68" i="43"/>
  <c r="G68" i="43"/>
  <c r="F68" i="43"/>
  <c r="E68" i="43"/>
  <c r="D68" i="43"/>
  <c r="N67" i="43"/>
  <c r="O67" i="43"/>
  <c r="N66" i="43"/>
  <c r="O66" i="43"/>
  <c r="N65" i="43"/>
  <c r="O65" i="43"/>
  <c r="M64" i="43"/>
  <c r="L64" i="43"/>
  <c r="K64" i="43"/>
  <c r="J64" i="43"/>
  <c r="I64" i="43"/>
  <c r="H64" i="43"/>
  <c r="G64" i="43"/>
  <c r="F64" i="43"/>
  <c r="E64" i="43"/>
  <c r="D64" i="43"/>
  <c r="N63" i="43"/>
  <c r="O63" i="43"/>
  <c r="N62" i="43"/>
  <c r="O62" i="43"/>
  <c r="N61" i="43"/>
  <c r="O61" i="43"/>
  <c r="M60" i="43"/>
  <c r="L60" i="43"/>
  <c r="K60" i="43"/>
  <c r="J60" i="43"/>
  <c r="I60" i="43"/>
  <c r="H60" i="43"/>
  <c r="G60" i="43"/>
  <c r="F60" i="43"/>
  <c r="E60" i="43"/>
  <c r="D60" i="43"/>
  <c r="N59" i="43"/>
  <c r="O59" i="43"/>
  <c r="N58" i="43"/>
  <c r="O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86" i="42"/>
  <c r="O86" i="42"/>
  <c r="N85" i="42"/>
  <c r="O85" i="42"/>
  <c r="M84" i="42"/>
  <c r="L84" i="42"/>
  <c r="K84" i="42"/>
  <c r="J84" i="42"/>
  <c r="I84" i="42"/>
  <c r="H84" i="42"/>
  <c r="G84" i="42"/>
  <c r="F84" i="42"/>
  <c r="E84" i="42"/>
  <c r="D84" i="42"/>
  <c r="N83" i="42"/>
  <c r="O83" i="42"/>
  <c r="N82" i="42"/>
  <c r="O82" i="42"/>
  <c r="N81" i="42"/>
  <c r="O81" i="42"/>
  <c r="N80" i="42"/>
  <c r="O80" i="42"/>
  <c r="N79" i="42"/>
  <c r="O79" i="42"/>
  <c r="N78" i="42"/>
  <c r="O78" i="42"/>
  <c r="N77" i="42"/>
  <c r="O77" i="42"/>
  <c r="M76" i="42"/>
  <c r="L76" i="42"/>
  <c r="K76" i="42"/>
  <c r="J76" i="42"/>
  <c r="I76" i="42"/>
  <c r="H76" i="42"/>
  <c r="G76" i="42"/>
  <c r="F76" i="42"/>
  <c r="E76" i="42"/>
  <c r="D76" i="42"/>
  <c r="N75" i="42"/>
  <c r="O75" i="42"/>
  <c r="M74" i="42"/>
  <c r="L74" i="42"/>
  <c r="K74" i="42"/>
  <c r="J74" i="42"/>
  <c r="I74" i="42"/>
  <c r="H74" i="42"/>
  <c r="G74" i="42"/>
  <c r="F74" i="42"/>
  <c r="E74" i="42"/>
  <c r="D74" i="42"/>
  <c r="N73" i="42"/>
  <c r="O73" i="42"/>
  <c r="N72" i="42"/>
  <c r="O72" i="42"/>
  <c r="N71" i="42"/>
  <c r="O71" i="42"/>
  <c r="N70" i="42"/>
  <c r="O70" i="42"/>
  <c r="N69" i="42"/>
  <c r="O69" i="42"/>
  <c r="N68" i="42"/>
  <c r="O68" i="42"/>
  <c r="N67" i="42"/>
  <c r="O67" i="42"/>
  <c r="N66" i="42"/>
  <c r="O66" i="42"/>
  <c r="N65" i="42"/>
  <c r="O65" i="42"/>
  <c r="N64" i="42"/>
  <c r="O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N54" i="42"/>
  <c r="O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N47" i="42"/>
  <c r="O47" i="42"/>
  <c r="N46" i="42"/>
  <c r="O46" i="42"/>
  <c r="N45" i="42"/>
  <c r="O45" i="42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75" i="41"/>
  <c r="O75" i="41"/>
  <c r="N74" i="41"/>
  <c r="O74" i="41"/>
  <c r="M73" i="41"/>
  <c r="L73" i="41"/>
  <c r="K73" i="41"/>
  <c r="J73" i="41"/>
  <c r="I73" i="41"/>
  <c r="H73" i="41"/>
  <c r="G73" i="41"/>
  <c r="F73" i="41"/>
  <c r="E73" i="41"/>
  <c r="D73" i="41"/>
  <c r="N72" i="41"/>
  <c r="O72" i="41"/>
  <c r="N71" i="41"/>
  <c r="O71" i="41"/>
  <c r="N70" i="41"/>
  <c r="O70" i="41"/>
  <c r="N69" i="41"/>
  <c r="O69" i="41"/>
  <c r="N68" i="41"/>
  <c r="O68" i="41"/>
  <c r="N67" i="41"/>
  <c r="O67" i="41"/>
  <c r="N66" i="41"/>
  <c r="O66" i="41"/>
  <c r="M65" i="41"/>
  <c r="L65" i="41"/>
  <c r="K65" i="41"/>
  <c r="J65" i="41"/>
  <c r="I65" i="41"/>
  <c r="H65" i="41"/>
  <c r="G65" i="41"/>
  <c r="F65" i="41"/>
  <c r="E65" i="41"/>
  <c r="D65" i="41"/>
  <c r="N64" i="41"/>
  <c r="O64" i="41"/>
  <c r="N63" i="41"/>
  <c r="O63" i="41"/>
  <c r="M62" i="41"/>
  <c r="L62" i="41"/>
  <c r="K62" i="41"/>
  <c r="J62" i="41"/>
  <c r="I62" i="41"/>
  <c r="H62" i="41"/>
  <c r="G62" i="41"/>
  <c r="F62" i="41"/>
  <c r="E62" i="41"/>
  <c r="D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N50" i="41"/>
  <c r="O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8" i="40"/>
  <c r="O68" i="40"/>
  <c r="M67" i="40"/>
  <c r="L67" i="40"/>
  <c r="K67" i="40"/>
  <c r="J67" i="40"/>
  <c r="I67" i="40"/>
  <c r="H67" i="40"/>
  <c r="G67" i="40"/>
  <c r="F67" i="40"/>
  <c r="E67" i="40"/>
  <c r="D67" i="40"/>
  <c r="N66" i="40"/>
  <c r="O66" i="40"/>
  <c r="N65" i="40"/>
  <c r="O65" i="40"/>
  <c r="N64" i="40"/>
  <c r="O64" i="40"/>
  <c r="N63" i="40"/>
  <c r="O63" i="40"/>
  <c r="M62" i="40"/>
  <c r="L62" i="40"/>
  <c r="K62" i="40"/>
  <c r="J62" i="40"/>
  <c r="I62" i="40"/>
  <c r="H62" i="40"/>
  <c r="G62" i="40"/>
  <c r="F62" i="40"/>
  <c r="E62" i="40"/>
  <c r="D62" i="40"/>
  <c r="N61" i="40"/>
  <c r="O61" i="40"/>
  <c r="N60" i="40"/>
  <c r="O60" i="40"/>
  <c r="N59" i="40"/>
  <c r="O59" i="40"/>
  <c r="M58" i="40"/>
  <c r="L58" i="40"/>
  <c r="K58" i="40"/>
  <c r="J58" i="40"/>
  <c r="I58" i="40"/>
  <c r="H58" i="40"/>
  <c r="G58" i="40"/>
  <c r="F58" i="40"/>
  <c r="E58" i="40"/>
  <c r="D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F69" i="40"/>
  <c r="E18" i="40"/>
  <c r="D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L69" i="40"/>
  <c r="K5" i="40"/>
  <c r="J5" i="40"/>
  <c r="I5" i="40"/>
  <c r="H5" i="40"/>
  <c r="G5" i="40"/>
  <c r="F5" i="40"/>
  <c r="E5" i="40"/>
  <c r="D5" i="40"/>
  <c r="D69" i="40"/>
  <c r="N69" i="40"/>
  <c r="O69" i="40"/>
  <c r="N69" i="39"/>
  <c r="O69" i="39"/>
  <c r="N68" i="39"/>
  <c r="O68" i="39"/>
  <c r="N67" i="39"/>
  <c r="O67" i="39"/>
  <c r="M66" i="39"/>
  <c r="L66" i="39"/>
  <c r="L70" i="39"/>
  <c r="K66" i="39"/>
  <c r="J66" i="39"/>
  <c r="I66" i="39"/>
  <c r="H66" i="39"/>
  <c r="G66" i="39"/>
  <c r="F66" i="39"/>
  <c r="E66" i="39"/>
  <c r="N66" i="39"/>
  <c r="O66" i="39"/>
  <c r="D66" i="39"/>
  <c r="N65" i="39"/>
  <c r="O65" i="39"/>
  <c r="N64" i="39"/>
  <c r="O64" i="39"/>
  <c r="N63" i="39"/>
  <c r="O63" i="39"/>
  <c r="N62" i="39"/>
  <c r="O62" i="39"/>
  <c r="M61" i="39"/>
  <c r="L61" i="39"/>
  <c r="K61" i="39"/>
  <c r="J61" i="39"/>
  <c r="I61" i="39"/>
  <c r="H61" i="39"/>
  <c r="G61" i="39"/>
  <c r="F61" i="39"/>
  <c r="E61" i="39"/>
  <c r="D61" i="39"/>
  <c r="N60" i="39"/>
  <c r="O60" i="39"/>
  <c r="N59" i="39"/>
  <c r="O59" i="39"/>
  <c r="N58" i="39"/>
  <c r="O58" i="39"/>
  <c r="N57" i="39"/>
  <c r="O57" i="39"/>
  <c r="M56" i="39"/>
  <c r="L56" i="39"/>
  <c r="K56" i="39"/>
  <c r="J56" i="39"/>
  <c r="I56" i="39"/>
  <c r="H56" i="39"/>
  <c r="G56" i="39"/>
  <c r="F56" i="39"/>
  <c r="E56" i="39"/>
  <c r="D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M40" i="39"/>
  <c r="L40" i="39"/>
  <c r="K40" i="39"/>
  <c r="J40" i="39"/>
  <c r="J70" i="39"/>
  <c r="I40" i="39"/>
  <c r="H40" i="39"/>
  <c r="G40" i="39"/>
  <c r="F40" i="39"/>
  <c r="E40" i="39"/>
  <c r="D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M70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G70" i="39"/>
  <c r="F5" i="39"/>
  <c r="E5" i="39"/>
  <c r="D5" i="39"/>
  <c r="N62" i="38"/>
  <c r="O62" i="38"/>
  <c r="N61" i="38"/>
  <c r="O61" i="38"/>
  <c r="N60" i="38"/>
  <c r="O60" i="38"/>
  <c r="M59" i="38"/>
  <c r="L59" i="38"/>
  <c r="K59" i="38"/>
  <c r="J59" i="38"/>
  <c r="I59" i="38"/>
  <c r="H59" i="38"/>
  <c r="G59" i="38"/>
  <c r="F59" i="38"/>
  <c r="E59" i="38"/>
  <c r="D59" i="38"/>
  <c r="N58" i="38"/>
  <c r="O58" i="38"/>
  <c r="N57" i="38"/>
  <c r="O57" i="38"/>
  <c r="N56" i="38"/>
  <c r="O56" i="38"/>
  <c r="N55" i="38"/>
  <c r="O55" i="38"/>
  <c r="M54" i="38"/>
  <c r="L54" i="38"/>
  <c r="K54" i="38"/>
  <c r="J54" i="38"/>
  <c r="I54" i="38"/>
  <c r="H54" i="38"/>
  <c r="G54" i="38"/>
  <c r="F54" i="38"/>
  <c r="E54" i="38"/>
  <c r="D54" i="38"/>
  <c r="N54" i="38"/>
  <c r="O54" i="38"/>
  <c r="N53" i="38"/>
  <c r="O53" i="38"/>
  <c r="N52" i="38"/>
  <c r="O52" i="38"/>
  <c r="N51" i="38"/>
  <c r="O51" i="38"/>
  <c r="N50" i="38"/>
  <c r="O50" i="38"/>
  <c r="M49" i="38"/>
  <c r="L49" i="38"/>
  <c r="K49" i="38"/>
  <c r="J49" i="38"/>
  <c r="I49" i="38"/>
  <c r="H49" i="38"/>
  <c r="G49" i="38"/>
  <c r="F49" i="38"/>
  <c r="E49" i="38"/>
  <c r="D49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K63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M13" i="38"/>
  <c r="M63" i="38"/>
  <c r="L13" i="38"/>
  <c r="K13" i="38"/>
  <c r="J13" i="38"/>
  <c r="I13" i="38"/>
  <c r="H13" i="38"/>
  <c r="G13" i="38"/>
  <c r="F13" i="38"/>
  <c r="E13" i="38"/>
  <c r="N13" i="38"/>
  <c r="O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63" i="38"/>
  <c r="K5" i="38"/>
  <c r="J5" i="38"/>
  <c r="I5" i="38"/>
  <c r="I63" i="38"/>
  <c r="H5" i="38"/>
  <c r="G5" i="38"/>
  <c r="F5" i="38"/>
  <c r="E5" i="38"/>
  <c r="D5" i="38"/>
  <c r="N5" i="38"/>
  <c r="O5" i="38"/>
  <c r="N65" i="37"/>
  <c r="O65" i="37"/>
  <c r="N64" i="37"/>
  <c r="O64" i="37"/>
  <c r="N63" i="37"/>
  <c r="O63" i="37"/>
  <c r="M62" i="37"/>
  <c r="L62" i="37"/>
  <c r="K62" i="37"/>
  <c r="J62" i="37"/>
  <c r="I62" i="37"/>
  <c r="H62" i="37"/>
  <c r="G62" i="37"/>
  <c r="F62" i="37"/>
  <c r="N62" i="37"/>
  <c r="O62" i="37"/>
  <c r="E62" i="37"/>
  <c r="D62" i="37"/>
  <c r="N61" i="37"/>
  <c r="O61" i="37"/>
  <c r="N60" i="37"/>
  <c r="O60" i="37"/>
  <c r="N59" i="37"/>
  <c r="O59" i="37"/>
  <c r="N58" i="37"/>
  <c r="O58" i="37"/>
  <c r="N57" i="37"/>
  <c r="O57" i="37"/>
  <c r="M56" i="37"/>
  <c r="L56" i="37"/>
  <c r="K56" i="37"/>
  <c r="J56" i="37"/>
  <c r="I56" i="37"/>
  <c r="H56" i="37"/>
  <c r="G56" i="37"/>
  <c r="F56" i="37"/>
  <c r="E56" i="37"/>
  <c r="D56" i="37"/>
  <c r="N55" i="37"/>
  <c r="O55" i="37"/>
  <c r="N54" i="37"/>
  <c r="O54" i="37"/>
  <c r="N53" i="37"/>
  <c r="O53" i="37"/>
  <c r="M52" i="37"/>
  <c r="L52" i="37"/>
  <c r="K52" i="37"/>
  <c r="J52" i="37"/>
  <c r="I52" i="37"/>
  <c r="H52" i="37"/>
  <c r="G52" i="37"/>
  <c r="F52" i="37"/>
  <c r="E52" i="37"/>
  <c r="D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N17" i="37"/>
  <c r="O17" i="37"/>
  <c r="G17" i="37"/>
  <c r="F17" i="37"/>
  <c r="E17" i="37"/>
  <c r="D17" i="37"/>
  <c r="D66" i="37"/>
  <c r="N16" i="37"/>
  <c r="O16" i="37"/>
  <c r="N15" i="37"/>
  <c r="O15" i="37"/>
  <c r="N14" i="37"/>
  <c r="O14" i="37"/>
  <c r="M13" i="37"/>
  <c r="L13" i="37"/>
  <c r="L66" i="37"/>
  <c r="K13" i="37"/>
  <c r="J13" i="37"/>
  <c r="I13" i="37"/>
  <c r="H13" i="37"/>
  <c r="G13" i="37"/>
  <c r="F13" i="37"/>
  <c r="F66" i="37"/>
  <c r="E13" i="37"/>
  <c r="N13" i="37"/>
  <c r="O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I66" i="37"/>
  <c r="H5" i="37"/>
  <c r="G5" i="37"/>
  <c r="F5" i="37"/>
  <c r="E5" i="37"/>
  <c r="E66" i="37"/>
  <c r="D5" i="37"/>
  <c r="N80" i="36"/>
  <c r="O80" i="36"/>
  <c r="N79" i="36"/>
  <c r="O79" i="36"/>
  <c r="N78" i="36"/>
  <c r="O78" i="36"/>
  <c r="M77" i="36"/>
  <c r="L77" i="36"/>
  <c r="K77" i="36"/>
  <c r="J77" i="36"/>
  <c r="I77" i="36"/>
  <c r="H77" i="36"/>
  <c r="G77" i="36"/>
  <c r="F77" i="36"/>
  <c r="E77" i="36"/>
  <c r="N77" i="36"/>
  <c r="O77" i="36"/>
  <c r="D77" i="36"/>
  <c r="N76" i="36"/>
  <c r="O76" i="36"/>
  <c r="N75" i="36"/>
  <c r="O75" i="36"/>
  <c r="N74" i="36"/>
  <c r="O74" i="36"/>
  <c r="N73" i="36"/>
  <c r="O73" i="36"/>
  <c r="N72" i="36"/>
  <c r="O72" i="36"/>
  <c r="N71" i="36"/>
  <c r="O71" i="36"/>
  <c r="N70" i="36"/>
  <c r="O70" i="36"/>
  <c r="M69" i="36"/>
  <c r="L69" i="36"/>
  <c r="K69" i="36"/>
  <c r="J69" i="36"/>
  <c r="I69" i="36"/>
  <c r="H69" i="36"/>
  <c r="G69" i="36"/>
  <c r="F69" i="36"/>
  <c r="E69" i="36"/>
  <c r="N69" i="36"/>
  <c r="O69" i="36"/>
  <c r="D69" i="36"/>
  <c r="N68" i="36"/>
  <c r="O68" i="36"/>
  <c r="N67" i="36"/>
  <c r="O67" i="36"/>
  <c r="N66" i="36"/>
  <c r="O66" i="36"/>
  <c r="N65" i="36"/>
  <c r="O65" i="36"/>
  <c r="M64" i="36"/>
  <c r="L64" i="36"/>
  <c r="K64" i="36"/>
  <c r="J64" i="36"/>
  <c r="I64" i="36"/>
  <c r="H64" i="36"/>
  <c r="G64" i="36"/>
  <c r="F64" i="36"/>
  <c r="E64" i="36"/>
  <c r="D64" i="36"/>
  <c r="N63" i="36"/>
  <c r="O63" i="36"/>
  <c r="N62" i="36"/>
  <c r="O62" i="36"/>
  <c r="N61" i="36"/>
  <c r="O61" i="36"/>
  <c r="N60" i="36"/>
  <c r="O60" i="36"/>
  <c r="N59" i="36"/>
  <c r="O59" i="36"/>
  <c r="N58" i="36"/>
  <c r="O58" i="36"/>
  <c r="N57" i="36"/>
  <c r="O57" i="36"/>
  <c r="N56" i="36"/>
  <c r="O56" i="36"/>
  <c r="N55" i="36"/>
  <c r="O55" i="36"/>
  <c r="N54" i="36"/>
  <c r="O54" i="36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N41" i="36"/>
  <c r="O41" i="36"/>
  <c r="N40" i="36"/>
  <c r="O40" i="36"/>
  <c r="M39" i="36"/>
  <c r="L39" i="36"/>
  <c r="K39" i="36"/>
  <c r="J39" i="36"/>
  <c r="I39" i="36"/>
  <c r="I81" i="36"/>
  <c r="H39" i="36"/>
  <c r="G39" i="36"/>
  <c r="G81" i="36"/>
  <c r="F39" i="36"/>
  <c r="E39" i="36"/>
  <c r="N39" i="36"/>
  <c r="O39" i="36"/>
  <c r="D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J81" i="36"/>
  <c r="I5" i="36"/>
  <c r="H5" i="36"/>
  <c r="H81" i="36"/>
  <c r="G5" i="36"/>
  <c r="F5" i="36"/>
  <c r="E5" i="36"/>
  <c r="D5" i="36"/>
  <c r="D81" i="36"/>
  <c r="N66" i="35"/>
  <c r="O66" i="35"/>
  <c r="N65" i="35"/>
  <c r="O65" i="35"/>
  <c r="N64" i="35"/>
  <c r="O64" i="35"/>
  <c r="M63" i="35"/>
  <c r="L63" i="35"/>
  <c r="K63" i="35"/>
  <c r="J63" i="35"/>
  <c r="I63" i="35"/>
  <c r="H63" i="35"/>
  <c r="G63" i="35"/>
  <c r="F63" i="35"/>
  <c r="E63" i="35"/>
  <c r="D63" i="35"/>
  <c r="N63" i="35"/>
  <c r="O63" i="35"/>
  <c r="N62" i="35"/>
  <c r="O62" i="35"/>
  <c r="N61" i="35"/>
  <c r="O61" i="35"/>
  <c r="N60" i="35"/>
  <c r="O60" i="35"/>
  <c r="N59" i="35"/>
  <c r="O59" i="35"/>
  <c r="N58" i="35"/>
  <c r="O58" i="35"/>
  <c r="M57" i="35"/>
  <c r="L57" i="35"/>
  <c r="K57" i="35"/>
  <c r="J57" i="35"/>
  <c r="I57" i="35"/>
  <c r="H57" i="35"/>
  <c r="G57" i="35"/>
  <c r="F57" i="35"/>
  <c r="E57" i="35"/>
  <c r="D57" i="35"/>
  <c r="N57" i="35"/>
  <c r="O57" i="35"/>
  <c r="N56" i="35"/>
  <c r="O56" i="35"/>
  <c r="N55" i="35"/>
  <c r="O55" i="35"/>
  <c r="N54" i="35"/>
  <c r="O54" i="35"/>
  <c r="M53" i="35"/>
  <c r="L53" i="35"/>
  <c r="K53" i="35"/>
  <c r="J53" i="35"/>
  <c r="I53" i="35"/>
  <c r="H53" i="35"/>
  <c r="G53" i="35"/>
  <c r="F53" i="35"/>
  <c r="N53" i="35"/>
  <c r="O53" i="35"/>
  <c r="E53" i="35"/>
  <c r="D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M39" i="35"/>
  <c r="L39" i="35"/>
  <c r="K39" i="35"/>
  <c r="J39" i="35"/>
  <c r="I39" i="35"/>
  <c r="I67" i="35"/>
  <c r="H39" i="35"/>
  <c r="G39" i="35"/>
  <c r="F39" i="35"/>
  <c r="E39" i="35"/>
  <c r="D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G67" i="35"/>
  <c r="F17" i="35"/>
  <c r="E17" i="35"/>
  <c r="E67" i="35"/>
  <c r="D17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67" i="35"/>
  <c r="K5" i="35"/>
  <c r="J5" i="35"/>
  <c r="J67" i="35"/>
  <c r="I5" i="35"/>
  <c r="H5" i="35"/>
  <c r="H67" i="35"/>
  <c r="G5" i="35"/>
  <c r="F5" i="35"/>
  <c r="F67" i="35"/>
  <c r="E5" i="35"/>
  <c r="D5" i="35"/>
  <c r="N70" i="34"/>
  <c r="O70" i="34"/>
  <c r="N69" i="34"/>
  <c r="O69" i="34"/>
  <c r="N68" i="34"/>
  <c r="O68" i="34"/>
  <c r="M67" i="34"/>
  <c r="L67" i="34"/>
  <c r="K67" i="34"/>
  <c r="J67" i="34"/>
  <c r="I67" i="34"/>
  <c r="H67" i="34"/>
  <c r="G67" i="34"/>
  <c r="F67" i="34"/>
  <c r="E67" i="34"/>
  <c r="D67" i="34"/>
  <c r="N67" i="34"/>
  <c r="O67" i="34"/>
  <c r="N66" i="34"/>
  <c r="O66" i="34"/>
  <c r="N65" i="34"/>
  <c r="O65" i="34"/>
  <c r="N64" i="34"/>
  <c r="O64" i="34"/>
  <c r="N63" i="34"/>
  <c r="O63" i="34"/>
  <c r="N62" i="34"/>
  <c r="O62" i="34"/>
  <c r="M61" i="34"/>
  <c r="L61" i="34"/>
  <c r="K61" i="34"/>
  <c r="J61" i="34"/>
  <c r="I61" i="34"/>
  <c r="H61" i="34"/>
  <c r="G61" i="34"/>
  <c r="F61" i="34"/>
  <c r="E61" i="34"/>
  <c r="D61" i="34"/>
  <c r="N61" i="34"/>
  <c r="O61" i="34"/>
  <c r="N60" i="34"/>
  <c r="O60" i="34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D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M44" i="34"/>
  <c r="L44" i="34"/>
  <c r="K44" i="34"/>
  <c r="J44" i="34"/>
  <c r="I44" i="34"/>
  <c r="H44" i="34"/>
  <c r="H71" i="34"/>
  <c r="G44" i="34"/>
  <c r="F44" i="34"/>
  <c r="E44" i="34"/>
  <c r="D44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G71" i="34"/>
  <c r="F13" i="34"/>
  <c r="E13" i="34"/>
  <c r="E71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71" i="34"/>
  <c r="L5" i="34"/>
  <c r="K5" i="34"/>
  <c r="K71" i="34"/>
  <c r="J5" i="34"/>
  <c r="J71" i="34"/>
  <c r="I5" i="34"/>
  <c r="I71" i="34"/>
  <c r="H5" i="34"/>
  <c r="G5" i="34"/>
  <c r="N5" i="34"/>
  <c r="O5" i="34"/>
  <c r="F5" i="34"/>
  <c r="F71" i="34"/>
  <c r="E5" i="34"/>
  <c r="D5" i="34"/>
  <c r="E82" i="33"/>
  <c r="F82" i="33"/>
  <c r="G82" i="33"/>
  <c r="H82" i="33"/>
  <c r="I82" i="33"/>
  <c r="J82" i="33"/>
  <c r="K82" i="33"/>
  <c r="L82" i="33"/>
  <c r="M82" i="33"/>
  <c r="D82" i="33"/>
  <c r="N82" i="33"/>
  <c r="O82" i="33"/>
  <c r="E75" i="33"/>
  <c r="F75" i="33"/>
  <c r="G75" i="33"/>
  <c r="H75" i="33"/>
  <c r="I75" i="33"/>
  <c r="J75" i="33"/>
  <c r="K75" i="33"/>
  <c r="L75" i="33"/>
  <c r="M75" i="33"/>
  <c r="D75" i="33"/>
  <c r="E69" i="33"/>
  <c r="F69" i="33"/>
  <c r="G69" i="33"/>
  <c r="H69" i="33"/>
  <c r="I69" i="33"/>
  <c r="J69" i="33"/>
  <c r="K69" i="33"/>
  <c r="L69" i="33"/>
  <c r="M69" i="33"/>
  <c r="D69" i="33"/>
  <c r="E42" i="33"/>
  <c r="F42" i="33"/>
  <c r="G42" i="33"/>
  <c r="H42" i="33"/>
  <c r="I42" i="33"/>
  <c r="J42" i="33"/>
  <c r="J90" i="33"/>
  <c r="K42" i="33"/>
  <c r="L42" i="33"/>
  <c r="L90" i="33"/>
  <c r="M42" i="33"/>
  <c r="D42" i="33"/>
  <c r="N42" i="33"/>
  <c r="O42" i="33"/>
  <c r="E16" i="33"/>
  <c r="F16" i="33"/>
  <c r="G16" i="33"/>
  <c r="H16" i="33"/>
  <c r="I16" i="33"/>
  <c r="J16" i="33"/>
  <c r="K16" i="33"/>
  <c r="N16" i="33"/>
  <c r="O16" i="33"/>
  <c r="L16" i="33"/>
  <c r="M16" i="33"/>
  <c r="D16" i="33"/>
  <c r="E12" i="33"/>
  <c r="F12" i="33"/>
  <c r="G12" i="33"/>
  <c r="N12" i="33"/>
  <c r="O12" i="33"/>
  <c r="H12" i="33"/>
  <c r="I12" i="33"/>
  <c r="J12" i="33"/>
  <c r="K12" i="33"/>
  <c r="K90" i="33"/>
  <c r="L12" i="33"/>
  <c r="M12" i="33"/>
  <c r="D12" i="33"/>
  <c r="E5" i="33"/>
  <c r="E90" i="33"/>
  <c r="F5" i="33"/>
  <c r="G5" i="33"/>
  <c r="H5" i="33"/>
  <c r="H90" i="33"/>
  <c r="I5" i="33"/>
  <c r="J5" i="33"/>
  <c r="K5" i="33"/>
  <c r="L5" i="33"/>
  <c r="M5" i="33"/>
  <c r="D5" i="33"/>
  <c r="N84" i="33"/>
  <c r="O84" i="33"/>
  <c r="N85" i="33"/>
  <c r="O85" i="33"/>
  <c r="N86" i="33"/>
  <c r="O86" i="33"/>
  <c r="N87" i="33"/>
  <c r="O87" i="33"/>
  <c r="N88" i="33"/>
  <c r="O88" i="33"/>
  <c r="N89" i="33"/>
  <c r="O89" i="33"/>
  <c r="N83" i="33"/>
  <c r="O83" i="33"/>
  <c r="N77" i="33"/>
  <c r="O77" i="33"/>
  <c r="N78" i="33"/>
  <c r="O78" i="33"/>
  <c r="N79" i="33"/>
  <c r="O79" i="33"/>
  <c r="N80" i="33"/>
  <c r="N81" i="33"/>
  <c r="O81" i="33"/>
  <c r="N76" i="33"/>
  <c r="O76" i="33"/>
  <c r="N70" i="33"/>
  <c r="O70" i="33"/>
  <c r="N71" i="33"/>
  <c r="O71" i="33"/>
  <c r="N72" i="33"/>
  <c r="O72" i="33"/>
  <c r="N73" i="33"/>
  <c r="O73" i="33"/>
  <c r="N74" i="33"/>
  <c r="O74" i="33"/>
  <c r="N66" i="33"/>
  <c r="O66" i="33"/>
  <c r="N67" i="33"/>
  <c r="O67" i="33"/>
  <c r="N65" i="33"/>
  <c r="O65" i="33"/>
  <c r="N64" i="33"/>
  <c r="O64" i="33"/>
  <c r="N63" i="33"/>
  <c r="O63" i="33"/>
  <c r="N62" i="33"/>
  <c r="O62" i="33"/>
  <c r="N61" i="33"/>
  <c r="O61" i="33"/>
  <c r="N60" i="33"/>
  <c r="O60" i="33"/>
  <c r="N59" i="33"/>
  <c r="O59" i="33"/>
  <c r="N58" i="33"/>
  <c r="O58" i="33"/>
  <c r="N57" i="33"/>
  <c r="O57" i="33"/>
  <c r="N56" i="33"/>
  <c r="O56" i="33"/>
  <c r="N55" i="33"/>
  <c r="O55" i="33"/>
  <c r="N44" i="33"/>
  <c r="N45" i="33"/>
  <c r="O45" i="33"/>
  <c r="N46" i="33"/>
  <c r="O46" i="33"/>
  <c r="N47" i="33"/>
  <c r="O47" i="33"/>
  <c r="N48" i="33"/>
  <c r="O48" i="33"/>
  <c r="N49" i="33"/>
  <c r="O49" i="33"/>
  <c r="N50" i="33"/>
  <c r="O50" i="33"/>
  <c r="N51" i="33"/>
  <c r="O51" i="33"/>
  <c r="N52" i="33"/>
  <c r="N53" i="33"/>
  <c r="O53" i="33"/>
  <c r="N54" i="33"/>
  <c r="O54" i="33"/>
  <c r="N68" i="33"/>
  <c r="O68" i="33"/>
  <c r="N43" i="33"/>
  <c r="O43" i="33"/>
  <c r="O44" i="33"/>
  <c r="O52" i="33"/>
  <c r="O80" i="33"/>
  <c r="N14" i="33"/>
  <c r="O14" i="33"/>
  <c r="N15" i="33"/>
  <c r="O15" i="33"/>
  <c r="N7" i="33"/>
  <c r="O7" i="33"/>
  <c r="N8" i="33"/>
  <c r="O8" i="33"/>
  <c r="N9" i="33"/>
  <c r="O9" i="33"/>
  <c r="N10" i="33"/>
  <c r="O10" i="33"/>
  <c r="N11" i="33"/>
  <c r="O11" i="33"/>
  <c r="N6" i="33"/>
  <c r="O6" i="33"/>
  <c r="N40" i="33"/>
  <c r="O40" i="33"/>
  <c r="N41" i="33"/>
  <c r="O41" i="33"/>
  <c r="N37" i="33"/>
  <c r="O37" i="33"/>
  <c r="N38" i="33"/>
  <c r="O38" i="33"/>
  <c r="N39" i="33"/>
  <c r="O39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18" i="33"/>
  <c r="O18" i="33"/>
  <c r="N25" i="33"/>
  <c r="O25" i="33"/>
  <c r="N17" i="33"/>
  <c r="O17" i="33"/>
  <c r="N13" i="33"/>
  <c r="O13" i="33"/>
  <c r="M81" i="36"/>
  <c r="M90" i="33"/>
  <c r="I90" i="33"/>
  <c r="K66" i="37"/>
  <c r="M66" i="37"/>
  <c r="G66" i="37"/>
  <c r="N52" i="37"/>
  <c r="O52" i="37"/>
  <c r="G63" i="38"/>
  <c r="F63" i="38"/>
  <c r="H63" i="38"/>
  <c r="J63" i="38"/>
  <c r="N59" i="38"/>
  <c r="O59" i="38"/>
  <c r="N37" i="38"/>
  <c r="O37" i="38"/>
  <c r="N17" i="38"/>
  <c r="O17" i="38"/>
  <c r="D63" i="38"/>
  <c r="N63" i="38"/>
  <c r="O63" i="38"/>
  <c r="K70" i="39"/>
  <c r="N13" i="39"/>
  <c r="O13" i="39"/>
  <c r="I70" i="39"/>
  <c r="H70" i="39"/>
  <c r="F70" i="39"/>
  <c r="N61" i="39"/>
  <c r="O61" i="39"/>
  <c r="N56" i="39"/>
  <c r="O56" i="39"/>
  <c r="N40" i="39"/>
  <c r="O40" i="39"/>
  <c r="N17" i="39"/>
  <c r="O17" i="39"/>
  <c r="E70" i="39"/>
  <c r="N70" i="39"/>
  <c r="O70" i="39"/>
  <c r="D70" i="39"/>
  <c r="N5" i="39"/>
  <c r="O5" i="39"/>
  <c r="I69" i="40"/>
  <c r="M69" i="40"/>
  <c r="N5" i="40"/>
  <c r="O5" i="40"/>
  <c r="N67" i="40"/>
  <c r="O67" i="40"/>
  <c r="N62" i="40"/>
  <c r="O62" i="40"/>
  <c r="N58" i="40"/>
  <c r="O58" i="40"/>
  <c r="N40" i="40"/>
  <c r="O40" i="40"/>
  <c r="N18" i="40"/>
  <c r="O18" i="40"/>
  <c r="E69" i="40"/>
  <c r="N5" i="33"/>
  <c r="O5" i="33"/>
  <c r="F90" i="33"/>
  <c r="F81" i="36"/>
  <c r="G69" i="40"/>
  <c r="K69" i="40"/>
  <c r="N56" i="37"/>
  <c r="O56" i="37"/>
  <c r="H69" i="40"/>
  <c r="E63" i="38"/>
  <c r="J69" i="40"/>
  <c r="N73" i="41"/>
  <c r="O73" i="41"/>
  <c r="N13" i="41"/>
  <c r="O13" i="41"/>
  <c r="H76" i="41"/>
  <c r="L76" i="41"/>
  <c r="I76" i="41"/>
  <c r="M76" i="41"/>
  <c r="N65" i="41"/>
  <c r="O65" i="41"/>
  <c r="N37" i="41"/>
  <c r="O37" i="41"/>
  <c r="N17" i="41"/>
  <c r="O17" i="41"/>
  <c r="E76" i="41"/>
  <c r="D76" i="41"/>
  <c r="N62" i="41"/>
  <c r="O62" i="41"/>
  <c r="F76" i="41"/>
  <c r="J76" i="41"/>
  <c r="N5" i="41"/>
  <c r="O5" i="41"/>
  <c r="G76" i="41"/>
  <c r="K76" i="41"/>
  <c r="N75" i="33"/>
  <c r="O75" i="33"/>
  <c r="N13" i="34"/>
  <c r="O13" i="34"/>
  <c r="N39" i="35"/>
  <c r="O39" i="35"/>
  <c r="K81" i="36"/>
  <c r="N81" i="36"/>
  <c r="O81" i="36"/>
  <c r="N12" i="36"/>
  <c r="O12" i="36"/>
  <c r="N64" i="36"/>
  <c r="O64" i="36"/>
  <c r="D67" i="35"/>
  <c r="N5" i="37"/>
  <c r="O5" i="37"/>
  <c r="N69" i="33"/>
  <c r="O69" i="33"/>
  <c r="D71" i="34"/>
  <c r="N57" i="34"/>
  <c r="O57" i="34"/>
  <c r="N5" i="35"/>
  <c r="O5" i="35"/>
  <c r="M67" i="35"/>
  <c r="E81" i="36"/>
  <c r="L81" i="36"/>
  <c r="N16" i="36"/>
  <c r="O16" i="36"/>
  <c r="H66" i="37"/>
  <c r="N66" i="37"/>
  <c r="O66" i="37"/>
  <c r="D90" i="33"/>
  <c r="N5" i="36"/>
  <c r="O5" i="36"/>
  <c r="G90" i="33"/>
  <c r="L71" i="34"/>
  <c r="K67" i="35"/>
  <c r="J66" i="37"/>
  <c r="N76" i="41"/>
  <c r="O76" i="41"/>
  <c r="N67" i="35"/>
  <c r="O67" i="35"/>
  <c r="N90" i="33"/>
  <c r="O90" i="33"/>
  <c r="N71" i="34"/>
  <c r="O71" i="34"/>
  <c r="H87" i="42"/>
  <c r="J87" i="42"/>
  <c r="K87" i="42"/>
  <c r="L87" i="42"/>
  <c r="F87" i="42"/>
  <c r="I87" i="42"/>
  <c r="G87" i="42"/>
  <c r="M87" i="42"/>
  <c r="N13" i="42"/>
  <c r="O13" i="42"/>
  <c r="N17" i="42"/>
  <c r="O17" i="42"/>
  <c r="N74" i="42"/>
  <c r="O74" i="42"/>
  <c r="N84" i="42"/>
  <c r="O84" i="42"/>
  <c r="N76" i="42"/>
  <c r="O76" i="42"/>
  <c r="N43" i="42"/>
  <c r="O43" i="42"/>
  <c r="E87" i="42"/>
  <c r="N5" i="42"/>
  <c r="O5" i="42"/>
  <c r="D87" i="42"/>
  <c r="N87" i="42"/>
  <c r="O87" i="42"/>
  <c r="G70" i="43"/>
  <c r="J70" i="43"/>
  <c r="H70" i="43"/>
  <c r="N5" i="43"/>
  <c r="O5" i="43"/>
  <c r="I70" i="43"/>
  <c r="F70" i="43"/>
  <c r="K70" i="43"/>
  <c r="L70" i="43"/>
  <c r="M70" i="43"/>
  <c r="N68" i="43"/>
  <c r="O68" i="43"/>
  <c r="N64" i="43"/>
  <c r="O64" i="43"/>
  <c r="N60" i="43"/>
  <c r="O60" i="43"/>
  <c r="N42" i="43"/>
  <c r="O42" i="43"/>
  <c r="N18" i="43"/>
  <c r="O18" i="43"/>
  <c r="E70" i="43"/>
  <c r="N13" i="43"/>
  <c r="O13" i="43"/>
  <c r="D70" i="43"/>
  <c r="N70" i="43"/>
  <c r="O70" i="43"/>
  <c r="F90" i="44"/>
  <c r="G90" i="44"/>
  <c r="K90" i="44"/>
  <c r="H90" i="44"/>
  <c r="I90" i="44"/>
  <c r="J90" i="44"/>
  <c r="L90" i="44"/>
  <c r="M90" i="44"/>
  <c r="N87" i="44"/>
  <c r="O87" i="44"/>
  <c r="N72" i="44"/>
  <c r="O72" i="44"/>
  <c r="N13" i="44"/>
  <c r="O13" i="44"/>
  <c r="N79" i="44"/>
  <c r="O79" i="44"/>
  <c r="N43" i="44"/>
  <c r="O43" i="44"/>
  <c r="E90" i="44"/>
  <c r="N18" i="44"/>
  <c r="O18" i="44"/>
  <c r="D90" i="44"/>
  <c r="N5" i="44"/>
  <c r="O5" i="44"/>
  <c r="N90" i="44"/>
  <c r="O90" i="44"/>
  <c r="L92" i="45"/>
  <c r="D92" i="45"/>
  <c r="N5" i="45"/>
  <c r="O5" i="45"/>
  <c r="I92" i="45"/>
  <c r="J92" i="45"/>
  <c r="F92" i="45"/>
  <c r="M92" i="45"/>
  <c r="G92" i="45"/>
  <c r="H92" i="45"/>
  <c r="E92" i="45"/>
  <c r="N89" i="45"/>
  <c r="O89" i="45"/>
  <c r="N13" i="45"/>
  <c r="O13" i="45"/>
  <c r="N73" i="45"/>
  <c r="O73" i="45"/>
  <c r="K92" i="45"/>
  <c r="N80" i="45"/>
  <c r="O80" i="45"/>
  <c r="N43" i="45"/>
  <c r="O43" i="45"/>
  <c r="N18" i="45"/>
  <c r="O18" i="45"/>
  <c r="N92" i="45"/>
  <c r="O92" i="45"/>
  <c r="M90" i="46"/>
  <c r="G90" i="46"/>
  <c r="H90" i="46"/>
  <c r="N72" i="46"/>
  <c r="O72" i="46"/>
  <c r="J90" i="46"/>
  <c r="K90" i="46"/>
  <c r="N87" i="46"/>
  <c r="O87" i="46"/>
  <c r="L90" i="46"/>
  <c r="N78" i="46"/>
  <c r="O78" i="46"/>
  <c r="I90" i="46"/>
  <c r="F90" i="46"/>
  <c r="N42" i="46"/>
  <c r="O42" i="46"/>
  <c r="N18" i="46"/>
  <c r="O18" i="46"/>
  <c r="E90" i="46"/>
  <c r="N13" i="46"/>
  <c r="O13" i="46"/>
  <c r="D90" i="46"/>
  <c r="N5" i="46"/>
  <c r="O5" i="46"/>
  <c r="N90" i="46"/>
  <c r="O90" i="46"/>
  <c r="I93" i="47"/>
  <c r="M93" i="47"/>
  <c r="F93" i="47"/>
  <c r="N90" i="47"/>
  <c r="O90" i="47"/>
  <c r="J93" i="47"/>
  <c r="K93" i="47"/>
  <c r="H93" i="47"/>
  <c r="N80" i="47"/>
  <c r="O80" i="47"/>
  <c r="G93" i="47"/>
  <c r="L93" i="47"/>
  <c r="E93" i="47"/>
  <c r="N74" i="47"/>
  <c r="O74" i="47"/>
  <c r="N41" i="47"/>
  <c r="O41" i="47"/>
  <c r="N17" i="47"/>
  <c r="O17" i="47"/>
  <c r="N13" i="47"/>
  <c r="O13" i="47"/>
  <c r="N5" i="47"/>
  <c r="O5" i="47"/>
  <c r="D93" i="47"/>
  <c r="N93" i="47"/>
  <c r="O93" i="47"/>
  <c r="M94" i="49"/>
  <c r="G94" i="49"/>
  <c r="I94" i="49"/>
  <c r="L94" i="49"/>
  <c r="N94" i="49"/>
  <c r="D94" i="49"/>
  <c r="O42" i="49"/>
  <c r="P42" i="49"/>
  <c r="J94" i="49"/>
  <c r="K94" i="49"/>
  <c r="O81" i="49"/>
  <c r="P81" i="49"/>
  <c r="O18" i="49"/>
  <c r="P18" i="49"/>
  <c r="E94" i="49"/>
  <c r="F94" i="49"/>
  <c r="O5" i="49"/>
  <c r="P5" i="49"/>
  <c r="H94" i="49"/>
  <c r="O74" i="49"/>
  <c r="P74" i="49"/>
  <c r="O91" i="49"/>
  <c r="P91" i="49"/>
  <c r="O14" i="49"/>
  <c r="P14" i="49"/>
  <c r="O94" i="49"/>
  <c r="P94" i="49"/>
</calcChain>
</file>

<file path=xl/sharedStrings.xml><?xml version="1.0" encoding="utf-8"?>
<sst xmlns="http://schemas.openxmlformats.org/spreadsheetml/2006/main" count="1524" uniqueCount="253">
  <si>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</si>
  <si>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</si>
  <si>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</si>
  <si>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</si>
  <si>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</si>
  <si>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</si>
  <si>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</si>
  <si>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</si>
  <si>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</si>
  <si>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</si>
  <si>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</si>
  <si>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</si>
  <si>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</si>
  <si>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</si>
  <si>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</si>
  <si>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Communications Services Taxes</t>
  </si>
  <si>
    <t>Other General Taxes</t>
  </si>
  <si>
    <t>Permits, Fees, and Special Assessments</t>
  </si>
  <si>
    <t>Franchise Fee - Electricity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</si>
  <si>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</si>
  <si>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</si>
  <si>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</si>
  <si>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</si>
  <si>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</si>
  <si>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</si>
  <si>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</si>
  <si>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</si>
  <si>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Human Services - Child Support Reimbursement</t>
  </si>
  <si>
    <t>State Grant - Physical Environment - Garbage / Solid Waste</t>
  </si>
  <si>
    <t>State Grant - Transportation - Mass Transit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</si>
  <si>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</si>
  <si>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</si>
  <si>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</si>
  <si>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</si>
  <si>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</si>
  <si>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</si>
  <si>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</si>
  <si>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</si>
  <si>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</si>
  <si>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</si>
  <si>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</si>
  <si>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Clerk Allotment from Justice Administrative Commission</t>
  </si>
  <si>
    <t>Grants from Other Local Units - Public Safety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</si>
  <si>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</si>
  <si>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</si>
  <si>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</si>
  <si>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</si>
  <si>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</si>
  <si>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</si>
  <si>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</si>
  <si>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</si>
  <si>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</si>
  <si>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</si>
  <si>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</si>
  <si>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</si>
  <si>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</si>
  <si>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</si>
  <si>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</si>
  <si>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</si>
  <si>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Housing for Prisoners</t>
  </si>
  <si>
    <t>Public Safety - Emergency Management Service Fees / Charges</t>
  </si>
  <si>
    <t>Public Safety - Protective Inspection Fees</t>
  </si>
  <si>
    <t>Public Safety - Other Public Safety Charges and Fees</t>
  </si>
  <si>
    <t>Human Services - Animal Control and Shelter Fees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</si>
  <si>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</si>
  <si>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</si>
  <si>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</si>
  <si>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</si>
  <si>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</si>
  <si>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</si>
  <si>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</si>
  <si>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</si>
  <si>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</si>
  <si>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</si>
  <si>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</si>
  <si>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</si>
  <si>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</si>
  <si>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</si>
  <si>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</si>
  <si>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Judgments and Fines - Intergovernmental Radio Communication Program</t>
  </si>
  <si>
    <t>Judgments and Fines - 10% of Fines to Public Records Modernization Fund</t>
  </si>
  <si>
    <t>Fines - Library</t>
  </si>
  <si>
    <t>Forfeits - Assets Seized by Law Enforcement</t>
  </si>
  <si>
    <t>Other Judgments, Fines, and Forfeits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</si>
  <si>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</si>
  <si>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</si>
  <si>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</si>
  <si>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</si>
  <si>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</si>
  <si>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</si>
  <si>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</si>
  <si>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</si>
  <si>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to the BOCC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</si>
  <si>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</si>
  <si>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</si>
  <si>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</si>
  <si>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</si>
  <si>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</si>
  <si>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</si>
  <si>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</si>
  <si>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</si>
  <si>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</si>
  <si>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</si>
  <si>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</si>
  <si>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Baker County Government Revenues Reported by Account Code and Fund Type</t>
  </si>
  <si>
    <t>Local Fiscal Year Ended September 30, 2010</t>
  </si>
  <si>
    <t>Local Business Tax</t>
  </si>
  <si>
    <t>Impact Fees - Residential - Transportation</t>
  </si>
  <si>
    <t>Impact Fees - Commercial - Transportation</t>
  </si>
  <si>
    <t>Special Assessments - Capital Improvement</t>
  </si>
  <si>
    <t>State Grant - General Government</t>
  </si>
  <si>
    <t>State Grant - Human Services - Public Welfare</t>
  </si>
  <si>
    <t>Shared Revenue from Other Local Units</t>
  </si>
  <si>
    <t>Public Safety - Ambulance Fees</t>
  </si>
  <si>
    <t>State Fines and Forfeits</t>
  </si>
  <si>
    <t>Proprietary Non-Operating Sources - Interest</t>
  </si>
  <si>
    <t>2010 Countywide Census Population:</t>
  </si>
  <si>
    <t>Local Fiscal Year Ended September 30, 2011</t>
  </si>
  <si>
    <t>Public Safety - Fire Protection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</si>
  <si>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</si>
  <si>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</si>
  <si>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</si>
  <si>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First Local Option Fuel Tax (1 to 6 Cents)</t>
  </si>
  <si>
    <t>Permits and Franchise Fees</t>
  </si>
  <si>
    <t>Other Permits and Fees</t>
  </si>
  <si>
    <t>Federal Grant - Physical Environment - Sewer / Wastewater</t>
  </si>
  <si>
    <t>State Grant - Physical Environment - Stormwater Management</t>
  </si>
  <si>
    <t>State Grant - Other</t>
  </si>
  <si>
    <t>General Gov't (Not Court-Related) - Public Records Modernization Trust Fund</t>
  </si>
  <si>
    <t>General Gov't (Not Court-Related) - Fees Remitted to County from Property Appraiser</t>
  </si>
  <si>
    <t>Court-Ordered Judgments and Fines - As Decided by County Court Criminal</t>
  </si>
  <si>
    <t>Court-Ordered Judgments and Fines - As Decided by Traffic Court</t>
  </si>
  <si>
    <t>Judgments and Fines - Other Court-Ordered</t>
  </si>
  <si>
    <t>Impact Fees - Economic Environment</t>
  </si>
  <si>
    <t>Intragovernmental Transfers from Constitutional Fee Officers - Clerk of Circuit Court</t>
  </si>
  <si>
    <t>2008 Countywide Population: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</si>
  <si>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</si>
  <si>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</si>
  <si>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</si>
  <si>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</si>
  <si>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</si>
  <si>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</si>
  <si>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</si>
  <si>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</si>
  <si>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</si>
  <si>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</si>
  <si>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</si>
  <si>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</si>
  <si>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</si>
  <si>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County Portion ($2) of $4 Additional Service Charge</t>
  </si>
  <si>
    <t>General Government - Administrative Service Fees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</si>
  <si>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</si>
  <si>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</si>
  <si>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</si>
  <si>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Court-Ordered Judgments and Fines - 10% of Fines to Public Records Modernization TF</t>
  </si>
  <si>
    <t>Sale of Contraband Property Seized by Law Enforcement</t>
  </si>
  <si>
    <t>Sales - Sale of Surplus Materials and Scrap</t>
  </si>
  <si>
    <t>Proprietary Non-Operating - Interest</t>
  </si>
  <si>
    <t>2013 Countywide Population:</t>
  </si>
  <si>
    <t>Local Fiscal Year Ended September 30, 2014</t>
  </si>
  <si>
    <t>Federal Grant - Culture / Recreation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</si>
  <si>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</si>
  <si>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</si>
  <si>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</si>
  <si>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</si>
  <si>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2014 Countywide Population:</t>
  </si>
  <si>
    <t>Local Fiscal Year Ended September 30, 2015</t>
  </si>
  <si>
    <t>State Shared Revenues - Other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</si>
  <si>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</si>
  <si>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</si>
  <si>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</si>
  <si>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Civil - Fees and Service Charges</t>
  </si>
  <si>
    <t>Court-Related Revenues - Traffic Court (Criminal and Civil) - Court Costs</t>
  </si>
  <si>
    <t>Court-Related Revenues - Traffic Court (Criminal and Civil) - Non-Local Fines and Forfeitures</t>
  </si>
  <si>
    <t>2015 Countywide Population:</t>
  </si>
  <si>
    <t>Local Fiscal Year Ended September 30, 2007</t>
  </si>
  <si>
    <t>Other Permits, Fees and Licenses</t>
  </si>
  <si>
    <t>2007 Countywide Population:</t>
  </si>
  <si>
    <t>Franchise Fees, Licenses, and Permits</t>
  </si>
  <si>
    <t>Local Fiscal Year Ended September 30, 2006</t>
  </si>
  <si>
    <t>Permits, Fees, and Licenses</t>
  </si>
  <si>
    <t>Occupational Licenses</t>
  </si>
  <si>
    <t>Federal Grant - Human Services - Public Assistance</t>
  </si>
  <si>
    <t>Federal Grant - Human Services - Other Human Services</t>
  </si>
  <si>
    <t>Grants from Other Local Units - Other</t>
  </si>
  <si>
    <t>General Gov't (Not Court-Related) - Fees Remitted to County from Tax Collector</t>
  </si>
  <si>
    <t>General Gov't (Not Court-Related) - Fees Remitted to County from Clerk of Circuit Court</t>
  </si>
  <si>
    <t>County Court Criminal - Additional Court Costs</t>
  </si>
  <si>
    <t>County Court Criminal - Court Improvement Fund</t>
  </si>
  <si>
    <t>Circuit Court Criminal - Filing Fees</t>
  </si>
  <si>
    <t>Circuit Court Criminal - Additional Court Costs</t>
  </si>
  <si>
    <t>Circuit Court Civil - Child Support</t>
  </si>
  <si>
    <t>Traffic Court - Court Improvement Fund</t>
  </si>
  <si>
    <t>Special Assessments - Other</t>
  </si>
  <si>
    <t>2006 Countywide Population:</t>
  </si>
  <si>
    <t>Local Fiscal Year Ended September 30, 2016</t>
  </si>
  <si>
    <t>State Grant - Court-Related Grants - Article V Clerk of Court Trust Fund</t>
  </si>
  <si>
    <t>State Grant - Court-Related Grants - Other Court-Related</t>
  </si>
  <si>
    <t>2016 Countywide Population:</t>
  </si>
  <si>
    <t>Local Fiscal Year Ended September 30, 2017</t>
  </si>
  <si>
    <t>Special Assessments - Charges for Public Services</t>
  </si>
  <si>
    <t>Licenses</t>
  </si>
  <si>
    <t>State Payments in Lieu of Taxes</t>
  </si>
  <si>
    <t>General Government - Internal Service Fund Fees and Charges</t>
  </si>
  <si>
    <t>Public Safety - Law Enforcement Services</t>
  </si>
  <si>
    <t>Culture / Recreation - Libraries</t>
  </si>
  <si>
    <t>Culture / Recreation - Cultural Services</t>
  </si>
  <si>
    <t>Court-Related Revenues - County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</si>
  <si>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</si>
  <si>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</si>
  <si>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</si>
  <si>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</si>
  <si>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</si>
  <si>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</si>
  <si>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</si>
  <si>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</si>
  <si>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</si>
  <si>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</si>
  <si>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Court-Ordered Judgments and Fines - As Decided by Circuit Court Criminal</t>
  </si>
  <si>
    <t>Court-Ordered Judgments and Fines - Other Court-Ordered</t>
  </si>
  <si>
    <t>Other Miscellaneous Revenues - Deferred Compensation Contributions</t>
  </si>
  <si>
    <t>Proprietary Non-Operating - Other Non-Operating Sources</t>
  </si>
  <si>
    <t>2017 Countywide Population:</t>
  </si>
  <si>
    <t>Local Fiscal Year Ended September 30, 2018</t>
  </si>
  <si>
    <t>State Grant - Human Services - Other Human Services</t>
  </si>
  <si>
    <t>General Government - Public Records Modernization Trust Fund</t>
  </si>
  <si>
    <t>Fines - Local Ordinance Violations</t>
  </si>
  <si>
    <t>Sales - Disposition of Fixed Assets</t>
  </si>
  <si>
    <t>2018 Countywide Population:</t>
  </si>
  <si>
    <t>Local Fiscal Year Ended September 30, 2019</t>
  </si>
  <si>
    <t>2019 Countywide Population:</t>
  </si>
  <si>
    <t>Local Fiscal Year Ended September 30, 2020</t>
  </si>
  <si>
    <t>Culture / Recreation - Parks and Recreation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</si>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</sst>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236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237</v>
      </c>
      <c r="N4" s="35" t="s">
        <v>11</v>
      </c>
      <c r="O4" s="35" t="s">
        <v>238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239</v>
      </c>
      <c r="B5" s="26"/>
      <c r="C5" s="26"/>
      <c r="D5" s="27">
        <f t="shared" ref="D5:N5" si="0">SUM(D6:D13)</f>
        <v>3576341</v>
      </c>
      <c r="E5" s="27">
        <f t="shared" si="0"/>
        <v>7151266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19159484</v>
      </c>
      <c r="N5" s="27">
        <f t="shared" si="0"/>
        <v>0</v>
      </c>
      <c r="O5" s="28">
        <f>SUM(D5:N5)</f>
        <v>29887091</v>
      </c>
      <c r="P5" s="33">
        <f t="shared" ref="P5:P36" si="1">(O5/P$96)</f>
        <v>1041.6524118221107</v>
      </c>
      <c r="Q5" s="6"/>
    </row>
    <row r="6" spans="1:134">
      <c r="A6" s="12"/>
      <c r="B6" s="25">
        <v>311</v>
      </c>
      <c r="C6" s="20" t="s">
        <v>3</v>
      </c>
      <c r="D6" s="47">
        <v>1140904</v>
      </c>
      <c r="E6" s="47">
        <v>5812999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6953903</v>
      </c>
      <c r="P6" s="48">
        <f t="shared" si="1"/>
        <v>242.36382963892373</v>
      </c>
      <c r="Q6" s="9"/>
    </row>
    <row r="7" spans="1:134">
      <c r="A7" s="12"/>
      <c r="B7" s="25">
        <v>312.13</v>
      </c>
      <c r="C7" s="20" t="s">
        <v>240</v>
      </c>
      <c r="D7" s="47">
        <v>0</v>
      </c>
      <c r="E7" s="47">
        <v>100782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100782</v>
      </c>
      <c r="P7" s="48">
        <f t="shared" si="1"/>
        <v>3.5125470514429109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214382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214382</v>
      </c>
      <c r="P8" s="48">
        <f t="shared" si="1"/>
        <v>7.4718388400947999</v>
      </c>
      <c r="Q8" s="9"/>
    </row>
    <row r="9" spans="1:134">
      <c r="A9" s="12"/>
      <c r="B9" s="25">
        <v>312.41000000000003</v>
      </c>
      <c r="C9" s="20" t="s">
        <v>241</v>
      </c>
      <c r="D9" s="47">
        <v>0</v>
      </c>
      <c r="E9" s="47">
        <v>1023103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1023103</v>
      </c>
      <c r="P9" s="48">
        <f t="shared" si="1"/>
        <v>35.65812770110135</v>
      </c>
      <c r="Q9" s="9"/>
    </row>
    <row r="10" spans="1:134">
      <c r="A10" s="12"/>
      <c r="B10" s="25">
        <v>312.63</v>
      </c>
      <c r="C10" s="20" t="s">
        <v>242</v>
      </c>
      <c r="D10" s="47">
        <v>2310313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2310313</v>
      </c>
      <c r="P10" s="48">
        <f t="shared" si="1"/>
        <v>80.521155722849571</v>
      </c>
      <c r="Q10" s="9"/>
    </row>
    <row r="11" spans="1:134">
      <c r="A11" s="12"/>
      <c r="B11" s="25">
        <v>315.2</v>
      </c>
      <c r="C11" s="20" t="s">
        <v>243</v>
      </c>
      <c r="D11" s="47">
        <v>112230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112230</v>
      </c>
      <c r="P11" s="48">
        <f t="shared" si="1"/>
        <v>3.9115432873274782</v>
      </c>
      <c r="Q11" s="9"/>
    </row>
    <row r="12" spans="1:134">
      <c r="A12" s="12"/>
      <c r="B12" s="25">
        <v>316</v>
      </c>
      <c r="C12" s="20" t="s">
        <v>140</v>
      </c>
      <c r="D12" s="47">
        <v>12894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12894</v>
      </c>
      <c r="P12" s="48">
        <f t="shared" si="1"/>
        <v>0.44939355918025931</v>
      </c>
      <c r="Q12" s="9"/>
    </row>
    <row r="13" spans="1:134">
      <c r="A13" s="12"/>
      <c r="B13" s="25">
        <v>319.89999999999998</v>
      </c>
      <c r="C13" s="20" t="s">
        <v>16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19159484</v>
      </c>
      <c r="N13" s="47">
        <v>0</v>
      </c>
      <c r="O13" s="47">
        <f t="shared" ref="O13:O19" si="3">SUM(D13:N13)</f>
        <v>19159484</v>
      </c>
      <c r="P13" s="48">
        <f t="shared" si="1"/>
        <v>667.76397602119062</v>
      </c>
      <c r="Q13" s="9"/>
    </row>
    <row r="14" spans="1:134" ht="15.75">
      <c r="A14" s="29" t="s">
        <v>17</v>
      </c>
      <c r="B14" s="30"/>
      <c r="C14" s="31"/>
      <c r="D14" s="32">
        <f t="shared" ref="D14:N14" si="4">SUM(D15:D17)</f>
        <v>739533</v>
      </c>
      <c r="E14" s="32">
        <f t="shared" si="4"/>
        <v>1185546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5">
        <f t="shared" si="3"/>
        <v>1925079</v>
      </c>
      <c r="P14" s="46">
        <f t="shared" si="1"/>
        <v>67.09462567963196</v>
      </c>
      <c r="Q14" s="10"/>
    </row>
    <row r="15" spans="1:134">
      <c r="A15" s="12"/>
      <c r="B15" s="25">
        <v>322</v>
      </c>
      <c r="C15" s="20" t="s">
        <v>244</v>
      </c>
      <c r="D15" s="47">
        <v>139042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3"/>
        <v>139042</v>
      </c>
      <c r="P15" s="48">
        <f t="shared" si="1"/>
        <v>4.8460197964589433</v>
      </c>
      <c r="Q15" s="9"/>
    </row>
    <row r="16" spans="1:134">
      <c r="A16" s="12"/>
      <c r="B16" s="25">
        <v>323.10000000000002</v>
      </c>
      <c r="C16" s="20" t="s">
        <v>18</v>
      </c>
      <c r="D16" s="47">
        <v>600491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3"/>
        <v>600491</v>
      </c>
      <c r="P16" s="48">
        <f t="shared" si="1"/>
        <v>20.928865188902829</v>
      </c>
      <c r="Q16" s="9"/>
    </row>
    <row r="17" spans="1:17">
      <c r="A17" s="12"/>
      <c r="B17" s="25">
        <v>325.2</v>
      </c>
      <c r="C17" s="20" t="s">
        <v>200</v>
      </c>
      <c r="D17" s="47">
        <v>0</v>
      </c>
      <c r="E17" s="47">
        <v>1185546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3"/>
        <v>1185546</v>
      </c>
      <c r="P17" s="48">
        <f t="shared" si="1"/>
        <v>41.31974069427018</v>
      </c>
      <c r="Q17" s="9"/>
    </row>
    <row r="18" spans="1:17" ht="15.75">
      <c r="A18" s="29" t="s">
        <v>245</v>
      </c>
      <c r="B18" s="30"/>
      <c r="C18" s="31"/>
      <c r="D18" s="32">
        <f t="shared" ref="D18:N18" si="5">SUM(D19:D41)</f>
        <v>6718771</v>
      </c>
      <c r="E18" s="32">
        <f t="shared" si="5"/>
        <v>10070756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5">
        <f t="shared" si="3"/>
        <v>16789527</v>
      </c>
      <c r="P18" s="46">
        <f t="shared" si="1"/>
        <v>585.16405269761606</v>
      </c>
      <c r="Q18" s="10"/>
    </row>
    <row r="19" spans="1:17">
      <c r="A19" s="12"/>
      <c r="B19" s="25">
        <v>331.2</v>
      </c>
      <c r="C19" s="20" t="s">
        <v>21</v>
      </c>
      <c r="D19" s="47">
        <v>480529</v>
      </c>
      <c r="E19" s="47">
        <v>133309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3"/>
        <v>613838</v>
      </c>
      <c r="P19" s="48">
        <f t="shared" si="1"/>
        <v>21.394047121148752</v>
      </c>
      <c r="Q19" s="9"/>
    </row>
    <row r="20" spans="1:17">
      <c r="A20" s="12"/>
      <c r="B20" s="25">
        <v>331.5</v>
      </c>
      <c r="C20" s="20" t="s">
        <v>23</v>
      </c>
      <c r="D20" s="47">
        <v>0</v>
      </c>
      <c r="E20" s="47">
        <v>2696728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6" si="6">SUM(D20:N20)</f>
        <v>2696728</v>
      </c>
      <c r="P20" s="48">
        <f t="shared" si="1"/>
        <v>93.988847065384078</v>
      </c>
      <c r="Q20" s="9"/>
    </row>
    <row r="21" spans="1:17">
      <c r="A21" s="12"/>
      <c r="B21" s="25">
        <v>331.65</v>
      </c>
      <c r="C21" s="20" t="s">
        <v>27</v>
      </c>
      <c r="D21" s="47">
        <v>80287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6"/>
        <v>80287</v>
      </c>
      <c r="P21" s="48">
        <f t="shared" si="1"/>
        <v>2.7982364422138577</v>
      </c>
      <c r="Q21" s="9"/>
    </row>
    <row r="22" spans="1:17">
      <c r="A22" s="12"/>
      <c r="B22" s="25">
        <v>333</v>
      </c>
      <c r="C22" s="20" t="s">
        <v>4</v>
      </c>
      <c r="D22" s="47">
        <v>173416</v>
      </c>
      <c r="E22" s="47">
        <v>134598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308014</v>
      </c>
      <c r="P22" s="48">
        <f t="shared" si="1"/>
        <v>10.73518750871323</v>
      </c>
      <c r="Q22" s="9"/>
    </row>
    <row r="23" spans="1:17">
      <c r="A23" s="12"/>
      <c r="B23" s="25">
        <v>334.2</v>
      </c>
      <c r="C23" s="20" t="s">
        <v>25</v>
      </c>
      <c r="D23" s="47">
        <v>515140</v>
      </c>
      <c r="E23" s="47">
        <v>994397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1509537</v>
      </c>
      <c r="P23" s="48">
        <f t="shared" si="1"/>
        <v>52.61177331660393</v>
      </c>
      <c r="Q23" s="9"/>
    </row>
    <row r="24" spans="1:17">
      <c r="A24" s="12"/>
      <c r="B24" s="25">
        <v>334.34</v>
      </c>
      <c r="C24" s="20" t="s">
        <v>28</v>
      </c>
      <c r="D24" s="47">
        <v>0</v>
      </c>
      <c r="E24" s="47">
        <v>93750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93750</v>
      </c>
      <c r="P24" s="48">
        <f t="shared" si="1"/>
        <v>3.267461313258051</v>
      </c>
      <c r="Q24" s="9"/>
    </row>
    <row r="25" spans="1:17">
      <c r="A25" s="12"/>
      <c r="B25" s="25">
        <v>334.49</v>
      </c>
      <c r="C25" s="20" t="s">
        <v>30</v>
      </c>
      <c r="D25" s="47">
        <v>0</v>
      </c>
      <c r="E25" s="47">
        <v>3454124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3454124</v>
      </c>
      <c r="P25" s="48">
        <f t="shared" si="1"/>
        <v>120.38630977275896</v>
      </c>
      <c r="Q25" s="9"/>
    </row>
    <row r="26" spans="1:17">
      <c r="A26" s="12"/>
      <c r="B26" s="25">
        <v>334.5</v>
      </c>
      <c r="C26" s="20" t="s">
        <v>31</v>
      </c>
      <c r="D26" s="47">
        <v>0</v>
      </c>
      <c r="E26" s="47">
        <v>851291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851291</v>
      </c>
      <c r="P26" s="48">
        <f t="shared" si="1"/>
        <v>29.669977694130768</v>
      </c>
      <c r="Q26" s="9"/>
    </row>
    <row r="27" spans="1:17">
      <c r="A27" s="12"/>
      <c r="B27" s="25">
        <v>334.69</v>
      </c>
      <c r="C27" s="20" t="s">
        <v>224</v>
      </c>
      <c r="D27" s="47">
        <v>0</v>
      </c>
      <c r="E27" s="47">
        <v>356184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356184</v>
      </c>
      <c r="P27" s="48">
        <f t="shared" si="1"/>
        <v>12.414052697616061</v>
      </c>
      <c r="Q27" s="9"/>
    </row>
    <row r="28" spans="1:17">
      <c r="A28" s="12"/>
      <c r="B28" s="25">
        <v>334.7</v>
      </c>
      <c r="C28" s="20" t="s">
        <v>32</v>
      </c>
      <c r="D28" s="47">
        <v>42083</v>
      </c>
      <c r="E28" s="47">
        <v>21665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63748</v>
      </c>
      <c r="P28" s="48">
        <f t="shared" si="1"/>
        <v>2.2218039871741251</v>
      </c>
      <c r="Q28" s="9"/>
    </row>
    <row r="29" spans="1:17">
      <c r="A29" s="12"/>
      <c r="B29" s="25">
        <v>335.12099999999998</v>
      </c>
      <c r="C29" s="20" t="s">
        <v>246</v>
      </c>
      <c r="D29" s="47">
        <v>662256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662256</v>
      </c>
      <c r="P29" s="48">
        <f t="shared" si="1"/>
        <v>23.081555834378921</v>
      </c>
      <c r="Q29" s="9"/>
    </row>
    <row r="30" spans="1:17">
      <c r="A30" s="12"/>
      <c r="B30" s="25">
        <v>335.13</v>
      </c>
      <c r="C30" s="20" t="s">
        <v>142</v>
      </c>
      <c r="D30" s="47">
        <v>31605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31605</v>
      </c>
      <c r="P30" s="48">
        <f t="shared" si="1"/>
        <v>1.1015265579255542</v>
      </c>
      <c r="Q30" s="9"/>
    </row>
    <row r="31" spans="1:17">
      <c r="A31" s="12"/>
      <c r="B31" s="25">
        <v>335.14</v>
      </c>
      <c r="C31" s="20" t="s">
        <v>143</v>
      </c>
      <c r="D31" s="47">
        <v>13182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13182</v>
      </c>
      <c r="P31" s="48">
        <f t="shared" si="1"/>
        <v>0.45943120033458806</v>
      </c>
      <c r="Q31" s="9"/>
    </row>
    <row r="32" spans="1:17">
      <c r="A32" s="12"/>
      <c r="B32" s="25">
        <v>335.15</v>
      </c>
      <c r="C32" s="20" t="s">
        <v>144</v>
      </c>
      <c r="D32" s="47">
        <v>6958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6958</v>
      </c>
      <c r="P32" s="48">
        <f t="shared" si="1"/>
        <v>0.24250662205492821</v>
      </c>
      <c r="Q32" s="9"/>
    </row>
    <row r="33" spans="1:17">
      <c r="A33" s="12"/>
      <c r="B33" s="25">
        <v>335.16</v>
      </c>
      <c r="C33" s="20" t="s">
        <v>247</v>
      </c>
      <c r="D33" s="47">
        <v>156000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156000</v>
      </c>
      <c r="P33" s="48">
        <f t="shared" si="1"/>
        <v>5.4370556252613973</v>
      </c>
      <c r="Q33" s="9"/>
    </row>
    <row r="34" spans="1:17">
      <c r="A34" s="12"/>
      <c r="B34" s="25">
        <v>335.18</v>
      </c>
      <c r="C34" s="20" t="s">
        <v>248</v>
      </c>
      <c r="D34" s="47">
        <v>2533016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2533016</v>
      </c>
      <c r="P34" s="48">
        <f t="shared" si="1"/>
        <v>88.283005715878986</v>
      </c>
      <c r="Q34" s="9"/>
    </row>
    <row r="35" spans="1:17">
      <c r="A35" s="12"/>
      <c r="B35" s="25">
        <v>335.19</v>
      </c>
      <c r="C35" s="20" t="s">
        <v>147</v>
      </c>
      <c r="D35" s="47">
        <v>1452903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1452903</v>
      </c>
      <c r="P35" s="48">
        <f t="shared" si="1"/>
        <v>50.637913007109994</v>
      </c>
      <c r="Q35" s="9"/>
    </row>
    <row r="36" spans="1:17">
      <c r="A36" s="12"/>
      <c r="B36" s="25">
        <v>335.22</v>
      </c>
      <c r="C36" s="20" t="s">
        <v>39</v>
      </c>
      <c r="D36" s="47">
        <v>0</v>
      </c>
      <c r="E36" s="47">
        <v>160597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160597</v>
      </c>
      <c r="P36" s="48">
        <f t="shared" si="1"/>
        <v>5.5972745016032341</v>
      </c>
      <c r="Q36" s="9"/>
    </row>
    <row r="37" spans="1:17">
      <c r="A37" s="12"/>
      <c r="B37" s="25">
        <v>335.48</v>
      </c>
      <c r="C37" s="20" t="s">
        <v>40</v>
      </c>
      <c r="D37" s="47">
        <v>0</v>
      </c>
      <c r="E37" s="47">
        <v>1167696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55" si="7">SUM(D37:N37)</f>
        <v>1167696</v>
      </c>
      <c r="P37" s="48">
        <f t="shared" ref="P37:P68" si="8">(O37/P$96)</f>
        <v>40.697616060225847</v>
      </c>
      <c r="Q37" s="9"/>
    </row>
    <row r="38" spans="1:17">
      <c r="A38" s="12"/>
      <c r="B38" s="25">
        <v>335.9</v>
      </c>
      <c r="C38" s="20" t="s">
        <v>167</v>
      </c>
      <c r="D38" s="47">
        <v>292248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7"/>
        <v>292248</v>
      </c>
      <c r="P38" s="48">
        <f t="shared" si="8"/>
        <v>10.185696361355081</v>
      </c>
      <c r="Q38" s="9"/>
    </row>
    <row r="39" spans="1:17">
      <c r="A39" s="12"/>
      <c r="B39" s="25">
        <v>336</v>
      </c>
      <c r="C39" s="20" t="s">
        <v>202</v>
      </c>
      <c r="D39" s="47">
        <v>114425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114425</v>
      </c>
      <c r="P39" s="48">
        <f t="shared" si="8"/>
        <v>3.9880454482085597</v>
      </c>
      <c r="Q39" s="9"/>
    </row>
    <row r="40" spans="1:17">
      <c r="A40" s="12"/>
      <c r="B40" s="25">
        <v>337.4</v>
      </c>
      <c r="C40" s="20" t="s">
        <v>43</v>
      </c>
      <c r="D40" s="47">
        <v>0</v>
      </c>
      <c r="E40" s="47">
        <v>6417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6417</v>
      </c>
      <c r="P40" s="48">
        <f t="shared" si="8"/>
        <v>0.22365119196988709</v>
      </c>
      <c r="Q40" s="9"/>
    </row>
    <row r="41" spans="1:17">
      <c r="A41" s="12"/>
      <c r="B41" s="25">
        <v>338</v>
      </c>
      <c r="C41" s="20" t="s">
        <v>112</v>
      </c>
      <c r="D41" s="47">
        <v>164723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164723</v>
      </c>
      <c r="P41" s="48">
        <f t="shared" si="8"/>
        <v>5.7410776523072631</v>
      </c>
      <c r="Q41" s="9"/>
    </row>
    <row r="42" spans="1:17" ht="15.75">
      <c r="A42" s="29" t="s">
        <v>48</v>
      </c>
      <c r="B42" s="30"/>
      <c r="C42" s="31"/>
      <c r="D42" s="32">
        <f t="shared" ref="D42:N42" si="9">SUM(D43:D73)</f>
        <v>12723887</v>
      </c>
      <c r="E42" s="32">
        <f t="shared" si="9"/>
        <v>184077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18660</v>
      </c>
      <c r="N42" s="32">
        <f t="shared" si="9"/>
        <v>12698164</v>
      </c>
      <c r="O42" s="32">
        <f t="shared" si="7"/>
        <v>25624788</v>
      </c>
      <c r="P42" s="46">
        <f t="shared" si="8"/>
        <v>893.09870347135086</v>
      </c>
      <c r="Q42" s="10"/>
    </row>
    <row r="43" spans="1:17">
      <c r="A43" s="12"/>
      <c r="B43" s="25">
        <v>341.1</v>
      </c>
      <c r="C43" s="20" t="s">
        <v>148</v>
      </c>
      <c r="D43" s="47">
        <v>178279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178279</v>
      </c>
      <c r="P43" s="48">
        <f t="shared" si="8"/>
        <v>6.2135438449742084</v>
      </c>
      <c r="Q43" s="9"/>
    </row>
    <row r="44" spans="1:17">
      <c r="A44" s="12"/>
      <c r="B44" s="25">
        <v>341.15</v>
      </c>
      <c r="C44" s="20" t="s">
        <v>225</v>
      </c>
      <c r="D44" s="47">
        <v>0</v>
      </c>
      <c r="E44" s="47">
        <v>68814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68814</v>
      </c>
      <c r="P44" s="48">
        <f t="shared" si="8"/>
        <v>2.3983688833124215</v>
      </c>
      <c r="Q44" s="9"/>
    </row>
    <row r="45" spans="1:17">
      <c r="A45" s="12"/>
      <c r="B45" s="25">
        <v>341.2</v>
      </c>
      <c r="C45" s="20" t="s">
        <v>203</v>
      </c>
      <c r="D45" s="47">
        <v>46321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7"/>
        <v>46321</v>
      </c>
      <c r="P45" s="48">
        <f t="shared" si="8"/>
        <v>1.6144221385752127</v>
      </c>
      <c r="Q45" s="9"/>
    </row>
    <row r="46" spans="1:17">
      <c r="A46" s="12"/>
      <c r="B46" s="25">
        <v>341.3</v>
      </c>
      <c r="C46" s="20" t="s">
        <v>150</v>
      </c>
      <c r="D46" s="47">
        <v>59507</v>
      </c>
      <c r="E46" s="47">
        <v>3368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7"/>
        <v>62875</v>
      </c>
      <c r="P46" s="48">
        <f t="shared" si="8"/>
        <v>2.1913773874250664</v>
      </c>
      <c r="Q46" s="9"/>
    </row>
    <row r="47" spans="1:17">
      <c r="A47" s="12"/>
      <c r="B47" s="25">
        <v>341.8</v>
      </c>
      <c r="C47" s="20" t="s">
        <v>152</v>
      </c>
      <c r="D47" s="47">
        <v>718031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7"/>
        <v>718031</v>
      </c>
      <c r="P47" s="48">
        <f t="shared" si="8"/>
        <v>25.025477485013244</v>
      </c>
      <c r="Q47" s="9"/>
    </row>
    <row r="48" spans="1:17">
      <c r="A48" s="12"/>
      <c r="B48" s="25">
        <v>341.9</v>
      </c>
      <c r="C48" s="20" t="s">
        <v>153</v>
      </c>
      <c r="D48" s="47">
        <v>48453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7"/>
        <v>48453</v>
      </c>
      <c r="P48" s="48">
        <f t="shared" si="8"/>
        <v>1.6887285654537851</v>
      </c>
      <c r="Q48" s="9"/>
    </row>
    <row r="49" spans="1:17">
      <c r="A49" s="12"/>
      <c r="B49" s="25">
        <v>342.1</v>
      </c>
      <c r="C49" s="20" t="s">
        <v>204</v>
      </c>
      <c r="D49" s="47">
        <v>39798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18660</v>
      </c>
      <c r="N49" s="47">
        <v>0</v>
      </c>
      <c r="O49" s="47">
        <f t="shared" si="7"/>
        <v>58458</v>
      </c>
      <c r="P49" s="48">
        <f t="shared" si="8"/>
        <v>2.0374320368046841</v>
      </c>
      <c r="Q49" s="9"/>
    </row>
    <row r="50" spans="1:17">
      <c r="A50" s="12"/>
      <c r="B50" s="25">
        <v>342.3</v>
      </c>
      <c r="C50" s="20" t="s">
        <v>59</v>
      </c>
      <c r="D50" s="47">
        <v>9941678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12698164</v>
      </c>
      <c r="O50" s="47">
        <f t="shared" si="7"/>
        <v>22639842</v>
      </c>
      <c r="P50" s="48">
        <f t="shared" si="8"/>
        <v>789.06461731493096</v>
      </c>
      <c r="Q50" s="9"/>
    </row>
    <row r="51" spans="1:17">
      <c r="A51" s="12"/>
      <c r="B51" s="25">
        <v>342.4</v>
      </c>
      <c r="C51" s="20" t="s">
        <v>60</v>
      </c>
      <c r="D51" s="47">
        <v>979860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7"/>
        <v>979860</v>
      </c>
      <c r="P51" s="48">
        <f t="shared" si="8"/>
        <v>34.150982852363029</v>
      </c>
      <c r="Q51" s="9"/>
    </row>
    <row r="52" spans="1:17">
      <c r="A52" s="12"/>
      <c r="B52" s="25">
        <v>346.4</v>
      </c>
      <c r="C52" s="20" t="s">
        <v>63</v>
      </c>
      <c r="D52" s="47">
        <v>11062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7"/>
        <v>11062</v>
      </c>
      <c r="P52" s="48">
        <f t="shared" si="8"/>
        <v>0.38554300850411266</v>
      </c>
      <c r="Q52" s="9"/>
    </row>
    <row r="53" spans="1:17">
      <c r="A53" s="12"/>
      <c r="B53" s="25">
        <v>347.1</v>
      </c>
      <c r="C53" s="20" t="s">
        <v>205</v>
      </c>
      <c r="D53" s="47">
        <v>5842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7"/>
        <v>5842</v>
      </c>
      <c r="P53" s="48">
        <f t="shared" si="8"/>
        <v>0.20361076258190436</v>
      </c>
      <c r="Q53" s="9"/>
    </row>
    <row r="54" spans="1:17">
      <c r="A54" s="12"/>
      <c r="B54" s="25">
        <v>347.2</v>
      </c>
      <c r="C54" s="20" t="s">
        <v>232</v>
      </c>
      <c r="D54" s="47">
        <v>0</v>
      </c>
      <c r="E54" s="47">
        <v>20499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7"/>
        <v>20499</v>
      </c>
      <c r="P54" s="48">
        <f t="shared" si="8"/>
        <v>0.71445002091175236</v>
      </c>
      <c r="Q54" s="9"/>
    </row>
    <row r="55" spans="1:17">
      <c r="A55" s="12"/>
      <c r="B55" s="25">
        <v>347.3</v>
      </c>
      <c r="C55" s="20" t="s">
        <v>206</v>
      </c>
      <c r="D55" s="47">
        <v>730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7"/>
        <v>730</v>
      </c>
      <c r="P55" s="48">
        <f t="shared" si="8"/>
        <v>2.5442632092569358E-2</v>
      </c>
      <c r="Q55" s="9"/>
    </row>
    <row r="56" spans="1:17">
      <c r="A56" s="12"/>
      <c r="B56" s="25">
        <v>348.12</v>
      </c>
      <c r="C56" s="20" t="s">
        <v>207</v>
      </c>
      <c r="D56" s="47">
        <v>6021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72" si="10">SUM(D56:N56)</f>
        <v>6021</v>
      </c>
      <c r="P56" s="48">
        <f t="shared" si="8"/>
        <v>0.20984943538268508</v>
      </c>
      <c r="Q56" s="9"/>
    </row>
    <row r="57" spans="1:17">
      <c r="A57" s="12"/>
      <c r="B57" s="25">
        <v>348.13</v>
      </c>
      <c r="C57" s="20" t="s">
        <v>168</v>
      </c>
      <c r="D57" s="47">
        <v>128</v>
      </c>
      <c r="E57" s="47">
        <v>12620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12748</v>
      </c>
      <c r="P57" s="48">
        <f t="shared" si="8"/>
        <v>0.44430503276174543</v>
      </c>
      <c r="Q57" s="9"/>
    </row>
    <row r="58" spans="1:17">
      <c r="A58" s="12"/>
      <c r="B58" s="25">
        <v>348.14</v>
      </c>
      <c r="C58" s="20" t="s">
        <v>169</v>
      </c>
      <c r="D58" s="47">
        <v>0</v>
      </c>
      <c r="E58" s="47">
        <v>33149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33149</v>
      </c>
      <c r="P58" s="48">
        <f t="shared" si="8"/>
        <v>1.155339467447372</v>
      </c>
      <c r="Q58" s="9"/>
    </row>
    <row r="59" spans="1:17">
      <c r="A59" s="12"/>
      <c r="B59" s="25">
        <v>348.22</v>
      </c>
      <c r="C59" s="20" t="s">
        <v>170</v>
      </c>
      <c r="D59" s="47">
        <v>702</v>
      </c>
      <c r="E59" s="47">
        <v>245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947</v>
      </c>
      <c r="P59" s="48">
        <f t="shared" si="8"/>
        <v>3.3005715878990656E-2</v>
      </c>
      <c r="Q59" s="9"/>
    </row>
    <row r="60" spans="1:17">
      <c r="A60" s="12"/>
      <c r="B60" s="25">
        <v>348.23</v>
      </c>
      <c r="C60" s="20" t="s">
        <v>208</v>
      </c>
      <c r="D60" s="47">
        <v>46058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46058</v>
      </c>
      <c r="P60" s="48">
        <f t="shared" si="8"/>
        <v>1.6052558204377527</v>
      </c>
      <c r="Q60" s="9"/>
    </row>
    <row r="61" spans="1:17">
      <c r="A61" s="12"/>
      <c r="B61" s="25">
        <v>348.31</v>
      </c>
      <c r="C61" s="20" t="s">
        <v>209</v>
      </c>
      <c r="D61" s="47">
        <v>81102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81102</v>
      </c>
      <c r="P61" s="48">
        <f t="shared" si="8"/>
        <v>2.8266415725637808</v>
      </c>
      <c r="Q61" s="9"/>
    </row>
    <row r="62" spans="1:17">
      <c r="A62" s="12"/>
      <c r="B62" s="25">
        <v>348.32</v>
      </c>
      <c r="C62" s="20" t="s">
        <v>210</v>
      </c>
      <c r="D62" s="47">
        <v>716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716</v>
      </c>
      <c r="P62" s="48">
        <f t="shared" si="8"/>
        <v>2.4954691203122822E-2</v>
      </c>
      <c r="Q62" s="9"/>
    </row>
    <row r="63" spans="1:17">
      <c r="A63" s="12"/>
      <c r="B63" s="25">
        <v>348.41</v>
      </c>
      <c r="C63" s="20" t="s">
        <v>211</v>
      </c>
      <c r="D63" s="47">
        <v>56073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56073</v>
      </c>
      <c r="P63" s="48">
        <f t="shared" si="8"/>
        <v>1.9543078209953995</v>
      </c>
      <c r="Q63" s="9"/>
    </row>
    <row r="64" spans="1:17">
      <c r="A64" s="12"/>
      <c r="B64" s="25">
        <v>348.42</v>
      </c>
      <c r="C64" s="20" t="s">
        <v>212</v>
      </c>
      <c r="D64" s="47">
        <v>28308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28308</v>
      </c>
      <c r="P64" s="48">
        <f t="shared" si="8"/>
        <v>0.98661647846089506</v>
      </c>
      <c r="Q64" s="9"/>
    </row>
    <row r="65" spans="1:17">
      <c r="A65" s="12"/>
      <c r="B65" s="25">
        <v>348.48</v>
      </c>
      <c r="C65" s="20" t="s">
        <v>171</v>
      </c>
      <c r="D65" s="47">
        <v>1096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1096</v>
      </c>
      <c r="P65" s="48">
        <f t="shared" si="8"/>
        <v>3.8198801059528789E-2</v>
      </c>
      <c r="Q65" s="9"/>
    </row>
    <row r="66" spans="1:17">
      <c r="A66" s="12"/>
      <c r="B66" s="25">
        <v>348.52</v>
      </c>
      <c r="C66" s="20" t="s">
        <v>249</v>
      </c>
      <c r="D66" s="47">
        <v>18259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18259</v>
      </c>
      <c r="P66" s="48">
        <f t="shared" si="8"/>
        <v>0.63637947860030675</v>
      </c>
      <c r="Q66" s="9"/>
    </row>
    <row r="67" spans="1:17">
      <c r="A67" s="12"/>
      <c r="B67" s="25">
        <v>348.53</v>
      </c>
      <c r="C67" s="20" t="s">
        <v>250</v>
      </c>
      <c r="D67" s="47">
        <v>48757</v>
      </c>
      <c r="E67" s="47">
        <v>38833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87590</v>
      </c>
      <c r="P67" s="48">
        <f t="shared" si="8"/>
        <v>3.0527673219015754</v>
      </c>
      <c r="Q67" s="9"/>
    </row>
    <row r="68" spans="1:17">
      <c r="A68" s="12"/>
      <c r="B68" s="25">
        <v>348.54</v>
      </c>
      <c r="C68" s="20" t="s">
        <v>251</v>
      </c>
      <c r="D68" s="47">
        <v>0</v>
      </c>
      <c r="E68" s="47">
        <v>6549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6549</v>
      </c>
      <c r="P68" s="48">
        <f t="shared" si="8"/>
        <v>0.22825177749895442</v>
      </c>
      <c r="Q68" s="9"/>
    </row>
    <row r="69" spans="1:17">
      <c r="A69" s="12"/>
      <c r="B69" s="25">
        <v>348.62</v>
      </c>
      <c r="C69" s="20" t="s">
        <v>214</v>
      </c>
      <c r="D69" s="47">
        <v>692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692</v>
      </c>
      <c r="P69" s="48">
        <f t="shared" ref="P69:P100" si="11">(O69/P$96)</f>
        <v>2.411822110692876E-2</v>
      </c>
      <c r="Q69" s="9"/>
    </row>
    <row r="70" spans="1:17">
      <c r="A70" s="12"/>
      <c r="B70" s="25">
        <v>348.63</v>
      </c>
      <c r="C70" s="20" t="s">
        <v>215</v>
      </c>
      <c r="D70" s="47">
        <v>120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120</v>
      </c>
      <c r="P70" s="48">
        <f t="shared" si="11"/>
        <v>4.1823504809703057E-3</v>
      </c>
      <c r="Q70" s="9"/>
    </row>
    <row r="71" spans="1:17">
      <c r="A71" s="12"/>
      <c r="B71" s="25">
        <v>348.71</v>
      </c>
      <c r="C71" s="20" t="s">
        <v>216</v>
      </c>
      <c r="D71" s="47">
        <v>19220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19220</v>
      </c>
      <c r="P71" s="48">
        <f t="shared" si="11"/>
        <v>0.66987313536874393</v>
      </c>
      <c r="Q71" s="9"/>
    </row>
    <row r="72" spans="1:17">
      <c r="A72" s="12"/>
      <c r="B72" s="25">
        <v>348.72</v>
      </c>
      <c r="C72" s="20" t="s">
        <v>217</v>
      </c>
      <c r="D72" s="47">
        <v>371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371</v>
      </c>
      <c r="P72" s="48">
        <f t="shared" si="11"/>
        <v>1.2930433570333194E-2</v>
      </c>
      <c r="Q72" s="9"/>
    </row>
    <row r="73" spans="1:17">
      <c r="A73" s="12"/>
      <c r="B73" s="25">
        <v>349</v>
      </c>
      <c r="C73" s="20" t="s">
        <v>252</v>
      </c>
      <c r="D73" s="47">
        <v>386703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ref="O73:O82" si="12">SUM(D73:N73)</f>
        <v>386703</v>
      </c>
      <c r="P73" s="48">
        <f t="shared" si="11"/>
        <v>13.477728983688833</v>
      </c>
      <c r="Q73" s="9"/>
    </row>
    <row r="74" spans="1:17" ht="15.75">
      <c r="A74" s="29" t="s">
        <v>49</v>
      </c>
      <c r="B74" s="30"/>
      <c r="C74" s="31"/>
      <c r="D74" s="32">
        <f t="shared" ref="D74:N74" si="13">SUM(D75:D80)</f>
        <v>139769</v>
      </c>
      <c r="E74" s="32">
        <f t="shared" si="13"/>
        <v>18480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268493</v>
      </c>
      <c r="N74" s="32">
        <f t="shared" si="13"/>
        <v>0</v>
      </c>
      <c r="O74" s="32">
        <f t="shared" si="12"/>
        <v>426742</v>
      </c>
      <c r="P74" s="46">
        <f t="shared" si="11"/>
        <v>14.87320507458525</v>
      </c>
      <c r="Q74" s="10"/>
    </row>
    <row r="75" spans="1:17">
      <c r="A75" s="13"/>
      <c r="B75" s="40">
        <v>351.1</v>
      </c>
      <c r="C75" s="21" t="s">
        <v>130</v>
      </c>
      <c r="D75" s="47">
        <v>31610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2"/>
        <v>31610</v>
      </c>
      <c r="P75" s="48">
        <f t="shared" si="11"/>
        <v>1.101700822528928</v>
      </c>
      <c r="Q75" s="9"/>
    </row>
    <row r="76" spans="1:17">
      <c r="A76" s="13"/>
      <c r="B76" s="40">
        <v>351.2</v>
      </c>
      <c r="C76" s="21" t="s">
        <v>218</v>
      </c>
      <c r="D76" s="47">
        <v>9670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2"/>
        <v>9670</v>
      </c>
      <c r="P76" s="48">
        <f t="shared" si="11"/>
        <v>0.3370277429248571</v>
      </c>
      <c r="Q76" s="9"/>
    </row>
    <row r="77" spans="1:17">
      <c r="A77" s="13"/>
      <c r="B77" s="40">
        <v>351.5</v>
      </c>
      <c r="C77" s="21" t="s">
        <v>131</v>
      </c>
      <c r="D77" s="47">
        <v>92180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268493</v>
      </c>
      <c r="N77" s="47">
        <v>0</v>
      </c>
      <c r="O77" s="47">
        <f t="shared" si="12"/>
        <v>360673</v>
      </c>
      <c r="P77" s="48">
        <f t="shared" si="11"/>
        <v>12.570507458525025</v>
      </c>
      <c r="Q77" s="9"/>
    </row>
    <row r="78" spans="1:17">
      <c r="A78" s="13"/>
      <c r="B78" s="40">
        <v>351.8</v>
      </c>
      <c r="C78" s="21" t="s">
        <v>154</v>
      </c>
      <c r="D78" s="47">
        <v>0</v>
      </c>
      <c r="E78" s="47">
        <v>18480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18480</v>
      </c>
      <c r="P78" s="48">
        <f t="shared" si="11"/>
        <v>0.64408197406942702</v>
      </c>
      <c r="Q78" s="9"/>
    </row>
    <row r="79" spans="1:17">
      <c r="A79" s="13"/>
      <c r="B79" s="40">
        <v>354</v>
      </c>
      <c r="C79" s="21" t="s">
        <v>226</v>
      </c>
      <c r="D79" s="47">
        <v>26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26</v>
      </c>
      <c r="P79" s="48">
        <f t="shared" si="11"/>
        <v>9.0617593754356617E-4</v>
      </c>
      <c r="Q79" s="9"/>
    </row>
    <row r="80" spans="1:17">
      <c r="A80" s="13"/>
      <c r="B80" s="40">
        <v>359</v>
      </c>
      <c r="C80" s="21" t="s">
        <v>83</v>
      </c>
      <c r="D80" s="47">
        <v>6283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6283</v>
      </c>
      <c r="P80" s="48">
        <f t="shared" si="11"/>
        <v>0.21898090059947023</v>
      </c>
      <c r="Q80" s="9"/>
    </row>
    <row r="81" spans="1:120" ht="15.75">
      <c r="A81" s="29" t="s">
        <v>5</v>
      </c>
      <c r="B81" s="30"/>
      <c r="C81" s="31"/>
      <c r="D81" s="32">
        <f t="shared" ref="D81:N81" si="14">SUM(D82:D90)</f>
        <v>632668</v>
      </c>
      <c r="E81" s="32">
        <f t="shared" si="14"/>
        <v>891176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5645283</v>
      </c>
      <c r="N81" s="32">
        <f t="shared" si="14"/>
        <v>10320</v>
      </c>
      <c r="O81" s="32">
        <f t="shared" si="12"/>
        <v>7179447</v>
      </c>
      <c r="P81" s="46">
        <f t="shared" si="11"/>
        <v>250.22469677959012</v>
      </c>
      <c r="Q81" s="10"/>
    </row>
    <row r="82" spans="1:120">
      <c r="A82" s="12"/>
      <c r="B82" s="25">
        <v>361.1</v>
      </c>
      <c r="C82" s="20" t="s">
        <v>84</v>
      </c>
      <c r="D82" s="47">
        <v>23032</v>
      </c>
      <c r="E82" s="47">
        <v>20978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117</v>
      </c>
      <c r="N82" s="47">
        <v>10320</v>
      </c>
      <c r="O82" s="47">
        <f t="shared" si="12"/>
        <v>54447</v>
      </c>
      <c r="P82" s="48">
        <f t="shared" si="11"/>
        <v>1.8976369719782518</v>
      </c>
      <c r="Q82" s="9"/>
    </row>
    <row r="83" spans="1:120">
      <c r="A83" s="12"/>
      <c r="B83" s="25">
        <v>362</v>
      </c>
      <c r="C83" s="20" t="s">
        <v>85</v>
      </c>
      <c r="D83" s="47">
        <v>125959</v>
      </c>
      <c r="E83" s="47">
        <v>500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90" si="15">SUM(D83:N83)</f>
        <v>126459</v>
      </c>
      <c r="P83" s="48">
        <f t="shared" si="11"/>
        <v>4.4074654956085322</v>
      </c>
      <c r="Q83" s="9"/>
    </row>
    <row r="84" spans="1:120">
      <c r="A84" s="12"/>
      <c r="B84" s="25">
        <v>364</v>
      </c>
      <c r="C84" s="20" t="s">
        <v>227</v>
      </c>
      <c r="D84" s="47">
        <v>171581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5"/>
        <v>171581</v>
      </c>
      <c r="P84" s="48">
        <f t="shared" si="11"/>
        <v>5.9800989822947166</v>
      </c>
      <c r="Q84" s="9"/>
    </row>
    <row r="85" spans="1:120">
      <c r="A85" s="12"/>
      <c r="B85" s="25">
        <v>365</v>
      </c>
      <c r="C85" s="20" t="s">
        <v>156</v>
      </c>
      <c r="D85" s="47">
        <v>0</v>
      </c>
      <c r="E85" s="47">
        <v>10300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5"/>
        <v>10300</v>
      </c>
      <c r="P85" s="48">
        <f t="shared" si="11"/>
        <v>0.35898508294995118</v>
      </c>
      <c r="Q85" s="9"/>
    </row>
    <row r="86" spans="1:120">
      <c r="A86" s="12"/>
      <c r="B86" s="25">
        <v>366</v>
      </c>
      <c r="C86" s="20" t="s">
        <v>87</v>
      </c>
      <c r="D86" s="47">
        <v>2213</v>
      </c>
      <c r="E86" s="47">
        <v>34233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1021579</v>
      </c>
      <c r="N86" s="47">
        <v>0</v>
      </c>
      <c r="O86" s="47">
        <f t="shared" si="15"/>
        <v>1058025</v>
      </c>
      <c r="P86" s="48">
        <f t="shared" si="11"/>
        <v>36.87526139690506</v>
      </c>
      <c r="Q86" s="9"/>
    </row>
    <row r="87" spans="1:120">
      <c r="A87" s="12"/>
      <c r="B87" s="25">
        <v>367</v>
      </c>
      <c r="C87" s="20" t="s">
        <v>201</v>
      </c>
      <c r="D87" s="47">
        <v>103055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3346818</v>
      </c>
      <c r="N87" s="47">
        <v>0</v>
      </c>
      <c r="O87" s="47">
        <f t="shared" si="15"/>
        <v>3449873</v>
      </c>
      <c r="P87" s="48">
        <f t="shared" si="11"/>
        <v>120.23815000697059</v>
      </c>
      <c r="Q87" s="9"/>
    </row>
    <row r="88" spans="1:120">
      <c r="A88" s="12"/>
      <c r="B88" s="25">
        <v>369.3</v>
      </c>
      <c r="C88" s="20" t="s">
        <v>88</v>
      </c>
      <c r="D88" s="47">
        <v>37000</v>
      </c>
      <c r="E88" s="47">
        <v>174698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5"/>
        <v>211698</v>
      </c>
      <c r="P88" s="48">
        <f t="shared" si="11"/>
        <v>7.3782936010037643</v>
      </c>
      <c r="Q88" s="9"/>
    </row>
    <row r="89" spans="1:120">
      <c r="A89" s="12"/>
      <c r="B89" s="25">
        <v>369.7</v>
      </c>
      <c r="C89" s="20" t="s">
        <v>220</v>
      </c>
      <c r="D89" s="47">
        <v>2807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5"/>
        <v>2807</v>
      </c>
      <c r="P89" s="48">
        <f t="shared" si="11"/>
        <v>9.7832148334030394E-2</v>
      </c>
      <c r="Q89" s="9"/>
    </row>
    <row r="90" spans="1:120">
      <c r="A90" s="12"/>
      <c r="B90" s="25">
        <v>369.9</v>
      </c>
      <c r="C90" s="20" t="s">
        <v>89</v>
      </c>
      <c r="D90" s="47">
        <v>167021</v>
      </c>
      <c r="E90" s="47">
        <v>650467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1276769</v>
      </c>
      <c r="N90" s="47">
        <v>0</v>
      </c>
      <c r="O90" s="47">
        <f t="shared" si="15"/>
        <v>2094257</v>
      </c>
      <c r="P90" s="48">
        <f t="shared" si="11"/>
        <v>72.990973093545236</v>
      </c>
      <c r="Q90" s="9"/>
    </row>
    <row r="91" spans="1:120" ht="15.75">
      <c r="A91" s="29" t="s">
        <v>50</v>
      </c>
      <c r="B91" s="30"/>
      <c r="C91" s="31"/>
      <c r="D91" s="32">
        <f t="shared" ref="D91:N91" si="16">SUM(D92:D93)</f>
        <v>4878774</v>
      </c>
      <c r="E91" s="32">
        <f t="shared" si="16"/>
        <v>2446236</v>
      </c>
      <c r="F91" s="32">
        <f t="shared" si="16"/>
        <v>0</v>
      </c>
      <c r="G91" s="32">
        <f t="shared" si="16"/>
        <v>0</v>
      </c>
      <c r="H91" s="32">
        <f t="shared" si="16"/>
        <v>0</v>
      </c>
      <c r="I91" s="32">
        <f t="shared" si="16"/>
        <v>0</v>
      </c>
      <c r="J91" s="32">
        <f t="shared" si="16"/>
        <v>0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 t="shared" si="16"/>
        <v>0</v>
      </c>
      <c r="O91" s="32">
        <f>SUM(D91:N91)</f>
        <v>7325010</v>
      </c>
      <c r="P91" s="46">
        <f t="shared" si="11"/>
        <v>255.29799247176913</v>
      </c>
      <c r="Q91" s="9"/>
    </row>
    <row r="92" spans="1:120">
      <c r="A92" s="12"/>
      <c r="B92" s="25">
        <v>381</v>
      </c>
      <c r="C92" s="20" t="s">
        <v>90</v>
      </c>
      <c r="D92" s="47">
        <v>4656070</v>
      </c>
      <c r="E92" s="47">
        <v>2446236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7102306</v>
      </c>
      <c r="P92" s="48">
        <f t="shared" si="11"/>
        <v>247.53610762581906</v>
      </c>
      <c r="Q92" s="9"/>
    </row>
    <row r="93" spans="1:120" ht="15.75" thickBot="1">
      <c r="A93" s="12"/>
      <c r="B93" s="25">
        <v>384</v>
      </c>
      <c r="C93" s="20" t="s">
        <v>91</v>
      </c>
      <c r="D93" s="47">
        <v>222704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222704</v>
      </c>
      <c r="P93" s="48">
        <f t="shared" si="11"/>
        <v>7.7618848459500907</v>
      </c>
      <c r="Q93" s="9"/>
    </row>
    <row r="94" spans="1:120" ht="16.5" thickBot="1">
      <c r="A94" s="14" t="s">
        <v>64</v>
      </c>
      <c r="B94" s="23"/>
      <c r="C94" s="22"/>
      <c r="D94" s="15">
        <f t="shared" ref="D94:N94" si="17">SUM(D5,D14,D18,D42,D74,D81,D91)</f>
        <v>29409743</v>
      </c>
      <c r="E94" s="15">
        <f t="shared" si="17"/>
        <v>21947537</v>
      </c>
      <c r="F94" s="15">
        <f t="shared" si="17"/>
        <v>0</v>
      </c>
      <c r="G94" s="15">
        <f t="shared" si="17"/>
        <v>0</v>
      </c>
      <c r="H94" s="15">
        <f t="shared" si="17"/>
        <v>0</v>
      </c>
      <c r="I94" s="15">
        <f t="shared" si="17"/>
        <v>0</v>
      </c>
      <c r="J94" s="15">
        <f t="shared" si="17"/>
        <v>0</v>
      </c>
      <c r="K94" s="15">
        <f t="shared" si="17"/>
        <v>0</v>
      </c>
      <c r="L94" s="15">
        <f t="shared" si="17"/>
        <v>0</v>
      </c>
      <c r="M94" s="15">
        <f t="shared" si="17"/>
        <v>25091920</v>
      </c>
      <c r="N94" s="15">
        <f t="shared" si="17"/>
        <v>12708484</v>
      </c>
      <c r="O94" s="15">
        <f>SUM(D94:N94)</f>
        <v>89157684</v>
      </c>
      <c r="P94" s="38">
        <f t="shared" si="11"/>
        <v>3107.4056879966543</v>
      </c>
      <c r="Q94" s="6"/>
      <c r="R94" s="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</row>
    <row r="95" spans="1:120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9"/>
    </row>
    <row r="96" spans="1:120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9" t="s">
        <v>235</v>
      </c>
      <c r="N96" s="49"/>
      <c r="O96" s="49"/>
      <c r="P96" s="44">
        <v>28692</v>
      </c>
    </row>
    <row r="97" spans="1:16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2"/>
    </row>
    <row r="98" spans="1:16" ht="15.75" customHeight="1" thickBot="1">
      <c r="A98" s="53" t="s">
        <v>120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</sheetData>
  <mergeCells count="10">
    <mergeCell ref="M96:O96"/>
    <mergeCell ref="A97:P97"/>
    <mergeCell ref="A98:P9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3677040</v>
      </c>
      <c r="E5" s="27">
        <f t="shared" si="0"/>
        <v>4649123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8326163</v>
      </c>
      <c r="O5" s="33">
        <f t="shared" ref="O5:O36" si="1">(N5/O$68)</f>
        <v>309.08616081372037</v>
      </c>
      <c r="P5" s="6"/>
    </row>
    <row r="6" spans="1:133">
      <c r="A6" s="12"/>
      <c r="B6" s="25">
        <v>311</v>
      </c>
      <c r="C6" s="20" t="s">
        <v>3</v>
      </c>
      <c r="D6" s="47">
        <v>2121606</v>
      </c>
      <c r="E6" s="47">
        <v>3544966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5666572</v>
      </c>
      <c r="O6" s="48">
        <f t="shared" si="1"/>
        <v>210.35607691736581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889052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889052</v>
      </c>
      <c r="O7" s="48">
        <f t="shared" si="1"/>
        <v>33.003637983517706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186317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186317</v>
      </c>
      <c r="O8" s="48">
        <f t="shared" si="1"/>
        <v>6.9165119904966961</v>
      </c>
      <c r="P8" s="9"/>
    </row>
    <row r="9" spans="1:133">
      <c r="A9" s="12"/>
      <c r="B9" s="25">
        <v>312.60000000000002</v>
      </c>
      <c r="C9" s="20" t="s">
        <v>14</v>
      </c>
      <c r="D9" s="47">
        <v>1399631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1399631</v>
      </c>
      <c r="O9" s="48">
        <f t="shared" si="1"/>
        <v>51.957494988492094</v>
      </c>
      <c r="P9" s="9"/>
    </row>
    <row r="10" spans="1:133">
      <c r="A10" s="12"/>
      <c r="B10" s="25">
        <v>315</v>
      </c>
      <c r="C10" s="20" t="s">
        <v>15</v>
      </c>
      <c r="D10" s="47">
        <v>141338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141338</v>
      </c>
      <c r="O10" s="48">
        <f t="shared" si="1"/>
        <v>5.2467889227114117</v>
      </c>
      <c r="P10" s="9"/>
    </row>
    <row r="11" spans="1:133">
      <c r="A11" s="12"/>
      <c r="B11" s="25">
        <v>316</v>
      </c>
      <c r="C11" s="20" t="s">
        <v>106</v>
      </c>
      <c r="D11" s="47">
        <v>14465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14465</v>
      </c>
      <c r="O11" s="48">
        <f t="shared" si="1"/>
        <v>0.53697379166976023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28788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28788</v>
      </c>
      <c r="O12" s="48">
        <f t="shared" si="1"/>
        <v>1.0686762194669241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601110</v>
      </c>
      <c r="E13" s="32">
        <f t="shared" si="3"/>
        <v>552442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1153552</v>
      </c>
      <c r="O13" s="46">
        <f t="shared" si="1"/>
        <v>42.822481253248199</v>
      </c>
      <c r="P13" s="10"/>
    </row>
    <row r="14" spans="1:133">
      <c r="A14" s="12"/>
      <c r="B14" s="25">
        <v>322</v>
      </c>
      <c r="C14" s="20" t="s">
        <v>0</v>
      </c>
      <c r="D14" s="47">
        <v>46446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46446</v>
      </c>
      <c r="O14" s="48">
        <f t="shared" si="1"/>
        <v>1.7241814537085158</v>
      </c>
      <c r="P14" s="9"/>
    </row>
    <row r="15" spans="1:133">
      <c r="A15" s="12"/>
      <c r="B15" s="25">
        <v>323.10000000000002</v>
      </c>
      <c r="C15" s="20" t="s">
        <v>18</v>
      </c>
      <c r="D15" s="47">
        <v>546738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546738</v>
      </c>
      <c r="O15" s="48">
        <f t="shared" si="1"/>
        <v>20.296161556166012</v>
      </c>
      <c r="P15" s="9"/>
    </row>
    <row r="16" spans="1:133">
      <c r="A16" s="12"/>
      <c r="B16" s="25">
        <v>329</v>
      </c>
      <c r="C16" s="20" t="s">
        <v>19</v>
      </c>
      <c r="D16" s="47">
        <v>7926</v>
      </c>
      <c r="E16" s="47">
        <v>552442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560368</v>
      </c>
      <c r="O16" s="48">
        <f t="shared" si="1"/>
        <v>20.802138243373673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SUM(D18:D37)</f>
        <v>4505084</v>
      </c>
      <c r="E17" s="32">
        <f t="shared" si="5"/>
        <v>4123383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8628467</v>
      </c>
      <c r="O17" s="46">
        <f t="shared" si="1"/>
        <v>320.30837478654689</v>
      </c>
      <c r="P17" s="10"/>
    </row>
    <row r="18" spans="1:16">
      <c r="A18" s="12"/>
      <c r="B18" s="25">
        <v>331.2</v>
      </c>
      <c r="C18" s="20" t="s">
        <v>21</v>
      </c>
      <c r="D18" s="47">
        <v>145875</v>
      </c>
      <c r="E18" s="47">
        <v>659196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805071</v>
      </c>
      <c r="O18" s="48">
        <f t="shared" si="1"/>
        <v>29.886071720246491</v>
      </c>
      <c r="P18" s="9"/>
    </row>
    <row r="19" spans="1:16">
      <c r="A19" s="12"/>
      <c r="B19" s="25">
        <v>331.5</v>
      </c>
      <c r="C19" s="20" t="s">
        <v>23</v>
      </c>
      <c r="D19" s="47">
        <v>0</v>
      </c>
      <c r="E19" s="47">
        <v>354553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354553</v>
      </c>
      <c r="O19" s="48">
        <f t="shared" si="1"/>
        <v>13.16181602197639</v>
      </c>
      <c r="P19" s="9"/>
    </row>
    <row r="20" spans="1:16">
      <c r="A20" s="12"/>
      <c r="B20" s="25">
        <v>333</v>
      </c>
      <c r="C20" s="20" t="s">
        <v>4</v>
      </c>
      <c r="D20" s="47">
        <v>279380</v>
      </c>
      <c r="E20" s="47">
        <v>143979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423359</v>
      </c>
      <c r="O20" s="48">
        <f t="shared" si="1"/>
        <v>15.716051674214864</v>
      </c>
      <c r="P20" s="9"/>
    </row>
    <row r="21" spans="1:16">
      <c r="A21" s="12"/>
      <c r="B21" s="25">
        <v>334.2</v>
      </c>
      <c r="C21" s="20" t="s">
        <v>25</v>
      </c>
      <c r="D21" s="47">
        <v>0</v>
      </c>
      <c r="E21" s="47">
        <v>302380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302380</v>
      </c>
      <c r="O21" s="48">
        <f t="shared" si="1"/>
        <v>11.225035266166753</v>
      </c>
      <c r="P21" s="9"/>
    </row>
    <row r="22" spans="1:16">
      <c r="A22" s="12"/>
      <c r="B22" s="25">
        <v>334.34</v>
      </c>
      <c r="C22" s="20" t="s">
        <v>28</v>
      </c>
      <c r="D22" s="47">
        <v>0</v>
      </c>
      <c r="E22" s="47">
        <v>70589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70589</v>
      </c>
      <c r="O22" s="48">
        <f t="shared" si="1"/>
        <v>2.6204246788922712</v>
      </c>
      <c r="P22" s="9"/>
    </row>
    <row r="23" spans="1:16">
      <c r="A23" s="12"/>
      <c r="B23" s="25">
        <v>334.49</v>
      </c>
      <c r="C23" s="20" t="s">
        <v>30</v>
      </c>
      <c r="D23" s="47">
        <v>0</v>
      </c>
      <c r="E23" s="47">
        <v>116244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6">SUM(D23:M23)</f>
        <v>116244</v>
      </c>
      <c r="O23" s="48">
        <f t="shared" si="1"/>
        <v>4.3152424084935781</v>
      </c>
      <c r="P23" s="9"/>
    </row>
    <row r="24" spans="1:16">
      <c r="A24" s="12"/>
      <c r="B24" s="25">
        <v>334.5</v>
      </c>
      <c r="C24" s="20" t="s">
        <v>31</v>
      </c>
      <c r="D24" s="47">
        <v>0</v>
      </c>
      <c r="E24" s="47">
        <v>680000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680000</v>
      </c>
      <c r="O24" s="48">
        <f t="shared" si="1"/>
        <v>25.243150939193704</v>
      </c>
      <c r="P24" s="9"/>
    </row>
    <row r="25" spans="1:16">
      <c r="A25" s="12"/>
      <c r="B25" s="25">
        <v>334.7</v>
      </c>
      <c r="C25" s="20" t="s">
        <v>32</v>
      </c>
      <c r="D25" s="47">
        <v>57601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57601</v>
      </c>
      <c r="O25" s="48">
        <f t="shared" si="1"/>
        <v>2.1382804959536714</v>
      </c>
      <c r="P25" s="9"/>
    </row>
    <row r="26" spans="1:16">
      <c r="A26" s="12"/>
      <c r="B26" s="25">
        <v>335.12</v>
      </c>
      <c r="C26" s="20" t="s">
        <v>33</v>
      </c>
      <c r="D26" s="47">
        <v>442606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442606</v>
      </c>
      <c r="O26" s="48">
        <f t="shared" si="1"/>
        <v>16.430544212636423</v>
      </c>
      <c r="P26" s="9"/>
    </row>
    <row r="27" spans="1:16">
      <c r="A27" s="12"/>
      <c r="B27" s="25">
        <v>335.13</v>
      </c>
      <c r="C27" s="20" t="s">
        <v>34</v>
      </c>
      <c r="D27" s="47">
        <v>18293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18293</v>
      </c>
      <c r="O27" s="48">
        <f t="shared" si="1"/>
        <v>0.67907788254510359</v>
      </c>
      <c r="P27" s="9"/>
    </row>
    <row r="28" spans="1:16">
      <c r="A28" s="12"/>
      <c r="B28" s="25">
        <v>335.14</v>
      </c>
      <c r="C28" s="20" t="s">
        <v>35</v>
      </c>
      <c r="D28" s="47">
        <v>7077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7077</v>
      </c>
      <c r="O28" s="48">
        <f t="shared" si="1"/>
        <v>0.26271438117157919</v>
      </c>
      <c r="P28" s="9"/>
    </row>
    <row r="29" spans="1:16">
      <c r="A29" s="12"/>
      <c r="B29" s="25">
        <v>335.15</v>
      </c>
      <c r="C29" s="20" t="s">
        <v>36</v>
      </c>
      <c r="D29" s="47">
        <v>2676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2676</v>
      </c>
      <c r="O29" s="48">
        <f t="shared" si="1"/>
        <v>9.9339223401885807E-2</v>
      </c>
      <c r="P29" s="9"/>
    </row>
    <row r="30" spans="1:16">
      <c r="A30" s="12"/>
      <c r="B30" s="25">
        <v>335.16</v>
      </c>
      <c r="C30" s="20" t="s">
        <v>37</v>
      </c>
      <c r="D30" s="47">
        <v>156000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156000</v>
      </c>
      <c r="O30" s="48">
        <f t="shared" si="1"/>
        <v>5.7910758036973791</v>
      </c>
      <c r="P30" s="9"/>
    </row>
    <row r="31" spans="1:16">
      <c r="A31" s="12"/>
      <c r="B31" s="25">
        <v>335.18</v>
      </c>
      <c r="C31" s="20" t="s">
        <v>38</v>
      </c>
      <c r="D31" s="47">
        <v>1449573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1449573</v>
      </c>
      <c r="O31" s="48">
        <f t="shared" si="1"/>
        <v>53.811455935852699</v>
      </c>
      <c r="P31" s="9"/>
    </row>
    <row r="32" spans="1:16">
      <c r="A32" s="12"/>
      <c r="B32" s="25">
        <v>335.19</v>
      </c>
      <c r="C32" s="20" t="s">
        <v>51</v>
      </c>
      <c r="D32" s="47">
        <v>1243992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1243992</v>
      </c>
      <c r="O32" s="48">
        <f t="shared" si="1"/>
        <v>46.179820328160964</v>
      </c>
      <c r="P32" s="9"/>
    </row>
    <row r="33" spans="1:16">
      <c r="A33" s="12"/>
      <c r="B33" s="25">
        <v>335.49</v>
      </c>
      <c r="C33" s="20" t="s">
        <v>40</v>
      </c>
      <c r="D33" s="47">
        <v>0</v>
      </c>
      <c r="E33" s="47">
        <v>1061627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1061627</v>
      </c>
      <c r="O33" s="48">
        <f t="shared" si="1"/>
        <v>39.410015591357933</v>
      </c>
      <c r="P33" s="9"/>
    </row>
    <row r="34" spans="1:16">
      <c r="A34" s="12"/>
      <c r="B34" s="25">
        <v>335.8</v>
      </c>
      <c r="C34" s="20" t="s">
        <v>41</v>
      </c>
      <c r="D34" s="47">
        <v>644698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644698</v>
      </c>
      <c r="O34" s="48">
        <f t="shared" si="1"/>
        <v>23.932660182641623</v>
      </c>
      <c r="P34" s="9"/>
    </row>
    <row r="35" spans="1:16">
      <c r="A35" s="12"/>
      <c r="B35" s="25">
        <v>337.2</v>
      </c>
      <c r="C35" s="20" t="s">
        <v>42</v>
      </c>
      <c r="D35" s="47">
        <v>0</v>
      </c>
      <c r="E35" s="47">
        <v>721310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721310</v>
      </c>
      <c r="O35" s="48">
        <f t="shared" si="1"/>
        <v>26.776672358749721</v>
      </c>
      <c r="P35" s="9"/>
    </row>
    <row r="36" spans="1:16">
      <c r="A36" s="12"/>
      <c r="B36" s="25">
        <v>337.4</v>
      </c>
      <c r="C36" s="20" t="s">
        <v>43</v>
      </c>
      <c r="D36" s="47">
        <v>0</v>
      </c>
      <c r="E36" s="47">
        <v>13505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13505</v>
      </c>
      <c r="O36" s="48">
        <f t="shared" si="1"/>
        <v>0.50133640210854558</v>
      </c>
      <c r="P36" s="9"/>
    </row>
    <row r="37" spans="1:16">
      <c r="A37" s="12"/>
      <c r="B37" s="25">
        <v>338</v>
      </c>
      <c r="C37" s="20" t="s">
        <v>112</v>
      </c>
      <c r="D37" s="47">
        <v>57313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57313</v>
      </c>
      <c r="O37" s="48">
        <f t="shared" ref="O37:O66" si="7">(N37/O$68)</f>
        <v>2.1275892790853068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SUM(D39:D51)</f>
        <v>6561862</v>
      </c>
      <c r="E38" s="32">
        <f t="shared" si="8"/>
        <v>520689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13958738</v>
      </c>
      <c r="N38" s="32">
        <f>SUM(D38:M38)</f>
        <v>21041289</v>
      </c>
      <c r="O38" s="46">
        <f t="shared" si="7"/>
        <v>781.10063850322967</v>
      </c>
      <c r="P38" s="10"/>
    </row>
    <row r="39" spans="1:16">
      <c r="A39" s="12"/>
      <c r="B39" s="25">
        <v>341.1</v>
      </c>
      <c r="C39" s="20" t="s">
        <v>52</v>
      </c>
      <c r="D39" s="47">
        <v>109460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109460</v>
      </c>
      <c r="O39" s="48">
        <f t="shared" si="7"/>
        <v>4.0634048555943281</v>
      </c>
      <c r="P39" s="9"/>
    </row>
    <row r="40" spans="1:16">
      <c r="A40" s="12"/>
      <c r="B40" s="25">
        <v>341.16</v>
      </c>
      <c r="C40" s="20" t="s">
        <v>53</v>
      </c>
      <c r="D40" s="47">
        <v>0</v>
      </c>
      <c r="E40" s="47">
        <v>28569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1" si="9">SUM(D40:M40)</f>
        <v>28569</v>
      </c>
      <c r="O40" s="48">
        <f t="shared" si="7"/>
        <v>1.060546439973272</v>
      </c>
      <c r="P40" s="9"/>
    </row>
    <row r="41" spans="1:16">
      <c r="A41" s="12"/>
      <c r="B41" s="25">
        <v>341.3</v>
      </c>
      <c r="C41" s="20" t="s">
        <v>55</v>
      </c>
      <c r="D41" s="47">
        <v>0</v>
      </c>
      <c r="E41" s="47">
        <v>2021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2021</v>
      </c>
      <c r="O41" s="48">
        <f t="shared" si="7"/>
        <v>7.5024129482515411E-2</v>
      </c>
      <c r="P41" s="9"/>
    </row>
    <row r="42" spans="1:16">
      <c r="A42" s="12"/>
      <c r="B42" s="25">
        <v>341.52</v>
      </c>
      <c r="C42" s="20" t="s">
        <v>56</v>
      </c>
      <c r="D42" s="47">
        <v>0</v>
      </c>
      <c r="E42" s="47">
        <v>59811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59811</v>
      </c>
      <c r="O42" s="48">
        <f t="shared" si="7"/>
        <v>2.2203207365060509</v>
      </c>
      <c r="P42" s="9"/>
    </row>
    <row r="43" spans="1:16">
      <c r="A43" s="12"/>
      <c r="B43" s="25">
        <v>341.8</v>
      </c>
      <c r="C43" s="20" t="s">
        <v>57</v>
      </c>
      <c r="D43" s="47">
        <v>344429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344429</v>
      </c>
      <c r="O43" s="48">
        <f t="shared" si="7"/>
        <v>12.785990051228747</v>
      </c>
      <c r="P43" s="9"/>
    </row>
    <row r="44" spans="1:16">
      <c r="A44" s="12"/>
      <c r="B44" s="25">
        <v>341.9</v>
      </c>
      <c r="C44" s="20" t="s">
        <v>58</v>
      </c>
      <c r="D44" s="47">
        <v>144647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144647</v>
      </c>
      <c r="O44" s="48">
        <f t="shared" si="7"/>
        <v>5.3696265498552229</v>
      </c>
      <c r="P44" s="9"/>
    </row>
    <row r="45" spans="1:16">
      <c r="A45" s="12"/>
      <c r="B45" s="25">
        <v>342.2</v>
      </c>
      <c r="C45" s="20" t="s">
        <v>118</v>
      </c>
      <c r="D45" s="47">
        <v>0</v>
      </c>
      <c r="E45" s="47">
        <v>18077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18077</v>
      </c>
      <c r="O45" s="48">
        <f t="shared" si="7"/>
        <v>0.67105946989383025</v>
      </c>
      <c r="P45" s="9"/>
    </row>
    <row r="46" spans="1:16">
      <c r="A46" s="12"/>
      <c r="B46" s="25">
        <v>342.3</v>
      </c>
      <c r="C46" s="20" t="s">
        <v>59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13958738</v>
      </c>
      <c r="N46" s="47">
        <f t="shared" si="9"/>
        <v>13958738</v>
      </c>
      <c r="O46" s="48">
        <f t="shared" si="7"/>
        <v>518.18019155096886</v>
      </c>
      <c r="P46" s="9"/>
    </row>
    <row r="47" spans="1:16">
      <c r="A47" s="12"/>
      <c r="B47" s="25">
        <v>342.4</v>
      </c>
      <c r="C47" s="20" t="s">
        <v>60</v>
      </c>
      <c r="D47" s="47">
        <v>410536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410536</v>
      </c>
      <c r="O47" s="48">
        <f t="shared" si="7"/>
        <v>15.240032667607098</v>
      </c>
      <c r="P47" s="9"/>
    </row>
    <row r="48" spans="1:16">
      <c r="A48" s="12"/>
      <c r="B48" s="25">
        <v>342.6</v>
      </c>
      <c r="C48" s="20" t="s">
        <v>113</v>
      </c>
      <c r="D48" s="47">
        <v>413156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413156</v>
      </c>
      <c r="O48" s="48">
        <f t="shared" si="7"/>
        <v>15.33729304328458</v>
      </c>
      <c r="P48" s="9"/>
    </row>
    <row r="49" spans="1:16">
      <c r="A49" s="12"/>
      <c r="B49" s="25">
        <v>342.9</v>
      </c>
      <c r="C49" s="20" t="s">
        <v>62</v>
      </c>
      <c r="D49" s="47">
        <v>0</v>
      </c>
      <c r="E49" s="47">
        <v>143713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143713</v>
      </c>
      <c r="O49" s="48">
        <f t="shared" si="7"/>
        <v>5.3349543395946251</v>
      </c>
      <c r="P49" s="9"/>
    </row>
    <row r="50" spans="1:16">
      <c r="A50" s="12"/>
      <c r="B50" s="25">
        <v>346.4</v>
      </c>
      <c r="C50" s="20" t="s">
        <v>63</v>
      </c>
      <c r="D50" s="47">
        <v>16216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16216</v>
      </c>
      <c r="O50" s="48">
        <f t="shared" si="7"/>
        <v>0.60197490533818399</v>
      </c>
      <c r="P50" s="9"/>
    </row>
    <row r="51" spans="1:16">
      <c r="A51" s="12"/>
      <c r="B51" s="25">
        <v>349</v>
      </c>
      <c r="C51" s="20" t="s">
        <v>1</v>
      </c>
      <c r="D51" s="47">
        <v>5123418</v>
      </c>
      <c r="E51" s="47">
        <v>268498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5391916</v>
      </c>
      <c r="O51" s="48">
        <f t="shared" si="7"/>
        <v>200.16021976390229</v>
      </c>
      <c r="P51" s="9"/>
    </row>
    <row r="52" spans="1:16" ht="15.75">
      <c r="A52" s="29" t="s">
        <v>49</v>
      </c>
      <c r="B52" s="30"/>
      <c r="C52" s="31"/>
      <c r="D52" s="32">
        <f t="shared" ref="D52:M52" si="10">SUM(D53:D55)</f>
        <v>129969</v>
      </c>
      <c r="E52" s="32">
        <f t="shared" si="10"/>
        <v>575588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6" si="11">SUM(D52:M52)</f>
        <v>705557</v>
      </c>
      <c r="O52" s="46">
        <f t="shared" si="7"/>
        <v>26.191885069418664</v>
      </c>
      <c r="P52" s="10"/>
    </row>
    <row r="53" spans="1:16">
      <c r="A53" s="13"/>
      <c r="B53" s="40">
        <v>351.8</v>
      </c>
      <c r="C53" s="21" t="s">
        <v>80</v>
      </c>
      <c r="D53" s="47">
        <v>0</v>
      </c>
      <c r="E53" s="47">
        <v>37850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37850</v>
      </c>
      <c r="O53" s="48">
        <f t="shared" si="7"/>
        <v>1.405078328012473</v>
      </c>
      <c r="P53" s="9"/>
    </row>
    <row r="54" spans="1:16">
      <c r="A54" s="13"/>
      <c r="B54" s="40">
        <v>352</v>
      </c>
      <c r="C54" s="21" t="s">
        <v>81</v>
      </c>
      <c r="D54" s="47">
        <v>5243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5243</v>
      </c>
      <c r="O54" s="48">
        <f t="shared" si="7"/>
        <v>0.19463211819734205</v>
      </c>
      <c r="P54" s="9"/>
    </row>
    <row r="55" spans="1:16">
      <c r="A55" s="13"/>
      <c r="B55" s="40">
        <v>359</v>
      </c>
      <c r="C55" s="21" t="s">
        <v>83</v>
      </c>
      <c r="D55" s="47">
        <v>124726</v>
      </c>
      <c r="E55" s="47">
        <v>537738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662464</v>
      </c>
      <c r="O55" s="48">
        <f t="shared" si="7"/>
        <v>24.592174623208852</v>
      </c>
      <c r="P55" s="9"/>
    </row>
    <row r="56" spans="1:16" ht="15.75">
      <c r="A56" s="29" t="s">
        <v>5</v>
      </c>
      <c r="B56" s="30"/>
      <c r="C56" s="31"/>
      <c r="D56" s="32">
        <f t="shared" ref="D56:M56" si="12">SUM(D57:D61)</f>
        <v>256817</v>
      </c>
      <c r="E56" s="32">
        <f t="shared" si="12"/>
        <v>516587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1"/>
        <v>773404</v>
      </c>
      <c r="O56" s="46">
        <f t="shared" si="7"/>
        <v>28.710520454376717</v>
      </c>
      <c r="P56" s="10"/>
    </row>
    <row r="57" spans="1:16">
      <c r="A57" s="12"/>
      <c r="B57" s="25">
        <v>361.1</v>
      </c>
      <c r="C57" s="20" t="s">
        <v>84</v>
      </c>
      <c r="D57" s="47">
        <v>88814</v>
      </c>
      <c r="E57" s="47">
        <v>49254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138068</v>
      </c>
      <c r="O57" s="48">
        <f t="shared" si="7"/>
        <v>5.1253990645185237</v>
      </c>
      <c r="P57" s="9"/>
    </row>
    <row r="58" spans="1:16">
      <c r="A58" s="12"/>
      <c r="B58" s="25">
        <v>365</v>
      </c>
      <c r="C58" s="20" t="s">
        <v>86</v>
      </c>
      <c r="D58" s="47">
        <v>401</v>
      </c>
      <c r="E58" s="47">
        <v>2130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2531</v>
      </c>
      <c r="O58" s="48">
        <f t="shared" si="7"/>
        <v>9.3956492686910684E-2</v>
      </c>
      <c r="P58" s="9"/>
    </row>
    <row r="59" spans="1:16">
      <c r="A59" s="12"/>
      <c r="B59" s="25">
        <v>366</v>
      </c>
      <c r="C59" s="20" t="s">
        <v>87</v>
      </c>
      <c r="D59" s="47">
        <v>1728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1728</v>
      </c>
      <c r="O59" s="48">
        <f t="shared" si="7"/>
        <v>6.4147301210186358E-2</v>
      </c>
      <c r="P59" s="9"/>
    </row>
    <row r="60" spans="1:16">
      <c r="A60" s="12"/>
      <c r="B60" s="25">
        <v>369.3</v>
      </c>
      <c r="C60" s="20" t="s">
        <v>88</v>
      </c>
      <c r="D60" s="47">
        <v>2653</v>
      </c>
      <c r="E60" s="47">
        <v>18440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21093</v>
      </c>
      <c r="O60" s="48">
        <f t="shared" si="7"/>
        <v>0.78302026876531294</v>
      </c>
      <c r="P60" s="9"/>
    </row>
    <row r="61" spans="1:16">
      <c r="A61" s="12"/>
      <c r="B61" s="25">
        <v>369.9</v>
      </c>
      <c r="C61" s="20" t="s">
        <v>89</v>
      </c>
      <c r="D61" s="47">
        <v>163221</v>
      </c>
      <c r="E61" s="47">
        <v>446763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609984</v>
      </c>
      <c r="O61" s="48">
        <f t="shared" si="7"/>
        <v>22.643997327195784</v>
      </c>
      <c r="P61" s="9"/>
    </row>
    <row r="62" spans="1:16" ht="15.75">
      <c r="A62" s="29" t="s">
        <v>50</v>
      </c>
      <c r="B62" s="30"/>
      <c r="C62" s="31"/>
      <c r="D62" s="32">
        <f t="shared" ref="D62:M62" si="13">SUM(D63:D65)</f>
        <v>4427843</v>
      </c>
      <c r="E62" s="32">
        <f t="shared" si="13"/>
        <v>4184243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762</v>
      </c>
      <c r="N62" s="32">
        <f t="shared" si="11"/>
        <v>8612848</v>
      </c>
      <c r="O62" s="46">
        <f t="shared" si="7"/>
        <v>319.72856188284209</v>
      </c>
      <c r="P62" s="9"/>
    </row>
    <row r="63" spans="1:16">
      <c r="A63" s="12"/>
      <c r="B63" s="25">
        <v>381</v>
      </c>
      <c r="C63" s="20" t="s">
        <v>90</v>
      </c>
      <c r="D63" s="47">
        <v>4272739</v>
      </c>
      <c r="E63" s="47">
        <v>4184243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8456982</v>
      </c>
      <c r="O63" s="48">
        <f t="shared" si="7"/>
        <v>313.94246046477093</v>
      </c>
      <c r="P63" s="9"/>
    </row>
    <row r="64" spans="1:16">
      <c r="A64" s="12"/>
      <c r="B64" s="25">
        <v>384</v>
      </c>
      <c r="C64" s="20" t="s">
        <v>91</v>
      </c>
      <c r="D64" s="47">
        <v>155104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155104</v>
      </c>
      <c r="O64" s="48">
        <f t="shared" si="7"/>
        <v>5.7578142401069119</v>
      </c>
      <c r="P64" s="9"/>
    </row>
    <row r="65" spans="1:119" ht="15.75" thickBot="1">
      <c r="A65" s="12"/>
      <c r="B65" s="25">
        <v>389.1</v>
      </c>
      <c r="C65" s="20" t="s">
        <v>115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762</v>
      </c>
      <c r="N65" s="47">
        <f t="shared" si="11"/>
        <v>762</v>
      </c>
      <c r="O65" s="48">
        <f t="shared" si="7"/>
        <v>2.8287177964214122E-2</v>
      </c>
      <c r="P65" s="9"/>
    </row>
    <row r="66" spans="1:119" ht="16.5" thickBot="1">
      <c r="A66" s="14" t="s">
        <v>64</v>
      </c>
      <c r="B66" s="23"/>
      <c r="C66" s="22"/>
      <c r="D66" s="15">
        <f t="shared" ref="D66:M66" si="14">SUM(D5,D13,D17,D38,D52,D56,D62)</f>
        <v>20159725</v>
      </c>
      <c r="E66" s="15">
        <f t="shared" si="14"/>
        <v>15122055</v>
      </c>
      <c r="F66" s="15">
        <f t="shared" si="14"/>
        <v>0</v>
      </c>
      <c r="G66" s="15">
        <f t="shared" si="14"/>
        <v>0</v>
      </c>
      <c r="H66" s="15">
        <f t="shared" si="14"/>
        <v>0</v>
      </c>
      <c r="I66" s="15">
        <f t="shared" si="14"/>
        <v>0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13959500</v>
      </c>
      <c r="N66" s="15">
        <f t="shared" si="11"/>
        <v>49241280</v>
      </c>
      <c r="O66" s="38">
        <f t="shared" si="7"/>
        <v>1827.9486227633827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9" t="s">
        <v>137</v>
      </c>
      <c r="M68" s="49"/>
      <c r="N68" s="49"/>
      <c r="O68" s="44">
        <v>26938</v>
      </c>
    </row>
    <row r="69" spans="1:119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19" ht="15.75" customHeight="1" thickBot="1">
      <c r="A70" s="53" t="s">
        <v>120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SUM(D6:D12)</f>
        <v>3663761</v>
      </c>
      <c r="E5" s="27">
        <f t="shared" ref="E5:M5" si="0">SUM(E6:E12)</f>
        <v>4805134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8468895</v>
      </c>
      <c r="O5" s="33">
        <f t="shared" ref="O5:O36" si="1">(N5/O$69)</f>
        <v>314.51312808705018</v>
      </c>
      <c r="P5" s="6"/>
    </row>
    <row r="6" spans="1:133">
      <c r="A6" s="12"/>
      <c r="B6" s="25">
        <v>311</v>
      </c>
      <c r="C6" s="20" t="s">
        <v>3</v>
      </c>
      <c r="D6" s="47">
        <v>2189417</v>
      </c>
      <c r="E6" s="47">
        <v>3658209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5847626</v>
      </c>
      <c r="O6" s="48">
        <f t="shared" si="1"/>
        <v>217.16589296988153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934541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934541</v>
      </c>
      <c r="O7" s="48">
        <f t="shared" si="1"/>
        <v>34.706465629294016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195480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195480</v>
      </c>
      <c r="O8" s="48">
        <f t="shared" si="1"/>
        <v>7.2596278827942218</v>
      </c>
      <c r="P8" s="9"/>
    </row>
    <row r="9" spans="1:133">
      <c r="A9" s="12"/>
      <c r="B9" s="25">
        <v>312.60000000000002</v>
      </c>
      <c r="C9" s="20" t="s">
        <v>14</v>
      </c>
      <c r="D9" s="47">
        <v>1321942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1321942</v>
      </c>
      <c r="O9" s="48">
        <f t="shared" si="1"/>
        <v>49.093549225684256</v>
      </c>
      <c r="P9" s="9"/>
    </row>
    <row r="10" spans="1:133">
      <c r="A10" s="12"/>
      <c r="B10" s="25">
        <v>315</v>
      </c>
      <c r="C10" s="20" t="s">
        <v>15</v>
      </c>
      <c r="D10" s="47">
        <v>144366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144366</v>
      </c>
      <c r="O10" s="48">
        <f t="shared" si="1"/>
        <v>5.3613844839751925</v>
      </c>
      <c r="P10" s="9"/>
    </row>
    <row r="11" spans="1:133">
      <c r="A11" s="12"/>
      <c r="B11" s="25">
        <v>316</v>
      </c>
      <c r="C11" s="20" t="s">
        <v>106</v>
      </c>
      <c r="D11" s="47">
        <v>8036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8036</v>
      </c>
      <c r="O11" s="48">
        <f t="shared" si="1"/>
        <v>0.29843651353659895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16904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16904</v>
      </c>
      <c r="O12" s="48">
        <f t="shared" si="1"/>
        <v>0.627771381884354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653557</v>
      </c>
      <c r="E13" s="32">
        <f t="shared" si="3"/>
        <v>564403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1217960</v>
      </c>
      <c r="O13" s="46">
        <f t="shared" si="1"/>
        <v>45.231923348312101</v>
      </c>
      <c r="P13" s="10"/>
    </row>
    <row r="14" spans="1:133">
      <c r="A14" s="12"/>
      <c r="B14" s="25">
        <v>322</v>
      </c>
      <c r="C14" s="20" t="s">
        <v>0</v>
      </c>
      <c r="D14" s="47">
        <v>45752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45752</v>
      </c>
      <c r="O14" s="48">
        <f t="shared" si="1"/>
        <v>1.699112415048093</v>
      </c>
      <c r="P14" s="9"/>
    </row>
    <row r="15" spans="1:133">
      <c r="A15" s="12"/>
      <c r="B15" s="25">
        <v>323.10000000000002</v>
      </c>
      <c r="C15" s="20" t="s">
        <v>18</v>
      </c>
      <c r="D15" s="47">
        <v>600133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600133</v>
      </c>
      <c r="O15" s="48">
        <f t="shared" si="1"/>
        <v>22.287406692167714</v>
      </c>
      <c r="P15" s="9"/>
    </row>
    <row r="16" spans="1:133">
      <c r="A16" s="12"/>
      <c r="B16" s="25">
        <v>329</v>
      </c>
      <c r="C16" s="20" t="s">
        <v>19</v>
      </c>
      <c r="D16" s="47">
        <v>7672</v>
      </c>
      <c r="E16" s="47">
        <v>564403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572075</v>
      </c>
      <c r="O16" s="48">
        <f t="shared" si="1"/>
        <v>21.245404241096299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SUM(D18:D38)</f>
        <v>5073606</v>
      </c>
      <c r="E17" s="32">
        <f t="shared" si="5"/>
        <v>9220296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14293902</v>
      </c>
      <c r="O17" s="46">
        <f t="shared" si="1"/>
        <v>530.83900917294909</v>
      </c>
      <c r="P17" s="10"/>
    </row>
    <row r="18" spans="1:16">
      <c r="A18" s="12"/>
      <c r="B18" s="25">
        <v>331.2</v>
      </c>
      <c r="C18" s="20" t="s">
        <v>21</v>
      </c>
      <c r="D18" s="47">
        <v>71418</v>
      </c>
      <c r="E18" s="47">
        <v>161742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233160</v>
      </c>
      <c r="O18" s="48">
        <f t="shared" si="1"/>
        <v>8.6589668362610013</v>
      </c>
      <c r="P18" s="9"/>
    </row>
    <row r="19" spans="1:16">
      <c r="A19" s="12"/>
      <c r="B19" s="25">
        <v>331.5</v>
      </c>
      <c r="C19" s="20" t="s">
        <v>23</v>
      </c>
      <c r="D19" s="47">
        <v>0</v>
      </c>
      <c r="E19" s="47">
        <v>773507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773507</v>
      </c>
      <c r="O19" s="48">
        <f t="shared" si="1"/>
        <v>28.72607420061648</v>
      </c>
      <c r="P19" s="9"/>
    </row>
    <row r="20" spans="1:16">
      <c r="A20" s="12"/>
      <c r="B20" s="25">
        <v>333</v>
      </c>
      <c r="C20" s="20" t="s">
        <v>4</v>
      </c>
      <c r="D20" s="47">
        <v>265546</v>
      </c>
      <c r="E20" s="47">
        <v>156409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421955</v>
      </c>
      <c r="O20" s="48">
        <f t="shared" si="1"/>
        <v>15.670330894641067</v>
      </c>
      <c r="P20" s="9"/>
    </row>
    <row r="21" spans="1:16">
      <c r="A21" s="12"/>
      <c r="B21" s="25">
        <v>334.1</v>
      </c>
      <c r="C21" s="20" t="s">
        <v>110</v>
      </c>
      <c r="D21" s="47">
        <v>11852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11852</v>
      </c>
      <c r="O21" s="48">
        <f t="shared" si="1"/>
        <v>0.44015300627622833</v>
      </c>
      <c r="P21" s="9"/>
    </row>
    <row r="22" spans="1:16">
      <c r="A22" s="12"/>
      <c r="B22" s="25">
        <v>334.2</v>
      </c>
      <c r="C22" s="20" t="s">
        <v>25</v>
      </c>
      <c r="D22" s="47">
        <v>491797</v>
      </c>
      <c r="E22" s="47">
        <v>117715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609512</v>
      </c>
      <c r="O22" s="48">
        <f t="shared" si="1"/>
        <v>22.635718795261262</v>
      </c>
      <c r="P22" s="9"/>
    </row>
    <row r="23" spans="1:16">
      <c r="A23" s="12"/>
      <c r="B23" s="25">
        <v>334.34</v>
      </c>
      <c r="C23" s="20" t="s">
        <v>28</v>
      </c>
      <c r="D23" s="47">
        <v>0</v>
      </c>
      <c r="E23" s="47">
        <v>70588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70588</v>
      </c>
      <c r="O23" s="48">
        <f t="shared" si="1"/>
        <v>2.6214580161176513</v>
      </c>
      <c r="P23" s="9"/>
    </row>
    <row r="24" spans="1:16">
      <c r="A24" s="12"/>
      <c r="B24" s="25">
        <v>334.49</v>
      </c>
      <c r="C24" s="20" t="s">
        <v>30</v>
      </c>
      <c r="D24" s="47">
        <v>0</v>
      </c>
      <c r="E24" s="47">
        <v>5757905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5" si="6">SUM(D24:M24)</f>
        <v>5757905</v>
      </c>
      <c r="O24" s="48">
        <f t="shared" si="1"/>
        <v>213.83388420544435</v>
      </c>
      <c r="P24" s="9"/>
    </row>
    <row r="25" spans="1:16">
      <c r="A25" s="12"/>
      <c r="B25" s="25">
        <v>334.5</v>
      </c>
      <c r="C25" s="20" t="s">
        <v>31</v>
      </c>
      <c r="D25" s="47">
        <v>0</v>
      </c>
      <c r="E25" s="47">
        <v>367965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367965</v>
      </c>
      <c r="O25" s="48">
        <f t="shared" si="1"/>
        <v>13.665280202027704</v>
      </c>
      <c r="P25" s="9"/>
    </row>
    <row r="26" spans="1:16">
      <c r="A26" s="12"/>
      <c r="B26" s="25">
        <v>334.7</v>
      </c>
      <c r="C26" s="20" t="s">
        <v>32</v>
      </c>
      <c r="D26" s="47">
        <v>157888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157888</v>
      </c>
      <c r="O26" s="48">
        <f t="shared" si="1"/>
        <v>5.8635570245478519</v>
      </c>
      <c r="P26" s="9"/>
    </row>
    <row r="27" spans="1:16">
      <c r="A27" s="12"/>
      <c r="B27" s="25">
        <v>335.12</v>
      </c>
      <c r="C27" s="20" t="s">
        <v>33</v>
      </c>
      <c r="D27" s="47">
        <v>411023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411023</v>
      </c>
      <c r="O27" s="48">
        <f t="shared" si="1"/>
        <v>15.264344338396405</v>
      </c>
      <c r="P27" s="9"/>
    </row>
    <row r="28" spans="1:16">
      <c r="A28" s="12"/>
      <c r="B28" s="25">
        <v>335.13</v>
      </c>
      <c r="C28" s="20" t="s">
        <v>34</v>
      </c>
      <c r="D28" s="47">
        <v>30252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30252</v>
      </c>
      <c r="O28" s="48">
        <f t="shared" si="1"/>
        <v>1.1234820069075648</v>
      </c>
      <c r="P28" s="9"/>
    </row>
    <row r="29" spans="1:16">
      <c r="A29" s="12"/>
      <c r="B29" s="25">
        <v>335.14</v>
      </c>
      <c r="C29" s="20" t="s">
        <v>35</v>
      </c>
      <c r="D29" s="47">
        <v>7040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7040</v>
      </c>
      <c r="O29" s="48">
        <f t="shared" si="1"/>
        <v>0.26144761763285923</v>
      </c>
      <c r="P29" s="9"/>
    </row>
    <row r="30" spans="1:16">
      <c r="A30" s="12"/>
      <c r="B30" s="25">
        <v>335.15</v>
      </c>
      <c r="C30" s="20" t="s">
        <v>36</v>
      </c>
      <c r="D30" s="47">
        <v>2742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2742</v>
      </c>
      <c r="O30" s="48">
        <f t="shared" si="1"/>
        <v>0.10183087607234374</v>
      </c>
      <c r="P30" s="9"/>
    </row>
    <row r="31" spans="1:16">
      <c r="A31" s="12"/>
      <c r="B31" s="25">
        <v>335.16</v>
      </c>
      <c r="C31" s="20" t="s">
        <v>37</v>
      </c>
      <c r="D31" s="47">
        <v>156000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156000</v>
      </c>
      <c r="O31" s="48">
        <f t="shared" si="1"/>
        <v>5.7934415270917663</v>
      </c>
      <c r="P31" s="9"/>
    </row>
    <row r="32" spans="1:16">
      <c r="A32" s="12"/>
      <c r="B32" s="25">
        <v>335.18</v>
      </c>
      <c r="C32" s="20" t="s">
        <v>38</v>
      </c>
      <c r="D32" s="47">
        <v>1367110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1367110</v>
      </c>
      <c r="O32" s="48">
        <f t="shared" si="1"/>
        <v>50.770973372451444</v>
      </c>
      <c r="P32" s="9"/>
    </row>
    <row r="33" spans="1:16">
      <c r="A33" s="12"/>
      <c r="B33" s="25">
        <v>335.19</v>
      </c>
      <c r="C33" s="20" t="s">
        <v>51</v>
      </c>
      <c r="D33" s="47">
        <v>1322362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1322362</v>
      </c>
      <c r="O33" s="48">
        <f t="shared" si="1"/>
        <v>49.109146952872578</v>
      </c>
      <c r="P33" s="9"/>
    </row>
    <row r="34" spans="1:16">
      <c r="A34" s="12"/>
      <c r="B34" s="25">
        <v>335.49</v>
      </c>
      <c r="C34" s="20" t="s">
        <v>40</v>
      </c>
      <c r="D34" s="47">
        <v>0</v>
      </c>
      <c r="E34" s="47">
        <v>1054022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1054022</v>
      </c>
      <c r="O34" s="48">
        <f t="shared" si="1"/>
        <v>39.14368477736101</v>
      </c>
      <c r="P34" s="9"/>
    </row>
    <row r="35" spans="1:16">
      <c r="A35" s="12"/>
      <c r="B35" s="25">
        <v>335.8</v>
      </c>
      <c r="C35" s="20" t="s">
        <v>41</v>
      </c>
      <c r="D35" s="47">
        <v>721351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721351</v>
      </c>
      <c r="O35" s="48">
        <f t="shared" si="1"/>
        <v>26.789133583392136</v>
      </c>
      <c r="P35" s="9"/>
    </row>
    <row r="36" spans="1:16">
      <c r="A36" s="12"/>
      <c r="B36" s="25">
        <v>337.2</v>
      </c>
      <c r="C36" s="20" t="s">
        <v>42</v>
      </c>
      <c r="D36" s="47">
        <v>0</v>
      </c>
      <c r="E36" s="47">
        <v>749344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749344</v>
      </c>
      <c r="O36" s="48">
        <f t="shared" si="1"/>
        <v>27.828722100493927</v>
      </c>
      <c r="P36" s="9"/>
    </row>
    <row r="37" spans="1:16">
      <c r="A37" s="12"/>
      <c r="B37" s="25">
        <v>337.4</v>
      </c>
      <c r="C37" s="20" t="s">
        <v>43</v>
      </c>
      <c r="D37" s="47">
        <v>0</v>
      </c>
      <c r="E37" s="47">
        <v>11099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11099</v>
      </c>
      <c r="O37" s="48">
        <f t="shared" ref="O37:O67" si="7">(N37/O$69)</f>
        <v>0.41218850967430459</v>
      </c>
      <c r="P37" s="9"/>
    </row>
    <row r="38" spans="1:16">
      <c r="A38" s="12"/>
      <c r="B38" s="25">
        <v>338</v>
      </c>
      <c r="C38" s="20" t="s">
        <v>112</v>
      </c>
      <c r="D38" s="47">
        <v>57225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57225</v>
      </c>
      <c r="O38" s="48">
        <f t="shared" si="7"/>
        <v>2.1251903294091434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SUM(D40:D52)</f>
        <v>6500753</v>
      </c>
      <c r="E39" s="32">
        <f t="shared" si="8"/>
        <v>834714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13485741</v>
      </c>
      <c r="N39" s="32">
        <f>SUM(D39:M39)</f>
        <v>20821208</v>
      </c>
      <c r="O39" s="46">
        <f t="shared" si="7"/>
        <v>773.24648122702115</v>
      </c>
      <c r="P39" s="10"/>
    </row>
    <row r="40" spans="1:16">
      <c r="A40" s="12"/>
      <c r="B40" s="25">
        <v>341.1</v>
      </c>
      <c r="C40" s="20" t="s">
        <v>52</v>
      </c>
      <c r="D40" s="47">
        <v>107343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107343</v>
      </c>
      <c r="O40" s="48">
        <f t="shared" si="7"/>
        <v>3.9864448323244326</v>
      </c>
      <c r="P40" s="9"/>
    </row>
    <row r="41" spans="1:16">
      <c r="A41" s="12"/>
      <c r="B41" s="25">
        <v>341.16</v>
      </c>
      <c r="C41" s="20" t="s">
        <v>53</v>
      </c>
      <c r="D41" s="47">
        <v>0</v>
      </c>
      <c r="E41" s="47">
        <v>29366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2" si="9">SUM(D41:M41)</f>
        <v>29366</v>
      </c>
      <c r="O41" s="48">
        <f t="shared" si="7"/>
        <v>1.0905782300293385</v>
      </c>
      <c r="P41" s="9"/>
    </row>
    <row r="42" spans="1:16">
      <c r="A42" s="12"/>
      <c r="B42" s="25">
        <v>341.3</v>
      </c>
      <c r="C42" s="20" t="s">
        <v>55</v>
      </c>
      <c r="D42" s="47">
        <v>0</v>
      </c>
      <c r="E42" s="47">
        <v>1279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1279</v>
      </c>
      <c r="O42" s="48">
        <f t="shared" si="7"/>
        <v>4.7498793033015192E-2</v>
      </c>
      <c r="P42" s="9"/>
    </row>
    <row r="43" spans="1:16">
      <c r="A43" s="12"/>
      <c r="B43" s="25">
        <v>341.52</v>
      </c>
      <c r="C43" s="20" t="s">
        <v>56</v>
      </c>
      <c r="D43" s="47">
        <v>0</v>
      </c>
      <c r="E43" s="47">
        <v>297877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297877</v>
      </c>
      <c r="O43" s="48">
        <f t="shared" si="7"/>
        <v>11.062390908753295</v>
      </c>
      <c r="P43" s="9"/>
    </row>
    <row r="44" spans="1:16">
      <c r="A44" s="12"/>
      <c r="B44" s="25">
        <v>341.8</v>
      </c>
      <c r="C44" s="20" t="s">
        <v>57</v>
      </c>
      <c r="D44" s="47">
        <v>345125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345125</v>
      </c>
      <c r="O44" s="48">
        <f t="shared" si="7"/>
        <v>12.817060942548371</v>
      </c>
      <c r="P44" s="9"/>
    </row>
    <row r="45" spans="1:16">
      <c r="A45" s="12"/>
      <c r="B45" s="25">
        <v>341.9</v>
      </c>
      <c r="C45" s="20" t="s">
        <v>58</v>
      </c>
      <c r="D45" s="47">
        <v>146395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146395</v>
      </c>
      <c r="O45" s="48">
        <f t="shared" si="7"/>
        <v>5.4367363612730717</v>
      </c>
      <c r="P45" s="9"/>
    </row>
    <row r="46" spans="1:16">
      <c r="A46" s="12"/>
      <c r="B46" s="25">
        <v>342.2</v>
      </c>
      <c r="C46" s="20" t="s">
        <v>118</v>
      </c>
      <c r="D46" s="47">
        <v>0</v>
      </c>
      <c r="E46" s="47">
        <v>21548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21548</v>
      </c>
      <c r="O46" s="48">
        <f t="shared" si="7"/>
        <v>0.80023767965239356</v>
      </c>
      <c r="P46" s="9"/>
    </row>
    <row r="47" spans="1:16">
      <c r="A47" s="12"/>
      <c r="B47" s="25">
        <v>342.3</v>
      </c>
      <c r="C47" s="20" t="s">
        <v>59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13485741</v>
      </c>
      <c r="N47" s="47">
        <f t="shared" si="9"/>
        <v>13485741</v>
      </c>
      <c r="O47" s="48">
        <f t="shared" si="7"/>
        <v>500.82597392951311</v>
      </c>
      <c r="P47" s="9"/>
    </row>
    <row r="48" spans="1:16">
      <c r="A48" s="12"/>
      <c r="B48" s="25">
        <v>342.4</v>
      </c>
      <c r="C48" s="20" t="s">
        <v>60</v>
      </c>
      <c r="D48" s="47">
        <v>402990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402990</v>
      </c>
      <c r="O48" s="48">
        <f t="shared" si="7"/>
        <v>14.966019237196866</v>
      </c>
      <c r="P48" s="9"/>
    </row>
    <row r="49" spans="1:16">
      <c r="A49" s="12"/>
      <c r="B49" s="25">
        <v>342.6</v>
      </c>
      <c r="C49" s="20" t="s">
        <v>113</v>
      </c>
      <c r="D49" s="47">
        <v>473885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473885</v>
      </c>
      <c r="O49" s="48">
        <f t="shared" si="7"/>
        <v>17.598878449140269</v>
      </c>
      <c r="P49" s="9"/>
    </row>
    <row r="50" spans="1:16">
      <c r="A50" s="12"/>
      <c r="B50" s="25">
        <v>342.9</v>
      </c>
      <c r="C50" s="20" t="s">
        <v>62</v>
      </c>
      <c r="D50" s="47">
        <v>0</v>
      </c>
      <c r="E50" s="47">
        <v>179974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179974</v>
      </c>
      <c r="O50" s="48">
        <f t="shared" si="7"/>
        <v>6.6837746499795747</v>
      </c>
      <c r="P50" s="9"/>
    </row>
    <row r="51" spans="1:16">
      <c r="A51" s="12"/>
      <c r="B51" s="25">
        <v>346.4</v>
      </c>
      <c r="C51" s="20" t="s">
        <v>63</v>
      </c>
      <c r="D51" s="47">
        <v>30841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30841</v>
      </c>
      <c r="O51" s="48">
        <f t="shared" si="7"/>
        <v>1.145355962416905</v>
      </c>
      <c r="P51" s="9"/>
    </row>
    <row r="52" spans="1:16">
      <c r="A52" s="12"/>
      <c r="B52" s="25">
        <v>349</v>
      </c>
      <c r="C52" s="20" t="s">
        <v>1</v>
      </c>
      <c r="D52" s="47">
        <v>4994174</v>
      </c>
      <c r="E52" s="47">
        <v>304670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5298844</v>
      </c>
      <c r="O52" s="48">
        <f t="shared" si="7"/>
        <v>196.78553125116053</v>
      </c>
      <c r="P52" s="9"/>
    </row>
    <row r="53" spans="1:16" ht="15.75">
      <c r="A53" s="29" t="s">
        <v>49</v>
      </c>
      <c r="B53" s="30"/>
      <c r="C53" s="31"/>
      <c r="D53" s="32">
        <f t="shared" ref="D53:M53" si="10">SUM(D54:D56)</f>
        <v>121992</v>
      </c>
      <c r="E53" s="32">
        <f t="shared" si="10"/>
        <v>199141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7" si="11">SUM(D53:M53)</f>
        <v>321133</v>
      </c>
      <c r="O53" s="46">
        <f t="shared" si="7"/>
        <v>11.926059345638206</v>
      </c>
      <c r="P53" s="10"/>
    </row>
    <row r="54" spans="1:16">
      <c r="A54" s="13"/>
      <c r="B54" s="40">
        <v>351.8</v>
      </c>
      <c r="C54" s="21" t="s">
        <v>80</v>
      </c>
      <c r="D54" s="47">
        <v>0</v>
      </c>
      <c r="E54" s="47">
        <v>42835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42835</v>
      </c>
      <c r="O54" s="48">
        <f t="shared" si="7"/>
        <v>1.5907824859806143</v>
      </c>
      <c r="P54" s="9"/>
    </row>
    <row r="55" spans="1:16">
      <c r="A55" s="13"/>
      <c r="B55" s="40">
        <v>352</v>
      </c>
      <c r="C55" s="21" t="s">
        <v>81</v>
      </c>
      <c r="D55" s="47">
        <v>6256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6256</v>
      </c>
      <c r="O55" s="48">
        <f t="shared" si="7"/>
        <v>0.23233186021465443</v>
      </c>
      <c r="P55" s="9"/>
    </row>
    <row r="56" spans="1:16">
      <c r="A56" s="13"/>
      <c r="B56" s="40">
        <v>359</v>
      </c>
      <c r="C56" s="21" t="s">
        <v>83</v>
      </c>
      <c r="D56" s="47">
        <v>115736</v>
      </c>
      <c r="E56" s="47">
        <v>156306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272042</v>
      </c>
      <c r="O56" s="48">
        <f t="shared" si="7"/>
        <v>10.102944999442938</v>
      </c>
      <c r="P56" s="9"/>
    </row>
    <row r="57" spans="1:16" ht="15.75">
      <c r="A57" s="29" t="s">
        <v>5</v>
      </c>
      <c r="B57" s="30"/>
      <c r="C57" s="31"/>
      <c r="D57" s="32">
        <f t="shared" ref="D57:M57" si="12">SUM(D58:D62)</f>
        <v>573525</v>
      </c>
      <c r="E57" s="32">
        <f t="shared" si="12"/>
        <v>570387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1"/>
        <v>1143912</v>
      </c>
      <c r="O57" s="46">
        <f t="shared" si="7"/>
        <v>42.481969770119214</v>
      </c>
      <c r="P57" s="10"/>
    </row>
    <row r="58" spans="1:16">
      <c r="A58" s="12"/>
      <c r="B58" s="25">
        <v>361.1</v>
      </c>
      <c r="C58" s="20" t="s">
        <v>84</v>
      </c>
      <c r="D58" s="47">
        <v>158272</v>
      </c>
      <c r="E58" s="47">
        <v>65559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223831</v>
      </c>
      <c r="O58" s="48">
        <f t="shared" si="7"/>
        <v>8.3125116054517765</v>
      </c>
      <c r="P58" s="9"/>
    </row>
    <row r="59" spans="1:16">
      <c r="A59" s="12"/>
      <c r="B59" s="25">
        <v>365</v>
      </c>
      <c r="C59" s="20" t="s">
        <v>86</v>
      </c>
      <c r="D59" s="47">
        <v>299996</v>
      </c>
      <c r="E59" s="47">
        <v>2709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302705</v>
      </c>
      <c r="O59" s="48">
        <f t="shared" si="7"/>
        <v>11.241690496527649</v>
      </c>
      <c r="P59" s="9"/>
    </row>
    <row r="60" spans="1:16">
      <c r="A60" s="12"/>
      <c r="B60" s="25">
        <v>366</v>
      </c>
      <c r="C60" s="20" t="s">
        <v>87</v>
      </c>
      <c r="D60" s="47">
        <v>2121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2121</v>
      </c>
      <c r="O60" s="48">
        <f t="shared" si="7"/>
        <v>7.8768522301036134E-2</v>
      </c>
      <c r="P60" s="9"/>
    </row>
    <row r="61" spans="1:16">
      <c r="A61" s="12"/>
      <c r="B61" s="25">
        <v>369.3</v>
      </c>
      <c r="C61" s="20" t="s">
        <v>88</v>
      </c>
      <c r="D61" s="47">
        <v>5837</v>
      </c>
      <c r="E61" s="47">
        <v>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5854</v>
      </c>
      <c r="O61" s="48">
        <f t="shared" si="7"/>
        <v>0.21740260704868719</v>
      </c>
      <c r="P61" s="9"/>
    </row>
    <row r="62" spans="1:16">
      <c r="A62" s="12"/>
      <c r="B62" s="25">
        <v>369.9</v>
      </c>
      <c r="C62" s="20" t="s">
        <v>89</v>
      </c>
      <c r="D62" s="47">
        <v>107299</v>
      </c>
      <c r="E62" s="47">
        <v>502102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609401</v>
      </c>
      <c r="O62" s="48">
        <f t="shared" si="7"/>
        <v>22.631596538790063</v>
      </c>
      <c r="P62" s="9"/>
    </row>
    <row r="63" spans="1:16" ht="15.75">
      <c r="A63" s="29" t="s">
        <v>50</v>
      </c>
      <c r="B63" s="30"/>
      <c r="C63" s="31"/>
      <c r="D63" s="32">
        <f t="shared" ref="D63:M63" si="13">SUM(D64:D66)</f>
        <v>4370780</v>
      </c>
      <c r="E63" s="32">
        <f t="shared" si="13"/>
        <v>4255241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238</v>
      </c>
      <c r="N63" s="32">
        <f t="shared" si="11"/>
        <v>8626259</v>
      </c>
      <c r="O63" s="46">
        <f t="shared" si="7"/>
        <v>320.35722509005831</v>
      </c>
      <c r="P63" s="9"/>
    </row>
    <row r="64" spans="1:16">
      <c r="A64" s="12"/>
      <c r="B64" s="25">
        <v>381</v>
      </c>
      <c r="C64" s="20" t="s">
        <v>90</v>
      </c>
      <c r="D64" s="47">
        <v>4299261</v>
      </c>
      <c r="E64" s="47">
        <v>4255241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8554502</v>
      </c>
      <c r="O64" s="48">
        <f t="shared" si="7"/>
        <v>317.69235339993315</v>
      </c>
      <c r="P64" s="9"/>
    </row>
    <row r="65" spans="1:119">
      <c r="A65" s="12"/>
      <c r="B65" s="25">
        <v>384</v>
      </c>
      <c r="C65" s="20" t="s">
        <v>91</v>
      </c>
      <c r="D65" s="47">
        <v>71519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71519</v>
      </c>
      <c r="O65" s="48">
        <f t="shared" si="7"/>
        <v>2.6560329780517695</v>
      </c>
      <c r="P65" s="9"/>
    </row>
    <row r="66" spans="1:119" ht="15.75" thickBot="1">
      <c r="A66" s="12"/>
      <c r="B66" s="25">
        <v>389.1</v>
      </c>
      <c r="C66" s="20" t="s">
        <v>115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238</v>
      </c>
      <c r="N66" s="47">
        <f t="shared" si="11"/>
        <v>238</v>
      </c>
      <c r="O66" s="48">
        <f t="shared" si="7"/>
        <v>8.8387120733835929E-3</v>
      </c>
      <c r="P66" s="9"/>
    </row>
    <row r="67" spans="1:119" ht="16.5" thickBot="1">
      <c r="A67" s="14" t="s">
        <v>64</v>
      </c>
      <c r="B67" s="23"/>
      <c r="C67" s="22"/>
      <c r="D67" s="15">
        <f t="shared" ref="D67:M67" si="14">SUM(D5,D13,D17,D39,D53,D57,D63)</f>
        <v>20957974</v>
      </c>
      <c r="E67" s="15">
        <f t="shared" si="14"/>
        <v>20449316</v>
      </c>
      <c r="F67" s="15">
        <f t="shared" si="14"/>
        <v>0</v>
      </c>
      <c r="G67" s="15">
        <f t="shared" si="14"/>
        <v>0</v>
      </c>
      <c r="H67" s="15">
        <f t="shared" si="14"/>
        <v>0</v>
      </c>
      <c r="I67" s="15">
        <f t="shared" si="14"/>
        <v>0</v>
      </c>
      <c r="J67" s="15">
        <f t="shared" si="14"/>
        <v>0</v>
      </c>
      <c r="K67" s="15">
        <f t="shared" si="14"/>
        <v>0</v>
      </c>
      <c r="L67" s="15">
        <f t="shared" si="14"/>
        <v>0</v>
      </c>
      <c r="M67" s="15">
        <f t="shared" si="14"/>
        <v>13485979</v>
      </c>
      <c r="N67" s="15">
        <f t="shared" si="11"/>
        <v>54893269</v>
      </c>
      <c r="O67" s="38">
        <f t="shared" si="7"/>
        <v>2038.5957960411483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9" t="s">
        <v>119</v>
      </c>
      <c r="M69" s="49"/>
      <c r="N69" s="49"/>
      <c r="O69" s="44">
        <v>26927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120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SUM(D6:D12)</f>
        <v>3682523</v>
      </c>
      <c r="E5" s="27">
        <f t="shared" ref="E5:M5" si="0">SUM(E6:E12)</f>
        <v>4877910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8560433</v>
      </c>
      <c r="O5" s="33">
        <f t="shared" ref="O5:O36" si="1">(N5/O$73)</f>
        <v>315.70839018993178</v>
      </c>
      <c r="P5" s="6"/>
    </row>
    <row r="6" spans="1:133">
      <c r="A6" s="12"/>
      <c r="B6" s="25">
        <v>311</v>
      </c>
      <c r="C6" s="20" t="s">
        <v>3</v>
      </c>
      <c r="D6" s="47">
        <v>2233823</v>
      </c>
      <c r="E6" s="47">
        <v>3731209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5965032</v>
      </c>
      <c r="O6" s="48">
        <f t="shared" si="1"/>
        <v>219.99011617186059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932923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932923</v>
      </c>
      <c r="O7" s="48">
        <f t="shared" si="1"/>
        <v>34.40615895260926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195214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195214</v>
      </c>
      <c r="O8" s="48">
        <f t="shared" si="1"/>
        <v>7.1994836806195837</v>
      </c>
      <c r="P8" s="9"/>
    </row>
    <row r="9" spans="1:133">
      <c r="A9" s="12"/>
      <c r="B9" s="25">
        <v>312.60000000000002</v>
      </c>
      <c r="C9" s="20" t="s">
        <v>14</v>
      </c>
      <c r="D9" s="47">
        <v>1277768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1277768</v>
      </c>
      <c r="O9" s="48">
        <f t="shared" si="1"/>
        <v>47.124027291167252</v>
      </c>
      <c r="P9" s="9"/>
    </row>
    <row r="10" spans="1:133">
      <c r="A10" s="12"/>
      <c r="B10" s="25">
        <v>315</v>
      </c>
      <c r="C10" s="20" t="s">
        <v>15</v>
      </c>
      <c r="D10" s="47">
        <v>157192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157192</v>
      </c>
      <c r="O10" s="48">
        <f t="shared" si="1"/>
        <v>5.797234003319196</v>
      </c>
      <c r="P10" s="9"/>
    </row>
    <row r="11" spans="1:133">
      <c r="A11" s="12"/>
      <c r="B11" s="25">
        <v>316</v>
      </c>
      <c r="C11" s="20" t="s">
        <v>106</v>
      </c>
      <c r="D11" s="47">
        <v>13740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13740</v>
      </c>
      <c r="O11" s="48">
        <f t="shared" si="1"/>
        <v>0.50673059192328973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18564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18564</v>
      </c>
      <c r="O12" s="48">
        <f t="shared" si="1"/>
        <v>0.68463949843260186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670358</v>
      </c>
      <c r="E13" s="32">
        <f t="shared" si="3"/>
        <v>624170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7" si="4">SUM(D13:M13)</f>
        <v>1294528</v>
      </c>
      <c r="O13" s="46">
        <f t="shared" si="1"/>
        <v>47.742135349437582</v>
      </c>
      <c r="P13" s="10"/>
    </row>
    <row r="14" spans="1:133">
      <c r="A14" s="12"/>
      <c r="B14" s="25">
        <v>322</v>
      </c>
      <c r="C14" s="20" t="s">
        <v>0</v>
      </c>
      <c r="D14" s="47">
        <v>49590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49590</v>
      </c>
      <c r="O14" s="48">
        <f t="shared" si="1"/>
        <v>1.8288770053475936</v>
      </c>
      <c r="P14" s="9"/>
    </row>
    <row r="15" spans="1:133">
      <c r="A15" s="12"/>
      <c r="B15" s="25">
        <v>323.10000000000002</v>
      </c>
      <c r="C15" s="20" t="s">
        <v>18</v>
      </c>
      <c r="D15" s="47">
        <v>612403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612403</v>
      </c>
      <c r="O15" s="48">
        <f t="shared" si="1"/>
        <v>22.585395537525354</v>
      </c>
      <c r="P15" s="9"/>
    </row>
    <row r="16" spans="1:133">
      <c r="A16" s="12"/>
      <c r="B16" s="25">
        <v>324.31</v>
      </c>
      <c r="C16" s="20" t="s">
        <v>107</v>
      </c>
      <c r="D16" s="47">
        <v>0</v>
      </c>
      <c r="E16" s="47">
        <v>36000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36000</v>
      </c>
      <c r="O16" s="48">
        <f t="shared" si="1"/>
        <v>1.3276784067859118</v>
      </c>
      <c r="P16" s="9"/>
    </row>
    <row r="17" spans="1:16">
      <c r="A17" s="12"/>
      <c r="B17" s="25">
        <v>324.32</v>
      </c>
      <c r="C17" s="20" t="s">
        <v>108</v>
      </c>
      <c r="D17" s="47">
        <v>0</v>
      </c>
      <c r="E17" s="47">
        <v>15322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15322</v>
      </c>
      <c r="O17" s="48">
        <f t="shared" si="1"/>
        <v>0.56507468191038168</v>
      </c>
      <c r="P17" s="9"/>
    </row>
    <row r="18" spans="1:16">
      <c r="A18" s="12"/>
      <c r="B18" s="25">
        <v>325.10000000000002</v>
      </c>
      <c r="C18" s="20" t="s">
        <v>109</v>
      </c>
      <c r="D18" s="47">
        <v>0</v>
      </c>
      <c r="E18" s="47">
        <v>572848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572848</v>
      </c>
      <c r="O18" s="48">
        <f t="shared" si="1"/>
        <v>21.126608888069335</v>
      </c>
      <c r="P18" s="9"/>
    </row>
    <row r="19" spans="1:16">
      <c r="A19" s="12"/>
      <c r="B19" s="25">
        <v>329</v>
      </c>
      <c r="C19" s="20" t="s">
        <v>19</v>
      </c>
      <c r="D19" s="47">
        <v>8365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8365</v>
      </c>
      <c r="O19" s="48">
        <f t="shared" si="1"/>
        <v>0.30850082979900423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SUM(D21:D43)</f>
        <v>4355104</v>
      </c>
      <c r="E20" s="32">
        <f t="shared" si="5"/>
        <v>5691157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10046261</v>
      </c>
      <c r="O20" s="46">
        <f t="shared" si="1"/>
        <v>370.50566107320674</v>
      </c>
      <c r="P20" s="10"/>
    </row>
    <row r="21" spans="1:16">
      <c r="A21" s="12"/>
      <c r="B21" s="25">
        <v>331.1</v>
      </c>
      <c r="C21" s="20" t="s">
        <v>20</v>
      </c>
      <c r="D21" s="47">
        <v>0</v>
      </c>
      <c r="E21" s="47">
        <v>104878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104878</v>
      </c>
      <c r="O21" s="48">
        <f t="shared" si="1"/>
        <v>3.8678959985248018</v>
      </c>
      <c r="P21" s="9"/>
    </row>
    <row r="22" spans="1:16">
      <c r="A22" s="12"/>
      <c r="B22" s="25">
        <v>331.2</v>
      </c>
      <c r="C22" s="20" t="s">
        <v>21</v>
      </c>
      <c r="D22" s="47">
        <v>0</v>
      </c>
      <c r="E22" s="47">
        <v>769882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769882</v>
      </c>
      <c r="O22" s="48">
        <f t="shared" si="1"/>
        <v>28.393214088143093</v>
      </c>
      <c r="P22" s="9"/>
    </row>
    <row r="23" spans="1:16">
      <c r="A23" s="12"/>
      <c r="B23" s="25">
        <v>331.5</v>
      </c>
      <c r="C23" s="20" t="s">
        <v>23</v>
      </c>
      <c r="D23" s="47">
        <v>0</v>
      </c>
      <c r="E23" s="47">
        <v>729904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729904</v>
      </c>
      <c r="O23" s="48">
        <f t="shared" si="1"/>
        <v>26.91882721740734</v>
      </c>
      <c r="P23" s="9"/>
    </row>
    <row r="24" spans="1:16">
      <c r="A24" s="12"/>
      <c r="B24" s="25">
        <v>333</v>
      </c>
      <c r="C24" s="20" t="s">
        <v>4</v>
      </c>
      <c r="D24" s="47">
        <v>236291</v>
      </c>
      <c r="E24" s="47">
        <v>154658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390949</v>
      </c>
      <c r="O24" s="48">
        <f t="shared" si="1"/>
        <v>14.418181818181818</v>
      </c>
      <c r="P24" s="9"/>
    </row>
    <row r="25" spans="1:16">
      <c r="A25" s="12"/>
      <c r="B25" s="25">
        <v>334.1</v>
      </c>
      <c r="C25" s="20" t="s">
        <v>110</v>
      </c>
      <c r="D25" s="47">
        <v>4748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4748</v>
      </c>
      <c r="O25" s="48">
        <f t="shared" si="1"/>
        <v>0.17510602987276416</v>
      </c>
      <c r="P25" s="9"/>
    </row>
    <row r="26" spans="1:16">
      <c r="A26" s="12"/>
      <c r="B26" s="25">
        <v>334.2</v>
      </c>
      <c r="C26" s="20" t="s">
        <v>25</v>
      </c>
      <c r="D26" s="47">
        <v>2650</v>
      </c>
      <c r="E26" s="47">
        <v>70226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72876</v>
      </c>
      <c r="O26" s="48">
        <f t="shared" si="1"/>
        <v>2.6876636548036141</v>
      </c>
      <c r="P26" s="9"/>
    </row>
    <row r="27" spans="1:16">
      <c r="A27" s="12"/>
      <c r="B27" s="25">
        <v>334.34</v>
      </c>
      <c r="C27" s="20" t="s">
        <v>28</v>
      </c>
      <c r="D27" s="47">
        <v>0</v>
      </c>
      <c r="E27" s="47">
        <v>78787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78787</v>
      </c>
      <c r="O27" s="48">
        <f t="shared" si="1"/>
        <v>2.9056610732067121</v>
      </c>
      <c r="P27" s="9"/>
    </row>
    <row r="28" spans="1:16">
      <c r="A28" s="12"/>
      <c r="B28" s="25">
        <v>334.49</v>
      </c>
      <c r="C28" s="20" t="s">
        <v>30</v>
      </c>
      <c r="D28" s="47">
        <v>0</v>
      </c>
      <c r="E28" s="47">
        <v>1702295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0" si="6">SUM(D28:M28)</f>
        <v>1702295</v>
      </c>
      <c r="O28" s="48">
        <f t="shared" si="1"/>
        <v>62.780564263322887</v>
      </c>
      <c r="P28" s="9"/>
    </row>
    <row r="29" spans="1:16">
      <c r="A29" s="12"/>
      <c r="B29" s="25">
        <v>334.5</v>
      </c>
      <c r="C29" s="20" t="s">
        <v>31</v>
      </c>
      <c r="D29" s="47">
        <v>0</v>
      </c>
      <c r="E29" s="47">
        <v>197498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197498</v>
      </c>
      <c r="O29" s="48">
        <f t="shared" si="1"/>
        <v>7.2837174995390006</v>
      </c>
      <c r="P29" s="9"/>
    </row>
    <row r="30" spans="1:16">
      <c r="A30" s="12"/>
      <c r="B30" s="25">
        <v>334.62</v>
      </c>
      <c r="C30" s="20" t="s">
        <v>111</v>
      </c>
      <c r="D30" s="47">
        <v>0</v>
      </c>
      <c r="E30" s="47">
        <v>47355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47355</v>
      </c>
      <c r="O30" s="48">
        <f t="shared" si="1"/>
        <v>1.7464503042596349</v>
      </c>
      <c r="P30" s="9"/>
    </row>
    <row r="31" spans="1:16">
      <c r="A31" s="12"/>
      <c r="B31" s="25">
        <v>334.7</v>
      </c>
      <c r="C31" s="20" t="s">
        <v>32</v>
      </c>
      <c r="D31" s="47">
        <v>927069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927069</v>
      </c>
      <c r="O31" s="48">
        <f t="shared" si="1"/>
        <v>34.190263691683569</v>
      </c>
      <c r="P31" s="9"/>
    </row>
    <row r="32" spans="1:16">
      <c r="A32" s="12"/>
      <c r="B32" s="25">
        <v>335.12</v>
      </c>
      <c r="C32" s="20" t="s">
        <v>33</v>
      </c>
      <c r="D32" s="47">
        <v>395544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395544</v>
      </c>
      <c r="O32" s="48">
        <f t="shared" si="1"/>
        <v>14.587645214825741</v>
      </c>
      <c r="P32" s="9"/>
    </row>
    <row r="33" spans="1:16">
      <c r="A33" s="12"/>
      <c r="B33" s="25">
        <v>335.13</v>
      </c>
      <c r="C33" s="20" t="s">
        <v>34</v>
      </c>
      <c r="D33" s="47">
        <v>22963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22963</v>
      </c>
      <c r="O33" s="48">
        <f t="shared" si="1"/>
        <v>0.84687442375069155</v>
      </c>
      <c r="P33" s="9"/>
    </row>
    <row r="34" spans="1:16">
      <c r="A34" s="12"/>
      <c r="B34" s="25">
        <v>335.14</v>
      </c>
      <c r="C34" s="20" t="s">
        <v>35</v>
      </c>
      <c r="D34" s="47">
        <v>8288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8288</v>
      </c>
      <c r="O34" s="48">
        <f t="shared" si="1"/>
        <v>0.30566107320671215</v>
      </c>
      <c r="P34" s="9"/>
    </row>
    <row r="35" spans="1:16">
      <c r="A35" s="12"/>
      <c r="B35" s="25">
        <v>335.15</v>
      </c>
      <c r="C35" s="20" t="s">
        <v>36</v>
      </c>
      <c r="D35" s="47">
        <v>2525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2525</v>
      </c>
      <c r="O35" s="48">
        <f t="shared" si="1"/>
        <v>9.3121888253734089E-2</v>
      </c>
      <c r="P35" s="9"/>
    </row>
    <row r="36" spans="1:16">
      <c r="A36" s="12"/>
      <c r="B36" s="25">
        <v>335.16</v>
      </c>
      <c r="C36" s="20" t="s">
        <v>37</v>
      </c>
      <c r="D36" s="47">
        <v>156000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156000</v>
      </c>
      <c r="O36" s="48">
        <f t="shared" si="1"/>
        <v>5.7532730960722844</v>
      </c>
      <c r="P36" s="9"/>
    </row>
    <row r="37" spans="1:16">
      <c r="A37" s="12"/>
      <c r="B37" s="25">
        <v>335.18</v>
      </c>
      <c r="C37" s="20" t="s">
        <v>38</v>
      </c>
      <c r="D37" s="47">
        <v>1293811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1293811</v>
      </c>
      <c r="O37" s="48">
        <f t="shared" ref="O37:O68" si="7">(N37/O$73)</f>
        <v>47.715692421169095</v>
      </c>
      <c r="P37" s="9"/>
    </row>
    <row r="38" spans="1:16">
      <c r="A38" s="12"/>
      <c r="B38" s="25">
        <v>335.19</v>
      </c>
      <c r="C38" s="20" t="s">
        <v>51</v>
      </c>
      <c r="D38" s="47">
        <v>1305215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1305215</v>
      </c>
      <c r="O38" s="48">
        <f t="shared" si="7"/>
        <v>48.136271436474274</v>
      </c>
      <c r="P38" s="9"/>
    </row>
    <row r="39" spans="1:16">
      <c r="A39" s="12"/>
      <c r="B39" s="25">
        <v>335.49</v>
      </c>
      <c r="C39" s="20" t="s">
        <v>40</v>
      </c>
      <c r="D39" s="47">
        <v>0</v>
      </c>
      <c r="E39" s="47">
        <v>1055046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1055046</v>
      </c>
      <c r="O39" s="48">
        <f t="shared" si="7"/>
        <v>38.910049787940252</v>
      </c>
      <c r="P39" s="9"/>
    </row>
    <row r="40" spans="1:16">
      <c r="A40" s="12"/>
      <c r="B40" s="25">
        <v>335.8</v>
      </c>
      <c r="C40" s="20" t="s">
        <v>41</v>
      </c>
      <c r="D40" s="47">
        <v>0</v>
      </c>
      <c r="E40" s="47">
        <v>649659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649659</v>
      </c>
      <c r="O40" s="48">
        <f t="shared" si="7"/>
        <v>23.959395168725798</v>
      </c>
      <c r="P40" s="9"/>
    </row>
    <row r="41" spans="1:16">
      <c r="A41" s="12"/>
      <c r="B41" s="25">
        <v>337.2</v>
      </c>
      <c r="C41" s="20" t="s">
        <v>42</v>
      </c>
      <c r="D41" s="47">
        <v>0</v>
      </c>
      <c r="E41" s="47">
        <v>58007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58007</v>
      </c>
      <c r="O41" s="48">
        <f t="shared" si="7"/>
        <v>2.1392955928452886</v>
      </c>
      <c r="P41" s="9"/>
    </row>
    <row r="42" spans="1:16">
      <c r="A42" s="12"/>
      <c r="B42" s="25">
        <v>337.4</v>
      </c>
      <c r="C42" s="20" t="s">
        <v>43</v>
      </c>
      <c r="D42" s="47">
        <v>0</v>
      </c>
      <c r="E42" s="47">
        <v>10414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10414</v>
      </c>
      <c r="O42" s="48">
        <f t="shared" si="7"/>
        <v>0.38406785911856905</v>
      </c>
      <c r="P42" s="9"/>
    </row>
    <row r="43" spans="1:16">
      <c r="A43" s="12"/>
      <c r="B43" s="25">
        <v>338</v>
      </c>
      <c r="C43" s="20" t="s">
        <v>112</v>
      </c>
      <c r="D43" s="47">
        <v>0</v>
      </c>
      <c r="E43" s="47">
        <v>62548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62548</v>
      </c>
      <c r="O43" s="48">
        <f t="shared" si="7"/>
        <v>2.3067674718790339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SUM(D45:D56)</f>
        <v>1594129</v>
      </c>
      <c r="E44" s="32">
        <f t="shared" si="8"/>
        <v>6406854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9229144</v>
      </c>
      <c r="N44" s="32">
        <f>SUM(D44:M44)</f>
        <v>17230127</v>
      </c>
      <c r="O44" s="46">
        <f t="shared" si="7"/>
        <v>635.44632122441453</v>
      </c>
      <c r="P44" s="10"/>
    </row>
    <row r="45" spans="1:16">
      <c r="A45" s="12"/>
      <c r="B45" s="25">
        <v>341.1</v>
      </c>
      <c r="C45" s="20" t="s">
        <v>52</v>
      </c>
      <c r="D45" s="47">
        <v>21684</v>
      </c>
      <c r="E45" s="47">
        <v>52664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74348</v>
      </c>
      <c r="O45" s="48">
        <f t="shared" si="7"/>
        <v>2.7419509496588605</v>
      </c>
      <c r="P45" s="9"/>
    </row>
    <row r="46" spans="1:16">
      <c r="A46" s="12"/>
      <c r="B46" s="25">
        <v>341.16</v>
      </c>
      <c r="C46" s="20" t="s">
        <v>53</v>
      </c>
      <c r="D46" s="47">
        <v>0</v>
      </c>
      <c r="E46" s="47">
        <v>27624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6" si="9">SUM(D46:M46)</f>
        <v>27624</v>
      </c>
      <c r="O46" s="48">
        <f t="shared" si="7"/>
        <v>1.018771897473723</v>
      </c>
      <c r="P46" s="9"/>
    </row>
    <row r="47" spans="1:16">
      <c r="A47" s="12"/>
      <c r="B47" s="25">
        <v>341.3</v>
      </c>
      <c r="C47" s="20" t="s">
        <v>55</v>
      </c>
      <c r="D47" s="47">
        <v>0</v>
      </c>
      <c r="E47" s="47">
        <v>1382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1382</v>
      </c>
      <c r="O47" s="48">
        <f t="shared" si="7"/>
        <v>5.0968098838281392E-2</v>
      </c>
      <c r="P47" s="9"/>
    </row>
    <row r="48" spans="1:16">
      <c r="A48" s="12"/>
      <c r="B48" s="25">
        <v>341.52</v>
      </c>
      <c r="C48" s="20" t="s">
        <v>56</v>
      </c>
      <c r="D48" s="47">
        <v>0</v>
      </c>
      <c r="E48" s="47">
        <v>76538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76538</v>
      </c>
      <c r="O48" s="48">
        <f t="shared" si="7"/>
        <v>2.8227180527383369</v>
      </c>
      <c r="P48" s="9"/>
    </row>
    <row r="49" spans="1:16">
      <c r="A49" s="12"/>
      <c r="B49" s="25">
        <v>341.8</v>
      </c>
      <c r="C49" s="20" t="s">
        <v>57</v>
      </c>
      <c r="D49" s="47">
        <v>0</v>
      </c>
      <c r="E49" s="47">
        <v>674489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674489</v>
      </c>
      <c r="O49" s="48">
        <f t="shared" si="7"/>
        <v>24.875124469850636</v>
      </c>
      <c r="P49" s="9"/>
    </row>
    <row r="50" spans="1:16">
      <c r="A50" s="12"/>
      <c r="B50" s="25">
        <v>341.9</v>
      </c>
      <c r="C50" s="20" t="s">
        <v>58</v>
      </c>
      <c r="D50" s="47">
        <v>131052</v>
      </c>
      <c r="E50" s="47">
        <v>1167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132219</v>
      </c>
      <c r="O50" s="48">
        <f t="shared" si="7"/>
        <v>4.8762308685229581</v>
      </c>
      <c r="P50" s="9"/>
    </row>
    <row r="51" spans="1:16">
      <c r="A51" s="12"/>
      <c r="B51" s="25">
        <v>342.3</v>
      </c>
      <c r="C51" s="20" t="s">
        <v>59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9229144</v>
      </c>
      <c r="N51" s="47">
        <f t="shared" si="9"/>
        <v>9229144</v>
      </c>
      <c r="O51" s="48">
        <f t="shared" si="7"/>
        <v>340.3704222754933</v>
      </c>
      <c r="P51" s="9"/>
    </row>
    <row r="52" spans="1:16">
      <c r="A52" s="12"/>
      <c r="B52" s="25">
        <v>342.4</v>
      </c>
      <c r="C52" s="20" t="s">
        <v>60</v>
      </c>
      <c r="D52" s="47">
        <v>408689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408689</v>
      </c>
      <c r="O52" s="48">
        <f t="shared" si="7"/>
        <v>15.072432233081321</v>
      </c>
      <c r="P52" s="9"/>
    </row>
    <row r="53" spans="1:16">
      <c r="A53" s="12"/>
      <c r="B53" s="25">
        <v>342.6</v>
      </c>
      <c r="C53" s="20" t="s">
        <v>113</v>
      </c>
      <c r="D53" s="47">
        <v>460837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460837</v>
      </c>
      <c r="O53" s="48">
        <f t="shared" si="7"/>
        <v>16.995648165222203</v>
      </c>
      <c r="P53" s="9"/>
    </row>
    <row r="54" spans="1:16">
      <c r="A54" s="12"/>
      <c r="B54" s="25">
        <v>342.9</v>
      </c>
      <c r="C54" s="20" t="s">
        <v>62</v>
      </c>
      <c r="D54" s="47">
        <v>0</v>
      </c>
      <c r="E54" s="47">
        <v>114231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114231</v>
      </c>
      <c r="O54" s="48">
        <f t="shared" si="7"/>
        <v>4.2128342245989305</v>
      </c>
      <c r="P54" s="9"/>
    </row>
    <row r="55" spans="1:16">
      <c r="A55" s="12"/>
      <c r="B55" s="25">
        <v>346.4</v>
      </c>
      <c r="C55" s="20" t="s">
        <v>63</v>
      </c>
      <c r="D55" s="47">
        <v>32502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32502</v>
      </c>
      <c r="O55" s="48">
        <f t="shared" si="7"/>
        <v>1.198672321593214</v>
      </c>
      <c r="P55" s="9"/>
    </row>
    <row r="56" spans="1:16">
      <c r="A56" s="12"/>
      <c r="B56" s="25">
        <v>349</v>
      </c>
      <c r="C56" s="20" t="s">
        <v>1</v>
      </c>
      <c r="D56" s="47">
        <v>539365</v>
      </c>
      <c r="E56" s="47">
        <v>5458759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5998124</v>
      </c>
      <c r="O56" s="48">
        <f t="shared" si="7"/>
        <v>221.21054766734281</v>
      </c>
      <c r="P56" s="9"/>
    </row>
    <row r="57" spans="1:16" ht="15.75">
      <c r="A57" s="29" t="s">
        <v>49</v>
      </c>
      <c r="B57" s="30"/>
      <c r="C57" s="31"/>
      <c r="D57" s="32">
        <f t="shared" ref="D57:M57" si="10">SUM(D58:D60)</f>
        <v>6293</v>
      </c>
      <c r="E57" s="32">
        <f t="shared" si="10"/>
        <v>93898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71" si="11">SUM(D57:M57)</f>
        <v>100191</v>
      </c>
      <c r="O57" s="46">
        <f t="shared" si="7"/>
        <v>3.6950396459524248</v>
      </c>
      <c r="P57" s="10"/>
    </row>
    <row r="58" spans="1:16">
      <c r="A58" s="13"/>
      <c r="B58" s="40">
        <v>351.8</v>
      </c>
      <c r="C58" s="21" t="s">
        <v>80</v>
      </c>
      <c r="D58" s="47">
        <v>0</v>
      </c>
      <c r="E58" s="47">
        <v>39251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39251</v>
      </c>
      <c r="O58" s="48">
        <f t="shared" si="7"/>
        <v>1.4475751429098285</v>
      </c>
      <c r="P58" s="9"/>
    </row>
    <row r="59" spans="1:16">
      <c r="A59" s="13"/>
      <c r="B59" s="40">
        <v>352</v>
      </c>
      <c r="C59" s="21" t="s">
        <v>81</v>
      </c>
      <c r="D59" s="47">
        <v>5528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5528</v>
      </c>
      <c r="O59" s="48">
        <f t="shared" si="7"/>
        <v>0.20387239535312557</v>
      </c>
      <c r="P59" s="9"/>
    </row>
    <row r="60" spans="1:16">
      <c r="A60" s="13"/>
      <c r="B60" s="40">
        <v>356</v>
      </c>
      <c r="C60" s="21" t="s">
        <v>114</v>
      </c>
      <c r="D60" s="47">
        <v>765</v>
      </c>
      <c r="E60" s="47">
        <v>54647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55412</v>
      </c>
      <c r="O60" s="48">
        <f t="shared" si="7"/>
        <v>2.043592107689471</v>
      </c>
      <c r="P60" s="9"/>
    </row>
    <row r="61" spans="1:16" ht="15.75">
      <c r="A61" s="29" t="s">
        <v>5</v>
      </c>
      <c r="B61" s="30"/>
      <c r="C61" s="31"/>
      <c r="D61" s="32">
        <f t="shared" ref="D61:M61" si="12">SUM(D62:D66)</f>
        <v>681307</v>
      </c>
      <c r="E61" s="32">
        <f t="shared" si="12"/>
        <v>957452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1638759</v>
      </c>
      <c r="O61" s="46">
        <f t="shared" si="7"/>
        <v>60.437359395168727</v>
      </c>
      <c r="P61" s="10"/>
    </row>
    <row r="62" spans="1:16">
      <c r="A62" s="12"/>
      <c r="B62" s="25">
        <v>361.1</v>
      </c>
      <c r="C62" s="20" t="s">
        <v>84</v>
      </c>
      <c r="D62" s="47">
        <v>328918</v>
      </c>
      <c r="E62" s="47">
        <v>72976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401894</v>
      </c>
      <c r="O62" s="48">
        <f t="shared" si="7"/>
        <v>14.821832933800479</v>
      </c>
      <c r="P62" s="9"/>
    </row>
    <row r="63" spans="1:16">
      <c r="A63" s="12"/>
      <c r="B63" s="25">
        <v>365</v>
      </c>
      <c r="C63" s="20" t="s">
        <v>86</v>
      </c>
      <c r="D63" s="47">
        <v>116830</v>
      </c>
      <c r="E63" s="47">
        <v>541557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658387</v>
      </c>
      <c r="O63" s="48">
        <f t="shared" si="7"/>
        <v>24.281283422459893</v>
      </c>
      <c r="P63" s="9"/>
    </row>
    <row r="64" spans="1:16">
      <c r="A64" s="12"/>
      <c r="B64" s="25">
        <v>366</v>
      </c>
      <c r="C64" s="20" t="s">
        <v>87</v>
      </c>
      <c r="D64" s="47">
        <v>4534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4534</v>
      </c>
      <c r="O64" s="48">
        <f t="shared" si="7"/>
        <v>0.16721371934353679</v>
      </c>
      <c r="P64" s="9"/>
    </row>
    <row r="65" spans="1:119">
      <c r="A65" s="12"/>
      <c r="B65" s="25">
        <v>369.3</v>
      </c>
      <c r="C65" s="20" t="s">
        <v>88</v>
      </c>
      <c r="D65" s="47">
        <v>0</v>
      </c>
      <c r="E65" s="47">
        <v>257257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257257</v>
      </c>
      <c r="O65" s="48">
        <f t="shared" si="7"/>
        <v>9.48762677484787</v>
      </c>
      <c r="P65" s="9"/>
    </row>
    <row r="66" spans="1:119">
      <c r="A66" s="12"/>
      <c r="B66" s="25">
        <v>369.9</v>
      </c>
      <c r="C66" s="20" t="s">
        <v>89</v>
      </c>
      <c r="D66" s="47">
        <v>231025</v>
      </c>
      <c r="E66" s="47">
        <v>85662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316687</v>
      </c>
      <c r="O66" s="48">
        <f t="shared" si="7"/>
        <v>11.679402544716947</v>
      </c>
      <c r="P66" s="9"/>
    </row>
    <row r="67" spans="1:119" ht="15.75">
      <c r="A67" s="29" t="s">
        <v>50</v>
      </c>
      <c r="B67" s="30"/>
      <c r="C67" s="31"/>
      <c r="D67" s="32">
        <f t="shared" ref="D67:M67" si="13">SUM(D68:D70)</f>
        <v>22152</v>
      </c>
      <c r="E67" s="32">
        <f t="shared" si="13"/>
        <v>9990593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3850</v>
      </c>
      <c r="N67" s="32">
        <f t="shared" si="11"/>
        <v>10016595</v>
      </c>
      <c r="O67" s="46">
        <f t="shared" si="7"/>
        <v>369.41158030610364</v>
      </c>
      <c r="P67" s="9"/>
    </row>
    <row r="68" spans="1:119">
      <c r="A68" s="12"/>
      <c r="B68" s="25">
        <v>381</v>
      </c>
      <c r="C68" s="20" t="s">
        <v>90</v>
      </c>
      <c r="D68" s="47">
        <v>22152</v>
      </c>
      <c r="E68" s="47">
        <v>8975321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8997473</v>
      </c>
      <c r="O68" s="48">
        <f t="shared" si="7"/>
        <v>331.82640604831272</v>
      </c>
      <c r="P68" s="9"/>
    </row>
    <row r="69" spans="1:119">
      <c r="A69" s="12"/>
      <c r="B69" s="25">
        <v>384</v>
      </c>
      <c r="C69" s="20" t="s">
        <v>91</v>
      </c>
      <c r="D69" s="47">
        <v>0</v>
      </c>
      <c r="E69" s="47">
        <v>1015272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1015272</v>
      </c>
      <c r="O69" s="48">
        <f>(N69/O$73)</f>
        <v>37.443186428176283</v>
      </c>
      <c r="P69" s="9"/>
    </row>
    <row r="70" spans="1:119" ht="15.75" thickBot="1">
      <c r="A70" s="12"/>
      <c r="B70" s="25">
        <v>389.1</v>
      </c>
      <c r="C70" s="20" t="s">
        <v>115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3850</v>
      </c>
      <c r="N70" s="47">
        <f t="shared" si="11"/>
        <v>3850</v>
      </c>
      <c r="O70" s="48">
        <f>(N70/O$73)</f>
        <v>0.14198782961460446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4">SUM(D5,D13,D20,D44,D57,D61,D67)</f>
        <v>11011866</v>
      </c>
      <c r="E71" s="15">
        <f t="shared" si="14"/>
        <v>28642034</v>
      </c>
      <c r="F71" s="15">
        <f t="shared" si="14"/>
        <v>0</v>
      </c>
      <c r="G71" s="15">
        <f t="shared" si="14"/>
        <v>0</v>
      </c>
      <c r="H71" s="15">
        <f t="shared" si="14"/>
        <v>0</v>
      </c>
      <c r="I71" s="15">
        <f t="shared" si="14"/>
        <v>0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9232994</v>
      </c>
      <c r="N71" s="15">
        <f t="shared" si="11"/>
        <v>48886894</v>
      </c>
      <c r="O71" s="38">
        <f>(N71/O$73)</f>
        <v>1802.9464871842154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116</v>
      </c>
      <c r="M73" s="49"/>
      <c r="N73" s="49"/>
      <c r="O73" s="44">
        <v>27115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thickBot="1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A75:O75"/>
    <mergeCell ref="L73:N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SUM(D6:D11)</f>
        <v>3654374</v>
      </c>
      <c r="E5" s="27">
        <f t="shared" ref="E5:M5" si="0">SUM(E6:E11)</f>
        <v>4793315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8447689</v>
      </c>
      <c r="O5" s="33">
        <f t="shared" ref="O5:O36" si="2">(N5/O$92)</f>
        <v>326.17819220819337</v>
      </c>
      <c r="P5" s="6"/>
    </row>
    <row r="6" spans="1:133">
      <c r="A6" s="12"/>
      <c r="B6" s="25">
        <v>311</v>
      </c>
      <c r="C6" s="20" t="s">
        <v>3</v>
      </c>
      <c r="D6" s="47">
        <v>2169464</v>
      </c>
      <c r="E6" s="47">
        <v>3634100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5803564</v>
      </c>
      <c r="O6" s="48">
        <f t="shared" si="2"/>
        <v>224.08448202633306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939390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939390</v>
      </c>
      <c r="O7" s="48">
        <f t="shared" si="2"/>
        <v>36.271284605583226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196956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196956</v>
      </c>
      <c r="O8" s="48">
        <f t="shared" si="2"/>
        <v>7.6047723850341713</v>
      </c>
      <c r="P8" s="9"/>
    </row>
    <row r="9" spans="1:133">
      <c r="A9" s="12"/>
      <c r="B9" s="25">
        <v>312.60000000000002</v>
      </c>
      <c r="C9" s="20" t="s">
        <v>14</v>
      </c>
      <c r="D9" s="47">
        <v>1285795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1285795</v>
      </c>
      <c r="O9" s="48">
        <f t="shared" si="2"/>
        <v>49.646511448318471</v>
      </c>
      <c r="P9" s="9"/>
    </row>
    <row r="10" spans="1:133">
      <c r="A10" s="12"/>
      <c r="B10" s="25">
        <v>315</v>
      </c>
      <c r="C10" s="20" t="s">
        <v>15</v>
      </c>
      <c r="D10" s="47">
        <v>184338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184338</v>
      </c>
      <c r="O10" s="48">
        <f t="shared" si="2"/>
        <v>7.1175721070311599</v>
      </c>
      <c r="P10" s="9"/>
    </row>
    <row r="11" spans="1:133">
      <c r="A11" s="12"/>
      <c r="B11" s="25">
        <v>319</v>
      </c>
      <c r="C11" s="20" t="s">
        <v>16</v>
      </c>
      <c r="D11" s="47">
        <v>14777</v>
      </c>
      <c r="E11" s="47">
        <v>22869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37646</v>
      </c>
      <c r="O11" s="48">
        <f t="shared" si="2"/>
        <v>1.4535696358932777</v>
      </c>
      <c r="P11" s="9"/>
    </row>
    <row r="12" spans="1:133" ht="15.75">
      <c r="A12" s="29" t="s">
        <v>17</v>
      </c>
      <c r="B12" s="30"/>
      <c r="C12" s="31"/>
      <c r="D12" s="32">
        <f>SUM(D13:D15)</f>
        <v>712533</v>
      </c>
      <c r="E12" s="32">
        <f t="shared" ref="E12:M12" si="3">SUM(E13:E15)</f>
        <v>579195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1291728</v>
      </c>
      <c r="O12" s="46">
        <f t="shared" si="2"/>
        <v>49.875593652264563</v>
      </c>
      <c r="P12" s="10"/>
    </row>
    <row r="13" spans="1:133">
      <c r="A13" s="12"/>
      <c r="B13" s="25">
        <v>322</v>
      </c>
      <c r="C13" s="20" t="s">
        <v>0</v>
      </c>
      <c r="D13" s="47">
        <v>65414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65414</v>
      </c>
      <c r="O13" s="48">
        <f t="shared" si="2"/>
        <v>2.5257345843468859</v>
      </c>
      <c r="P13" s="9"/>
    </row>
    <row r="14" spans="1:133">
      <c r="A14" s="12"/>
      <c r="B14" s="25">
        <v>323.10000000000002</v>
      </c>
      <c r="C14" s="20" t="s">
        <v>18</v>
      </c>
      <c r="D14" s="47">
        <v>639137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639137</v>
      </c>
      <c r="O14" s="48">
        <f t="shared" si="2"/>
        <v>24.678057067840456</v>
      </c>
      <c r="P14" s="9"/>
    </row>
    <row r="15" spans="1:133">
      <c r="A15" s="12"/>
      <c r="B15" s="25">
        <v>329</v>
      </c>
      <c r="C15" s="20" t="s">
        <v>19</v>
      </c>
      <c r="D15" s="47">
        <v>7982</v>
      </c>
      <c r="E15" s="47">
        <v>579195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587177</v>
      </c>
      <c r="O15" s="48">
        <f t="shared" si="2"/>
        <v>22.671802000077221</v>
      </c>
      <c r="P15" s="9"/>
    </row>
    <row r="16" spans="1:133" ht="15.75">
      <c r="A16" s="29" t="s">
        <v>22</v>
      </c>
      <c r="B16" s="30"/>
      <c r="C16" s="31"/>
      <c r="D16" s="32">
        <f>SUM(D17:D41)</f>
        <v>3817349</v>
      </c>
      <c r="E16" s="32">
        <f t="shared" ref="E16:M16" si="4">SUM(E17:E41)</f>
        <v>6003566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9820915</v>
      </c>
      <c r="O16" s="46">
        <f t="shared" si="2"/>
        <v>379.20054828371752</v>
      </c>
      <c r="P16" s="10"/>
    </row>
    <row r="17" spans="1:16">
      <c r="A17" s="12"/>
      <c r="B17" s="25">
        <v>331.1</v>
      </c>
      <c r="C17" s="20" t="s">
        <v>20</v>
      </c>
      <c r="D17" s="47">
        <v>0</v>
      </c>
      <c r="E17" s="47">
        <v>305288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305288</v>
      </c>
      <c r="O17" s="48">
        <f t="shared" si="2"/>
        <v>11.787636588285261</v>
      </c>
      <c r="P17" s="9"/>
    </row>
    <row r="18" spans="1:16">
      <c r="A18" s="12"/>
      <c r="B18" s="25">
        <v>331.2</v>
      </c>
      <c r="C18" s="20" t="s">
        <v>21</v>
      </c>
      <c r="D18" s="47">
        <v>0</v>
      </c>
      <c r="E18" s="47">
        <v>507343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507343</v>
      </c>
      <c r="O18" s="48">
        <f t="shared" si="2"/>
        <v>19.589289161743697</v>
      </c>
      <c r="P18" s="9"/>
    </row>
    <row r="19" spans="1:16">
      <c r="A19" s="12"/>
      <c r="B19" s="25">
        <v>331.39</v>
      </c>
      <c r="C19" s="20" t="s">
        <v>26</v>
      </c>
      <c r="D19" s="47">
        <v>0</v>
      </c>
      <c r="E19" s="47">
        <v>82815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82815</v>
      </c>
      <c r="O19" s="48">
        <f t="shared" si="2"/>
        <v>3.1976138074829143</v>
      </c>
      <c r="P19" s="9"/>
    </row>
    <row r="20" spans="1:16">
      <c r="A20" s="12"/>
      <c r="B20" s="25">
        <v>331.5</v>
      </c>
      <c r="C20" s="20" t="s">
        <v>23</v>
      </c>
      <c r="D20" s="47">
        <v>0</v>
      </c>
      <c r="E20" s="47">
        <v>1431008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1431008</v>
      </c>
      <c r="O20" s="48">
        <f t="shared" si="2"/>
        <v>55.253407467469785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48449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48449</v>
      </c>
      <c r="O21" s="48">
        <f t="shared" si="2"/>
        <v>1.870689988030426</v>
      </c>
      <c r="P21" s="9"/>
    </row>
    <row r="22" spans="1:16">
      <c r="A22" s="12"/>
      <c r="B22" s="25">
        <v>331.9</v>
      </c>
      <c r="C22" s="20" t="s">
        <v>24</v>
      </c>
      <c r="D22" s="47">
        <v>26632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26632</v>
      </c>
      <c r="O22" s="48">
        <f t="shared" si="2"/>
        <v>1.0283022510521642</v>
      </c>
      <c r="P22" s="9"/>
    </row>
    <row r="23" spans="1:16">
      <c r="A23" s="12"/>
      <c r="B23" s="25">
        <v>333</v>
      </c>
      <c r="C23" s="20" t="s">
        <v>4</v>
      </c>
      <c r="D23" s="47">
        <v>317295</v>
      </c>
      <c r="E23" s="47">
        <v>151466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468761</v>
      </c>
      <c r="O23" s="48">
        <f t="shared" si="2"/>
        <v>18.09957913432951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940124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940124</v>
      </c>
      <c r="O24" s="48">
        <f t="shared" si="2"/>
        <v>36.299625468164791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277316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277316</v>
      </c>
      <c r="O25" s="48">
        <f t="shared" si="2"/>
        <v>10.707594887833507</v>
      </c>
      <c r="P25" s="9"/>
    </row>
    <row r="26" spans="1:16">
      <c r="A26" s="12"/>
      <c r="B26" s="25">
        <v>334.42</v>
      </c>
      <c r="C26" s="20" t="s">
        <v>29</v>
      </c>
      <c r="D26" s="47">
        <v>0</v>
      </c>
      <c r="E26" s="47">
        <v>122517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122517</v>
      </c>
      <c r="O26" s="48">
        <f t="shared" si="2"/>
        <v>4.7305687478281016</v>
      </c>
      <c r="P26" s="9"/>
    </row>
    <row r="27" spans="1:16">
      <c r="A27" s="12"/>
      <c r="B27" s="25">
        <v>334.49</v>
      </c>
      <c r="C27" s="20" t="s">
        <v>30</v>
      </c>
      <c r="D27" s="47">
        <v>0</v>
      </c>
      <c r="E27" s="47">
        <v>492119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492119</v>
      </c>
      <c r="O27" s="48">
        <f t="shared" si="2"/>
        <v>19.001467238117304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280703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280703</v>
      </c>
      <c r="O28" s="48">
        <f t="shared" si="2"/>
        <v>10.838372137920382</v>
      </c>
      <c r="P28" s="9"/>
    </row>
    <row r="29" spans="1:16">
      <c r="A29" s="12"/>
      <c r="B29" s="25">
        <v>334.7</v>
      </c>
      <c r="C29" s="20" t="s">
        <v>32</v>
      </c>
      <c r="D29" s="47">
        <v>529865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529865</v>
      </c>
      <c r="O29" s="48">
        <f t="shared" si="2"/>
        <v>20.458898026950848</v>
      </c>
      <c r="P29" s="9"/>
    </row>
    <row r="30" spans="1:16">
      <c r="A30" s="12"/>
      <c r="B30" s="25">
        <v>335.12</v>
      </c>
      <c r="C30" s="20" t="s">
        <v>33</v>
      </c>
      <c r="D30" s="47">
        <v>392196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392196</v>
      </c>
      <c r="O30" s="48">
        <f t="shared" si="2"/>
        <v>15.143287385613345</v>
      </c>
      <c r="P30" s="9"/>
    </row>
    <row r="31" spans="1:16">
      <c r="A31" s="12"/>
      <c r="B31" s="25">
        <v>335.13</v>
      </c>
      <c r="C31" s="20" t="s">
        <v>34</v>
      </c>
      <c r="D31" s="47">
        <v>27246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27246</v>
      </c>
      <c r="O31" s="48">
        <f t="shared" si="2"/>
        <v>1.0520097301054094</v>
      </c>
      <c r="P31" s="9"/>
    </row>
    <row r="32" spans="1:16">
      <c r="A32" s="12"/>
      <c r="B32" s="25">
        <v>335.14</v>
      </c>
      <c r="C32" s="20" t="s">
        <v>35</v>
      </c>
      <c r="D32" s="47">
        <v>8459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8459</v>
      </c>
      <c r="O32" s="48">
        <f t="shared" si="2"/>
        <v>0.32661492721726709</v>
      </c>
      <c r="P32" s="9"/>
    </row>
    <row r="33" spans="1:16">
      <c r="A33" s="12"/>
      <c r="B33" s="25">
        <v>335.15</v>
      </c>
      <c r="C33" s="20" t="s">
        <v>36</v>
      </c>
      <c r="D33" s="47">
        <v>6795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6795</v>
      </c>
      <c r="O33" s="48">
        <f t="shared" si="2"/>
        <v>0.26236534229120817</v>
      </c>
      <c r="P33" s="9"/>
    </row>
    <row r="34" spans="1:16">
      <c r="A34" s="12"/>
      <c r="B34" s="25">
        <v>335.16</v>
      </c>
      <c r="C34" s="20" t="s">
        <v>37</v>
      </c>
      <c r="D34" s="47">
        <v>156000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156000</v>
      </c>
      <c r="O34" s="48">
        <f t="shared" si="2"/>
        <v>6.0233985868180238</v>
      </c>
      <c r="P34" s="9"/>
    </row>
    <row r="35" spans="1:16">
      <c r="A35" s="12"/>
      <c r="B35" s="25">
        <v>335.18</v>
      </c>
      <c r="C35" s="20" t="s">
        <v>38</v>
      </c>
      <c r="D35" s="47">
        <v>1378196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1378196</v>
      </c>
      <c r="O35" s="48">
        <f t="shared" si="2"/>
        <v>53.214255376655473</v>
      </c>
      <c r="P35" s="9"/>
    </row>
    <row r="36" spans="1:16">
      <c r="A36" s="12"/>
      <c r="B36" s="25">
        <v>335.19</v>
      </c>
      <c r="C36" s="20" t="s">
        <v>51</v>
      </c>
      <c r="D36" s="47">
        <v>974665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974665</v>
      </c>
      <c r="O36" s="48">
        <f t="shared" si="2"/>
        <v>37.633306305262749</v>
      </c>
      <c r="P36" s="9"/>
    </row>
    <row r="37" spans="1:16">
      <c r="A37" s="12"/>
      <c r="B37" s="25">
        <v>335.22</v>
      </c>
      <c r="C37" s="20" t="s">
        <v>39</v>
      </c>
      <c r="D37" s="47">
        <v>0</v>
      </c>
      <c r="E37" s="47">
        <v>16050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3" si="7">SUM(D37:M37)</f>
        <v>16050</v>
      </c>
      <c r="O37" s="48">
        <f t="shared" ref="O37:O68" si="8">(N37/O$92)</f>
        <v>0.61971504691300827</v>
      </c>
      <c r="P37" s="9"/>
    </row>
    <row r="38" spans="1:16">
      <c r="A38" s="12"/>
      <c r="B38" s="25">
        <v>335.49</v>
      </c>
      <c r="C38" s="20" t="s">
        <v>40</v>
      </c>
      <c r="D38" s="47">
        <v>0</v>
      </c>
      <c r="E38" s="47">
        <v>1051677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1051677</v>
      </c>
      <c r="O38" s="48">
        <f t="shared" si="8"/>
        <v>40.606857407621916</v>
      </c>
      <c r="P38" s="9"/>
    </row>
    <row r="39" spans="1:16">
      <c r="A39" s="12"/>
      <c r="B39" s="25">
        <v>335.8</v>
      </c>
      <c r="C39" s="20" t="s">
        <v>41</v>
      </c>
      <c r="D39" s="47">
        <v>0</v>
      </c>
      <c r="E39" s="47">
        <v>138801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138801</v>
      </c>
      <c r="O39" s="48">
        <f t="shared" si="8"/>
        <v>5.3593188926213369</v>
      </c>
      <c r="P39" s="9"/>
    </row>
    <row r="40" spans="1:16">
      <c r="A40" s="12"/>
      <c r="B40" s="25">
        <v>337.2</v>
      </c>
      <c r="C40" s="20" t="s">
        <v>42</v>
      </c>
      <c r="D40" s="47">
        <v>0</v>
      </c>
      <c r="E40" s="47">
        <v>147339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147339</v>
      </c>
      <c r="O40" s="48">
        <f t="shared" si="8"/>
        <v>5.6889841306614155</v>
      </c>
      <c r="P40" s="9"/>
    </row>
    <row r="41" spans="1:16">
      <c r="A41" s="12"/>
      <c r="B41" s="25">
        <v>337.4</v>
      </c>
      <c r="C41" s="20" t="s">
        <v>43</v>
      </c>
      <c r="D41" s="47">
        <v>0</v>
      </c>
      <c r="E41" s="47">
        <v>10551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10551</v>
      </c>
      <c r="O41" s="48">
        <f t="shared" si="8"/>
        <v>0.40739024672767288</v>
      </c>
      <c r="P41" s="9"/>
    </row>
    <row r="42" spans="1:16" ht="15.75">
      <c r="A42" s="29" t="s">
        <v>48</v>
      </c>
      <c r="B42" s="30"/>
      <c r="C42" s="31"/>
      <c r="D42" s="32">
        <f>SUM(D43:D68)</f>
        <v>2619567</v>
      </c>
      <c r="E42" s="32">
        <f t="shared" ref="E42:M42" si="9">SUM(E43:E68)</f>
        <v>5058122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7677689</v>
      </c>
      <c r="O42" s="46">
        <f t="shared" si="8"/>
        <v>296.44731456813003</v>
      </c>
      <c r="P42" s="10"/>
    </row>
    <row r="43" spans="1:16">
      <c r="A43" s="12"/>
      <c r="B43" s="25">
        <v>341.1</v>
      </c>
      <c r="C43" s="20" t="s">
        <v>52</v>
      </c>
      <c r="D43" s="47">
        <v>0</v>
      </c>
      <c r="E43" s="47">
        <v>77375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77375</v>
      </c>
      <c r="O43" s="48">
        <f t="shared" si="8"/>
        <v>2.9875670875323372</v>
      </c>
      <c r="P43" s="9"/>
    </row>
    <row r="44" spans="1:16">
      <c r="A44" s="12"/>
      <c r="B44" s="25">
        <v>341.16</v>
      </c>
      <c r="C44" s="20" t="s">
        <v>53</v>
      </c>
      <c r="D44" s="47">
        <v>0</v>
      </c>
      <c r="E44" s="47">
        <v>33823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8" si="10">SUM(D44:M44)</f>
        <v>33823</v>
      </c>
      <c r="O44" s="48">
        <f t="shared" si="8"/>
        <v>1.3059577589868334</v>
      </c>
      <c r="P44" s="9"/>
    </row>
    <row r="45" spans="1:16">
      <c r="A45" s="12"/>
      <c r="B45" s="25">
        <v>341.2</v>
      </c>
      <c r="C45" s="20" t="s">
        <v>54</v>
      </c>
      <c r="D45" s="47">
        <v>26712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26712</v>
      </c>
      <c r="O45" s="48">
        <f t="shared" si="8"/>
        <v>1.0313911734043786</v>
      </c>
      <c r="P45" s="9"/>
    </row>
    <row r="46" spans="1:16">
      <c r="A46" s="12"/>
      <c r="B46" s="25">
        <v>341.3</v>
      </c>
      <c r="C46" s="20" t="s">
        <v>55</v>
      </c>
      <c r="D46" s="47">
        <v>0</v>
      </c>
      <c r="E46" s="47">
        <v>615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615</v>
      </c>
      <c r="O46" s="48">
        <f t="shared" si="8"/>
        <v>2.3746090582647979E-2</v>
      </c>
      <c r="P46" s="9"/>
    </row>
    <row r="47" spans="1:16">
      <c r="A47" s="12"/>
      <c r="B47" s="25">
        <v>341.52</v>
      </c>
      <c r="C47" s="20" t="s">
        <v>56</v>
      </c>
      <c r="D47" s="47">
        <v>0</v>
      </c>
      <c r="E47" s="47">
        <v>69622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69622</v>
      </c>
      <c r="O47" s="48">
        <f t="shared" si="8"/>
        <v>2.688211900073362</v>
      </c>
      <c r="P47" s="9"/>
    </row>
    <row r="48" spans="1:16">
      <c r="A48" s="12"/>
      <c r="B48" s="25">
        <v>341.8</v>
      </c>
      <c r="C48" s="20" t="s">
        <v>57</v>
      </c>
      <c r="D48" s="47">
        <v>0</v>
      </c>
      <c r="E48" s="47">
        <v>666789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666789</v>
      </c>
      <c r="O48" s="48">
        <f t="shared" si="8"/>
        <v>25.745743078883354</v>
      </c>
      <c r="P48" s="9"/>
    </row>
    <row r="49" spans="1:16">
      <c r="A49" s="12"/>
      <c r="B49" s="25">
        <v>341.9</v>
      </c>
      <c r="C49" s="20" t="s">
        <v>58</v>
      </c>
      <c r="D49" s="47">
        <v>0</v>
      </c>
      <c r="E49" s="47">
        <v>25025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25025</v>
      </c>
      <c r="O49" s="48">
        <f t="shared" si="8"/>
        <v>0.96625352330205805</v>
      </c>
      <c r="P49" s="9"/>
    </row>
    <row r="50" spans="1:16">
      <c r="A50" s="12"/>
      <c r="B50" s="25">
        <v>342.3</v>
      </c>
      <c r="C50" s="20" t="s">
        <v>59</v>
      </c>
      <c r="D50" s="47">
        <v>0</v>
      </c>
      <c r="E50" s="47">
        <v>2106682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2106682</v>
      </c>
      <c r="O50" s="48">
        <f t="shared" si="8"/>
        <v>81.342213985095952</v>
      </c>
      <c r="P50" s="9"/>
    </row>
    <row r="51" spans="1:16">
      <c r="A51" s="12"/>
      <c r="B51" s="25">
        <v>342.4</v>
      </c>
      <c r="C51" s="20" t="s">
        <v>60</v>
      </c>
      <c r="D51" s="47">
        <v>409056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409056</v>
      </c>
      <c r="O51" s="48">
        <f t="shared" si="8"/>
        <v>15.794277771342523</v>
      </c>
      <c r="P51" s="9"/>
    </row>
    <row r="52" spans="1:16">
      <c r="A52" s="12"/>
      <c r="B52" s="25">
        <v>342.5</v>
      </c>
      <c r="C52" s="20" t="s">
        <v>61</v>
      </c>
      <c r="D52" s="47">
        <v>372073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372073</v>
      </c>
      <c r="O52" s="48">
        <f t="shared" si="8"/>
        <v>14.366307579443221</v>
      </c>
      <c r="P52" s="9"/>
    </row>
    <row r="53" spans="1:16">
      <c r="A53" s="12"/>
      <c r="B53" s="25">
        <v>342.9</v>
      </c>
      <c r="C53" s="20" t="s">
        <v>62</v>
      </c>
      <c r="D53" s="47">
        <v>0</v>
      </c>
      <c r="E53" s="47">
        <v>551535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551535</v>
      </c>
      <c r="O53" s="48">
        <f t="shared" si="8"/>
        <v>21.295609869106915</v>
      </c>
      <c r="P53" s="9"/>
    </row>
    <row r="54" spans="1:16">
      <c r="A54" s="12"/>
      <c r="B54" s="25">
        <v>346.4</v>
      </c>
      <c r="C54" s="20" t="s">
        <v>63</v>
      </c>
      <c r="D54" s="47">
        <v>44735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44735</v>
      </c>
      <c r="O54" s="48">
        <f t="shared" si="8"/>
        <v>1.7272867678288737</v>
      </c>
      <c r="P54" s="9"/>
    </row>
    <row r="55" spans="1:16">
      <c r="A55" s="12"/>
      <c r="B55" s="25">
        <v>348.12</v>
      </c>
      <c r="C55" s="39" t="s">
        <v>65</v>
      </c>
      <c r="D55" s="47">
        <v>0</v>
      </c>
      <c r="E55" s="47">
        <v>991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5" si="11">SUM(D55:M55)</f>
        <v>991</v>
      </c>
      <c r="O55" s="48">
        <f t="shared" si="8"/>
        <v>3.8264025638055525E-2</v>
      </c>
      <c r="P55" s="9"/>
    </row>
    <row r="56" spans="1:16">
      <c r="A56" s="12"/>
      <c r="B56" s="25">
        <v>348.13</v>
      </c>
      <c r="C56" s="39" t="s">
        <v>66</v>
      </c>
      <c r="D56" s="47">
        <v>0</v>
      </c>
      <c r="E56" s="47">
        <v>80149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80149</v>
      </c>
      <c r="O56" s="48">
        <f t="shared" si="8"/>
        <v>3.0946754700953707</v>
      </c>
      <c r="P56" s="9"/>
    </row>
    <row r="57" spans="1:16">
      <c r="A57" s="12"/>
      <c r="B57" s="25">
        <v>348.22</v>
      </c>
      <c r="C57" s="39" t="s">
        <v>67</v>
      </c>
      <c r="D57" s="47">
        <v>0</v>
      </c>
      <c r="E57" s="47">
        <v>3991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3991</v>
      </c>
      <c r="O57" s="48">
        <f t="shared" si="8"/>
        <v>0.15409861384609444</v>
      </c>
      <c r="P57" s="9"/>
    </row>
    <row r="58" spans="1:16">
      <c r="A58" s="12"/>
      <c r="B58" s="25">
        <v>348.23</v>
      </c>
      <c r="C58" s="39" t="s">
        <v>68</v>
      </c>
      <c r="D58" s="47">
        <v>0</v>
      </c>
      <c r="E58" s="47">
        <v>13979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13979</v>
      </c>
      <c r="O58" s="48">
        <f t="shared" si="8"/>
        <v>0.53975056952005873</v>
      </c>
      <c r="P58" s="9"/>
    </row>
    <row r="59" spans="1:16">
      <c r="A59" s="12"/>
      <c r="B59" s="25">
        <v>348.31</v>
      </c>
      <c r="C59" s="39" t="s">
        <v>69</v>
      </c>
      <c r="D59" s="47">
        <v>0</v>
      </c>
      <c r="E59" s="47">
        <v>62610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62610</v>
      </c>
      <c r="O59" s="48">
        <f t="shared" si="8"/>
        <v>2.4174678559017724</v>
      </c>
      <c r="P59" s="9"/>
    </row>
    <row r="60" spans="1:16">
      <c r="A60" s="12"/>
      <c r="B60" s="25">
        <v>348.32</v>
      </c>
      <c r="C60" s="39" t="s">
        <v>70</v>
      </c>
      <c r="D60" s="47">
        <v>0</v>
      </c>
      <c r="E60" s="47">
        <v>623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623</v>
      </c>
      <c r="O60" s="48">
        <f t="shared" si="8"/>
        <v>2.4054982817869417E-2</v>
      </c>
      <c r="P60" s="9"/>
    </row>
    <row r="61" spans="1:16">
      <c r="A61" s="12"/>
      <c r="B61" s="25">
        <v>348.41</v>
      </c>
      <c r="C61" s="39" t="s">
        <v>71</v>
      </c>
      <c r="D61" s="47">
        <v>0</v>
      </c>
      <c r="E61" s="47">
        <v>67755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67755</v>
      </c>
      <c r="O61" s="48">
        <f t="shared" si="8"/>
        <v>2.6161241746785588</v>
      </c>
      <c r="P61" s="9"/>
    </row>
    <row r="62" spans="1:16">
      <c r="A62" s="12"/>
      <c r="B62" s="25">
        <v>348.42</v>
      </c>
      <c r="C62" s="39" t="s">
        <v>72</v>
      </c>
      <c r="D62" s="47">
        <v>0</v>
      </c>
      <c r="E62" s="47">
        <v>3310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3310</v>
      </c>
      <c r="O62" s="48">
        <f t="shared" si="8"/>
        <v>0.12780416232286962</v>
      </c>
      <c r="P62" s="9"/>
    </row>
    <row r="63" spans="1:16">
      <c r="A63" s="12"/>
      <c r="B63" s="25">
        <v>348.48</v>
      </c>
      <c r="C63" s="39" t="s">
        <v>73</v>
      </c>
      <c r="D63" s="47">
        <v>886</v>
      </c>
      <c r="E63" s="47">
        <v>5793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6679</v>
      </c>
      <c r="O63" s="48">
        <f t="shared" si="8"/>
        <v>0.2578864048804973</v>
      </c>
      <c r="P63" s="9"/>
    </row>
    <row r="64" spans="1:16">
      <c r="A64" s="12"/>
      <c r="B64" s="25">
        <v>348.52</v>
      </c>
      <c r="C64" s="39" t="s">
        <v>74</v>
      </c>
      <c r="D64" s="47">
        <v>0</v>
      </c>
      <c r="E64" s="47">
        <v>121269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121269</v>
      </c>
      <c r="O64" s="48">
        <f t="shared" si="8"/>
        <v>4.6823815591335576</v>
      </c>
      <c r="P64" s="9"/>
    </row>
    <row r="65" spans="1:16">
      <c r="A65" s="12"/>
      <c r="B65" s="25">
        <v>348.53</v>
      </c>
      <c r="C65" s="39" t="s">
        <v>75</v>
      </c>
      <c r="D65" s="47">
        <v>0</v>
      </c>
      <c r="E65" s="47">
        <v>97061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97061</v>
      </c>
      <c r="O65" s="48">
        <f t="shared" si="8"/>
        <v>3.7476736553534886</v>
      </c>
      <c r="P65" s="9"/>
    </row>
    <row r="66" spans="1:16">
      <c r="A66" s="12"/>
      <c r="B66" s="25">
        <v>348.71</v>
      </c>
      <c r="C66" s="39" t="s">
        <v>76</v>
      </c>
      <c r="D66" s="47">
        <v>0</v>
      </c>
      <c r="E66" s="47">
        <v>9805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9805</v>
      </c>
      <c r="O66" s="48">
        <f t="shared" si="8"/>
        <v>0.37858604579327387</v>
      </c>
      <c r="P66" s="9"/>
    </row>
    <row r="67" spans="1:16">
      <c r="A67" s="12"/>
      <c r="B67" s="25">
        <v>348.72</v>
      </c>
      <c r="C67" s="39" t="s">
        <v>77</v>
      </c>
      <c r="D67" s="47">
        <v>0</v>
      </c>
      <c r="E67" s="47">
        <v>550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550</v>
      </c>
      <c r="O67" s="48">
        <f t="shared" si="8"/>
        <v>2.1236341171473803E-2</v>
      </c>
      <c r="P67" s="9"/>
    </row>
    <row r="68" spans="1:16">
      <c r="A68" s="12"/>
      <c r="B68" s="25">
        <v>349</v>
      </c>
      <c r="C68" s="20" t="s">
        <v>1</v>
      </c>
      <c r="D68" s="47">
        <v>1766105</v>
      </c>
      <c r="E68" s="47">
        <v>1058770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2824875</v>
      </c>
      <c r="O68" s="48">
        <f t="shared" si="8"/>
        <v>109.07274412139465</v>
      </c>
      <c r="P68" s="9"/>
    </row>
    <row r="69" spans="1:16" ht="15.75">
      <c r="A69" s="29" t="s">
        <v>49</v>
      </c>
      <c r="B69" s="30"/>
      <c r="C69" s="31"/>
      <c r="D69" s="32">
        <f>SUM(D70:D74)</f>
        <v>6931</v>
      </c>
      <c r="E69" s="32">
        <f t="shared" ref="E69:M69" si="12">SUM(E70:E74)</f>
        <v>177890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ref="N69:N83" si="13">SUM(D69:M69)</f>
        <v>184821</v>
      </c>
      <c r="O69" s="46">
        <f t="shared" ref="O69:O90" si="14">(N69/O$92)</f>
        <v>7.1362214757326541</v>
      </c>
      <c r="P69" s="10"/>
    </row>
    <row r="70" spans="1:16">
      <c r="A70" s="13"/>
      <c r="B70" s="40">
        <v>351.7</v>
      </c>
      <c r="C70" s="21" t="s">
        <v>79</v>
      </c>
      <c r="D70" s="47">
        <v>0</v>
      </c>
      <c r="E70" s="47">
        <v>126624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126624</v>
      </c>
      <c r="O70" s="48">
        <f t="shared" si="14"/>
        <v>4.8891462990849064</v>
      </c>
      <c r="P70" s="9"/>
    </row>
    <row r="71" spans="1:16">
      <c r="A71" s="13"/>
      <c r="B71" s="40">
        <v>351.8</v>
      </c>
      <c r="C71" s="21" t="s">
        <v>80</v>
      </c>
      <c r="D71" s="47">
        <v>0</v>
      </c>
      <c r="E71" s="47">
        <v>7032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7032</v>
      </c>
      <c r="O71" s="48">
        <f t="shared" si="14"/>
        <v>0.27151627475964324</v>
      </c>
      <c r="P71" s="9"/>
    </row>
    <row r="72" spans="1:16">
      <c r="A72" s="13"/>
      <c r="B72" s="40">
        <v>352</v>
      </c>
      <c r="C72" s="21" t="s">
        <v>81</v>
      </c>
      <c r="D72" s="47">
        <v>6113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6113</v>
      </c>
      <c r="O72" s="48">
        <f t="shared" si="14"/>
        <v>0.23603227923858064</v>
      </c>
      <c r="P72" s="9"/>
    </row>
    <row r="73" spans="1:16">
      <c r="A73" s="13"/>
      <c r="B73" s="40">
        <v>358.2</v>
      </c>
      <c r="C73" s="21" t="s">
        <v>82</v>
      </c>
      <c r="D73" s="47">
        <v>0</v>
      </c>
      <c r="E73" s="47">
        <v>44234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44234</v>
      </c>
      <c r="O73" s="48">
        <f t="shared" si="14"/>
        <v>1.7079423915981311</v>
      </c>
      <c r="P73" s="9"/>
    </row>
    <row r="74" spans="1:16">
      <c r="A74" s="13"/>
      <c r="B74" s="40">
        <v>359</v>
      </c>
      <c r="C74" s="21" t="s">
        <v>83</v>
      </c>
      <c r="D74" s="47">
        <v>818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818</v>
      </c>
      <c r="O74" s="48">
        <f t="shared" si="14"/>
        <v>3.1584231051391944E-2</v>
      </c>
      <c r="P74" s="9"/>
    </row>
    <row r="75" spans="1:16" ht="15.75">
      <c r="A75" s="29" t="s">
        <v>5</v>
      </c>
      <c r="B75" s="30"/>
      <c r="C75" s="31"/>
      <c r="D75" s="32">
        <f>SUM(D76:D81)</f>
        <v>390858</v>
      </c>
      <c r="E75" s="32">
        <f t="shared" ref="E75:M75" si="15">SUM(E76:E81)</f>
        <v>574412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si="13"/>
        <v>965270</v>
      </c>
      <c r="O75" s="46">
        <f t="shared" si="14"/>
        <v>37.270550986524576</v>
      </c>
      <c r="P75" s="10"/>
    </row>
    <row r="76" spans="1:16">
      <c r="A76" s="12"/>
      <c r="B76" s="25">
        <v>361.1</v>
      </c>
      <c r="C76" s="20" t="s">
        <v>84</v>
      </c>
      <c r="D76" s="47">
        <v>191257</v>
      </c>
      <c r="E76" s="47">
        <v>71681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262938</v>
      </c>
      <c r="O76" s="48">
        <f t="shared" si="14"/>
        <v>10.15243831808178</v>
      </c>
      <c r="P76" s="9"/>
    </row>
    <row r="77" spans="1:16">
      <c r="A77" s="12"/>
      <c r="B77" s="25">
        <v>362</v>
      </c>
      <c r="C77" s="20" t="s">
        <v>85</v>
      </c>
      <c r="D77" s="47">
        <v>140274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140274</v>
      </c>
      <c r="O77" s="48">
        <f t="shared" si="14"/>
        <v>5.4161936754314839</v>
      </c>
      <c r="P77" s="9"/>
    </row>
    <row r="78" spans="1:16">
      <c r="A78" s="12"/>
      <c r="B78" s="25">
        <v>365</v>
      </c>
      <c r="C78" s="20" t="s">
        <v>86</v>
      </c>
      <c r="D78" s="47">
        <v>36760</v>
      </c>
      <c r="E78" s="47">
        <v>2658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39418</v>
      </c>
      <c r="O78" s="48">
        <f t="shared" si="14"/>
        <v>1.521989265994826</v>
      </c>
      <c r="P78" s="9"/>
    </row>
    <row r="79" spans="1:16">
      <c r="A79" s="12"/>
      <c r="B79" s="25">
        <v>366</v>
      </c>
      <c r="C79" s="20" t="s">
        <v>87</v>
      </c>
      <c r="D79" s="47">
        <v>1953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1953</v>
      </c>
      <c r="O79" s="48">
        <f t="shared" si="14"/>
        <v>7.5408316923433333E-2</v>
      </c>
      <c r="P79" s="9"/>
    </row>
    <row r="80" spans="1:16">
      <c r="A80" s="12"/>
      <c r="B80" s="25">
        <v>369.3</v>
      </c>
      <c r="C80" s="20" t="s">
        <v>88</v>
      </c>
      <c r="D80" s="47">
        <v>0</v>
      </c>
      <c r="E80" s="47">
        <v>233822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233822</v>
      </c>
      <c r="O80" s="48">
        <f t="shared" si="14"/>
        <v>9.0282250279933596</v>
      </c>
      <c r="P80" s="9"/>
    </row>
    <row r="81" spans="1:119">
      <c r="A81" s="12"/>
      <c r="B81" s="25">
        <v>369.9</v>
      </c>
      <c r="C81" s="20" t="s">
        <v>89</v>
      </c>
      <c r="D81" s="47">
        <v>20614</v>
      </c>
      <c r="E81" s="47">
        <v>266251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286865</v>
      </c>
      <c r="O81" s="48">
        <f t="shared" si="14"/>
        <v>11.076296382099695</v>
      </c>
      <c r="P81" s="9"/>
    </row>
    <row r="82" spans="1:119" ht="15.75">
      <c r="A82" s="29" t="s">
        <v>50</v>
      </c>
      <c r="B82" s="30"/>
      <c r="C82" s="31"/>
      <c r="D82" s="32">
        <f>SUM(D83:D89)</f>
        <v>422671</v>
      </c>
      <c r="E82" s="32">
        <f t="shared" ref="E82:M82" si="16">SUM(E83:E89)</f>
        <v>9673873</v>
      </c>
      <c r="F82" s="32">
        <f t="shared" si="16"/>
        <v>0</v>
      </c>
      <c r="G82" s="32">
        <f t="shared" si="16"/>
        <v>0</v>
      </c>
      <c r="H82" s="32">
        <f t="shared" si="16"/>
        <v>0</v>
      </c>
      <c r="I82" s="32">
        <f t="shared" si="16"/>
        <v>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3"/>
        <v>10096544</v>
      </c>
      <c r="O82" s="46">
        <f t="shared" si="14"/>
        <v>389.84300552144873</v>
      </c>
      <c r="P82" s="9"/>
    </row>
    <row r="83" spans="1:119">
      <c r="A83" s="12"/>
      <c r="B83" s="25">
        <v>381</v>
      </c>
      <c r="C83" s="20" t="s">
        <v>90</v>
      </c>
      <c r="D83" s="47">
        <v>92129</v>
      </c>
      <c r="E83" s="47">
        <v>3837900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3930029</v>
      </c>
      <c r="O83" s="48">
        <f t="shared" si="14"/>
        <v>151.74443028688367</v>
      </c>
      <c r="P83" s="9"/>
    </row>
    <row r="84" spans="1:119">
      <c r="A84" s="12"/>
      <c r="B84" s="25">
        <v>384</v>
      </c>
      <c r="C84" s="20" t="s">
        <v>91</v>
      </c>
      <c r="D84" s="47">
        <v>0</v>
      </c>
      <c r="E84" s="47">
        <v>169346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7">SUM(D84:M84)</f>
        <v>169346</v>
      </c>
      <c r="O84" s="48">
        <f t="shared" si="14"/>
        <v>6.5387080582261863</v>
      </c>
      <c r="P84" s="9"/>
    </row>
    <row r="85" spans="1:119">
      <c r="A85" s="12"/>
      <c r="B85" s="25">
        <v>386.1</v>
      </c>
      <c r="C85" s="20" t="s">
        <v>92</v>
      </c>
      <c r="D85" s="47">
        <v>130306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7"/>
        <v>130306</v>
      </c>
      <c r="O85" s="48">
        <f t="shared" si="14"/>
        <v>5.0313139503455728</v>
      </c>
      <c r="P85" s="9"/>
    </row>
    <row r="86" spans="1:119">
      <c r="A86" s="12"/>
      <c r="B86" s="25">
        <v>386.4</v>
      </c>
      <c r="C86" s="20" t="s">
        <v>93</v>
      </c>
      <c r="D86" s="47">
        <v>0</v>
      </c>
      <c r="E86" s="47">
        <v>4640138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7"/>
        <v>4640138</v>
      </c>
      <c r="O86" s="48">
        <f t="shared" si="14"/>
        <v>179.16282481949111</v>
      </c>
      <c r="P86" s="9"/>
    </row>
    <row r="87" spans="1:119">
      <c r="A87" s="12"/>
      <c r="B87" s="25">
        <v>386.6</v>
      </c>
      <c r="C87" s="20" t="s">
        <v>94</v>
      </c>
      <c r="D87" s="47">
        <v>33567</v>
      </c>
      <c r="E87" s="47">
        <v>532592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7"/>
        <v>566159</v>
      </c>
      <c r="O87" s="48">
        <f t="shared" si="14"/>
        <v>21.860264875091701</v>
      </c>
      <c r="P87" s="9"/>
    </row>
    <row r="88" spans="1:119">
      <c r="A88" s="12"/>
      <c r="B88" s="25">
        <v>386.7</v>
      </c>
      <c r="C88" s="20" t="s">
        <v>95</v>
      </c>
      <c r="D88" s="47">
        <v>137211</v>
      </c>
      <c r="E88" s="47">
        <v>130664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7"/>
        <v>267875</v>
      </c>
      <c r="O88" s="48">
        <f t="shared" si="14"/>
        <v>10.343063438742808</v>
      </c>
      <c r="P88" s="9"/>
    </row>
    <row r="89" spans="1:119" ht="15.75" thickBot="1">
      <c r="A89" s="12"/>
      <c r="B89" s="25">
        <v>386.8</v>
      </c>
      <c r="C89" s="20" t="s">
        <v>96</v>
      </c>
      <c r="D89" s="47">
        <v>29458</v>
      </c>
      <c r="E89" s="47">
        <v>363233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7"/>
        <v>392691</v>
      </c>
      <c r="O89" s="48">
        <f t="shared" si="14"/>
        <v>15.162400092667671</v>
      </c>
      <c r="P89" s="9"/>
    </row>
    <row r="90" spans="1:119" ht="16.5" thickBot="1">
      <c r="A90" s="14" t="s">
        <v>64</v>
      </c>
      <c r="B90" s="23"/>
      <c r="C90" s="22"/>
      <c r="D90" s="15">
        <f>SUM(D5,D12,D16,D42,D69,D75,D82)</f>
        <v>11624283</v>
      </c>
      <c r="E90" s="15">
        <f t="shared" ref="E90:M90" si="18">SUM(E5,E12,E16,E42,E69,E75,E82)</f>
        <v>26860373</v>
      </c>
      <c r="F90" s="15">
        <f t="shared" si="18"/>
        <v>0</v>
      </c>
      <c r="G90" s="15">
        <f t="shared" si="18"/>
        <v>0</v>
      </c>
      <c r="H90" s="15">
        <f t="shared" si="18"/>
        <v>0</v>
      </c>
      <c r="I90" s="15">
        <f t="shared" si="18"/>
        <v>0</v>
      </c>
      <c r="J90" s="15">
        <f t="shared" si="18"/>
        <v>0</v>
      </c>
      <c r="K90" s="15">
        <f t="shared" si="18"/>
        <v>0</v>
      </c>
      <c r="L90" s="15">
        <f t="shared" si="18"/>
        <v>0</v>
      </c>
      <c r="M90" s="15">
        <f t="shared" si="18"/>
        <v>0</v>
      </c>
      <c r="N90" s="15">
        <f>SUM(D90:M90)</f>
        <v>38484656</v>
      </c>
      <c r="O90" s="38">
        <f t="shared" si="14"/>
        <v>1485.9514266960114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103</v>
      </c>
      <c r="M92" s="49"/>
      <c r="N92" s="49"/>
      <c r="O92" s="44">
        <v>25899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A94:O94"/>
    <mergeCell ref="A93:O93"/>
    <mergeCell ref="L92:N9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3697110</v>
      </c>
      <c r="E5" s="27">
        <f t="shared" si="0"/>
        <v>5176266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8873376</v>
      </c>
      <c r="O5" s="33">
        <f t="shared" ref="O5:O36" si="2">(N5/O$83)</f>
        <v>342.73371958285054</v>
      </c>
      <c r="P5" s="6"/>
    </row>
    <row r="6" spans="1:133">
      <c r="A6" s="12"/>
      <c r="B6" s="25">
        <v>311</v>
      </c>
      <c r="C6" s="20" t="s">
        <v>3</v>
      </c>
      <c r="D6" s="47">
        <v>2183895</v>
      </c>
      <c r="E6" s="47">
        <v>4132471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6316366</v>
      </c>
      <c r="O6" s="48">
        <f t="shared" si="2"/>
        <v>243.96933178833527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176357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176357</v>
      </c>
      <c r="O7" s="48">
        <f t="shared" si="2"/>
        <v>6.8117806102742371</v>
      </c>
      <c r="P7" s="9"/>
    </row>
    <row r="8" spans="1:133">
      <c r="A8" s="12"/>
      <c r="B8" s="25">
        <v>312.41000000000003</v>
      </c>
      <c r="C8" s="20" t="s">
        <v>122</v>
      </c>
      <c r="D8" s="47">
        <v>0</v>
      </c>
      <c r="E8" s="47">
        <v>840521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840521</v>
      </c>
      <c r="O8" s="48">
        <f t="shared" si="2"/>
        <v>32.465083043646196</v>
      </c>
      <c r="P8" s="9"/>
    </row>
    <row r="9" spans="1:133">
      <c r="A9" s="12"/>
      <c r="B9" s="25">
        <v>312.60000000000002</v>
      </c>
      <c r="C9" s="20" t="s">
        <v>14</v>
      </c>
      <c r="D9" s="47">
        <v>1355137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1355137</v>
      </c>
      <c r="O9" s="48">
        <f t="shared" si="2"/>
        <v>52.342101197373502</v>
      </c>
      <c r="P9" s="9"/>
    </row>
    <row r="10" spans="1:133">
      <c r="A10" s="12"/>
      <c r="B10" s="25">
        <v>315</v>
      </c>
      <c r="C10" s="20" t="s">
        <v>15</v>
      </c>
      <c r="D10" s="47">
        <v>141215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141215</v>
      </c>
      <c r="O10" s="48">
        <f t="shared" si="2"/>
        <v>5.4544225569718039</v>
      </c>
      <c r="P10" s="9"/>
    </row>
    <row r="11" spans="1:133">
      <c r="A11" s="12"/>
      <c r="B11" s="25">
        <v>319</v>
      </c>
      <c r="C11" s="20" t="s">
        <v>16</v>
      </c>
      <c r="D11" s="47">
        <v>16863</v>
      </c>
      <c r="E11" s="47">
        <v>26917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43780</v>
      </c>
      <c r="O11" s="48">
        <f t="shared" si="2"/>
        <v>1.6910003862495171</v>
      </c>
      <c r="P11" s="9"/>
    </row>
    <row r="12" spans="1:133" ht="15.75">
      <c r="A12" s="29" t="s">
        <v>123</v>
      </c>
      <c r="B12" s="30"/>
      <c r="C12" s="31"/>
      <c r="D12" s="32">
        <f t="shared" ref="D12:M12" si="3">SUM(D13:D15)</f>
        <v>787725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787725</v>
      </c>
      <c r="O12" s="46">
        <f t="shared" si="2"/>
        <v>30.425840092699882</v>
      </c>
      <c r="P12" s="10"/>
    </row>
    <row r="13" spans="1:133">
      <c r="A13" s="12"/>
      <c r="B13" s="25">
        <v>322</v>
      </c>
      <c r="C13" s="20" t="s">
        <v>0</v>
      </c>
      <c r="D13" s="47">
        <v>105989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105989</v>
      </c>
      <c r="O13" s="48">
        <f t="shared" si="2"/>
        <v>4.0938200077249904</v>
      </c>
      <c r="P13" s="9"/>
    </row>
    <row r="14" spans="1:133">
      <c r="A14" s="12"/>
      <c r="B14" s="25">
        <v>323.10000000000002</v>
      </c>
      <c r="C14" s="20" t="s">
        <v>18</v>
      </c>
      <c r="D14" s="47">
        <v>666262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666262</v>
      </c>
      <c r="O14" s="48">
        <f t="shared" si="2"/>
        <v>25.734337582078023</v>
      </c>
      <c r="P14" s="9"/>
    </row>
    <row r="15" spans="1:133">
      <c r="A15" s="12"/>
      <c r="B15" s="25">
        <v>329</v>
      </c>
      <c r="C15" s="20" t="s">
        <v>124</v>
      </c>
      <c r="D15" s="47">
        <v>15474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15474</v>
      </c>
      <c r="O15" s="48">
        <f t="shared" si="2"/>
        <v>0.59768250289687141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SUM(D17:D38)</f>
        <v>3694862</v>
      </c>
      <c r="E16" s="32">
        <f t="shared" si="4"/>
        <v>4564993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8259855</v>
      </c>
      <c r="O16" s="46">
        <f t="shared" si="2"/>
        <v>319.03650057937426</v>
      </c>
      <c r="P16" s="10"/>
    </row>
    <row r="17" spans="1:16">
      <c r="A17" s="12"/>
      <c r="B17" s="25">
        <v>331.1</v>
      </c>
      <c r="C17" s="20" t="s">
        <v>20</v>
      </c>
      <c r="D17" s="47">
        <v>207483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207483</v>
      </c>
      <c r="O17" s="48">
        <f t="shared" si="2"/>
        <v>8.0140208574739287</v>
      </c>
      <c r="P17" s="9"/>
    </row>
    <row r="18" spans="1:16">
      <c r="A18" s="12"/>
      <c r="B18" s="25">
        <v>331.2</v>
      </c>
      <c r="C18" s="20" t="s">
        <v>21</v>
      </c>
      <c r="D18" s="47">
        <v>0</v>
      </c>
      <c r="E18" s="47">
        <v>350458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350458</v>
      </c>
      <c r="O18" s="48">
        <f t="shared" si="2"/>
        <v>13.536423329470837</v>
      </c>
      <c r="P18" s="9"/>
    </row>
    <row r="19" spans="1:16">
      <c r="A19" s="12"/>
      <c r="B19" s="25">
        <v>331.35</v>
      </c>
      <c r="C19" s="20" t="s">
        <v>125</v>
      </c>
      <c r="D19" s="47">
        <v>41237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41237</v>
      </c>
      <c r="O19" s="48">
        <f t="shared" si="2"/>
        <v>1.5927771340285826</v>
      </c>
      <c r="P19" s="9"/>
    </row>
    <row r="20" spans="1:16">
      <c r="A20" s="12"/>
      <c r="B20" s="25">
        <v>331.5</v>
      </c>
      <c r="C20" s="20" t="s">
        <v>23</v>
      </c>
      <c r="D20" s="47">
        <v>0</v>
      </c>
      <c r="E20" s="47">
        <v>685570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685570</v>
      </c>
      <c r="O20" s="48">
        <f t="shared" si="2"/>
        <v>26.480108149864812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50964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50964</v>
      </c>
      <c r="O21" s="48">
        <f t="shared" si="2"/>
        <v>1.9684820393974507</v>
      </c>
      <c r="P21" s="9"/>
    </row>
    <row r="22" spans="1:16">
      <c r="A22" s="12"/>
      <c r="B22" s="25">
        <v>333</v>
      </c>
      <c r="C22" s="20" t="s">
        <v>4</v>
      </c>
      <c r="D22" s="47">
        <v>0</v>
      </c>
      <c r="E22" s="47">
        <v>119949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119949</v>
      </c>
      <c r="O22" s="48">
        <f t="shared" si="2"/>
        <v>4.6330243337195824</v>
      </c>
      <c r="P22" s="9"/>
    </row>
    <row r="23" spans="1:16">
      <c r="A23" s="12"/>
      <c r="B23" s="25">
        <v>334.1</v>
      </c>
      <c r="C23" s="20" t="s">
        <v>110</v>
      </c>
      <c r="D23" s="47">
        <v>116041</v>
      </c>
      <c r="E23" s="47">
        <v>483336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599377</v>
      </c>
      <c r="O23" s="48">
        <f t="shared" si="2"/>
        <v>23.150907686365393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187466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187466</v>
      </c>
      <c r="O24" s="48">
        <f t="shared" si="2"/>
        <v>7.2408651989185016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288947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288947</v>
      </c>
      <c r="O25" s="48">
        <f t="shared" si="2"/>
        <v>11.160563924295095</v>
      </c>
      <c r="P25" s="9"/>
    </row>
    <row r="26" spans="1:16">
      <c r="A26" s="12"/>
      <c r="B26" s="25">
        <v>334.36</v>
      </c>
      <c r="C26" s="20" t="s">
        <v>126</v>
      </c>
      <c r="D26" s="47">
        <v>150000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150000</v>
      </c>
      <c r="O26" s="48">
        <f t="shared" si="2"/>
        <v>5.793742757821553</v>
      </c>
      <c r="P26" s="9"/>
    </row>
    <row r="27" spans="1:16">
      <c r="A27" s="12"/>
      <c r="B27" s="25">
        <v>334.49</v>
      </c>
      <c r="C27" s="20" t="s">
        <v>30</v>
      </c>
      <c r="D27" s="47">
        <v>0</v>
      </c>
      <c r="E27" s="47">
        <v>211549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211549</v>
      </c>
      <c r="O27" s="48">
        <f t="shared" si="2"/>
        <v>8.1710699111626113</v>
      </c>
      <c r="P27" s="9"/>
    </row>
    <row r="28" spans="1:16">
      <c r="A28" s="12"/>
      <c r="B28" s="25">
        <v>334.7</v>
      </c>
      <c r="C28" s="20" t="s">
        <v>32</v>
      </c>
      <c r="D28" s="47">
        <v>268747</v>
      </c>
      <c r="E28" s="47">
        <v>211680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480427</v>
      </c>
      <c r="O28" s="48">
        <f t="shared" si="2"/>
        <v>18.556469679412899</v>
      </c>
      <c r="P28" s="9"/>
    </row>
    <row r="29" spans="1:16">
      <c r="A29" s="12"/>
      <c r="B29" s="25">
        <v>334.9</v>
      </c>
      <c r="C29" s="20" t="s">
        <v>127</v>
      </c>
      <c r="D29" s="47">
        <v>0</v>
      </c>
      <c r="E29" s="47">
        <v>229851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229851</v>
      </c>
      <c r="O29" s="48">
        <f t="shared" si="2"/>
        <v>8.8779837775202779</v>
      </c>
      <c r="P29" s="9"/>
    </row>
    <row r="30" spans="1:16">
      <c r="A30" s="12"/>
      <c r="B30" s="25">
        <v>335.12</v>
      </c>
      <c r="C30" s="20" t="s">
        <v>33</v>
      </c>
      <c r="D30" s="47">
        <v>430155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430155</v>
      </c>
      <c r="O30" s="48">
        <f t="shared" si="2"/>
        <v>16.614716106604867</v>
      </c>
      <c r="P30" s="9"/>
    </row>
    <row r="31" spans="1:16">
      <c r="A31" s="12"/>
      <c r="B31" s="25">
        <v>335.13</v>
      </c>
      <c r="C31" s="20" t="s">
        <v>34</v>
      </c>
      <c r="D31" s="47">
        <v>38103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38103</v>
      </c>
      <c r="O31" s="48">
        <f t="shared" si="2"/>
        <v>1.4717265353418307</v>
      </c>
      <c r="P31" s="9"/>
    </row>
    <row r="32" spans="1:16">
      <c r="A32" s="12"/>
      <c r="B32" s="25">
        <v>335.14</v>
      </c>
      <c r="C32" s="20" t="s">
        <v>35</v>
      </c>
      <c r="D32" s="47">
        <v>7112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7112</v>
      </c>
      <c r="O32" s="48">
        <f t="shared" si="2"/>
        <v>0.2747006566241792</v>
      </c>
      <c r="P32" s="9"/>
    </row>
    <row r="33" spans="1:16">
      <c r="A33" s="12"/>
      <c r="B33" s="25">
        <v>335.15</v>
      </c>
      <c r="C33" s="20" t="s">
        <v>36</v>
      </c>
      <c r="D33" s="47">
        <v>2059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2059</v>
      </c>
      <c r="O33" s="48">
        <f t="shared" si="2"/>
        <v>7.9528775589030515E-2</v>
      </c>
      <c r="P33" s="9"/>
    </row>
    <row r="34" spans="1:16">
      <c r="A34" s="12"/>
      <c r="B34" s="25">
        <v>335.16</v>
      </c>
      <c r="C34" s="20" t="s">
        <v>37</v>
      </c>
      <c r="D34" s="47">
        <v>156000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156000</v>
      </c>
      <c r="O34" s="48">
        <f t="shared" si="2"/>
        <v>6.0254924681344146</v>
      </c>
      <c r="P34" s="9"/>
    </row>
    <row r="35" spans="1:16">
      <c r="A35" s="12"/>
      <c r="B35" s="25">
        <v>335.18</v>
      </c>
      <c r="C35" s="20" t="s">
        <v>38</v>
      </c>
      <c r="D35" s="47">
        <v>1618925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1618925</v>
      </c>
      <c r="O35" s="48">
        <f t="shared" si="2"/>
        <v>62.530899961375049</v>
      </c>
      <c r="P35" s="9"/>
    </row>
    <row r="36" spans="1:16">
      <c r="A36" s="12"/>
      <c r="B36" s="25">
        <v>335.19</v>
      </c>
      <c r="C36" s="20" t="s">
        <v>51</v>
      </c>
      <c r="D36" s="47">
        <v>659000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659000</v>
      </c>
      <c r="O36" s="48">
        <f t="shared" si="2"/>
        <v>25.453843182696023</v>
      </c>
      <c r="P36" s="9"/>
    </row>
    <row r="37" spans="1:16">
      <c r="A37" s="12"/>
      <c r="B37" s="25">
        <v>335.49</v>
      </c>
      <c r="C37" s="20" t="s">
        <v>40</v>
      </c>
      <c r="D37" s="47">
        <v>0</v>
      </c>
      <c r="E37" s="47">
        <v>1058379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1058379</v>
      </c>
      <c r="O37" s="48">
        <f t="shared" ref="O37:O68" si="7">(N37/O$83)</f>
        <v>40.87983777520278</v>
      </c>
      <c r="P37" s="9"/>
    </row>
    <row r="38" spans="1:16">
      <c r="A38" s="12"/>
      <c r="B38" s="25">
        <v>337.2</v>
      </c>
      <c r="C38" s="20" t="s">
        <v>42</v>
      </c>
      <c r="D38" s="47">
        <v>0</v>
      </c>
      <c r="E38" s="47">
        <v>686844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686844</v>
      </c>
      <c r="O38" s="48">
        <f t="shared" si="7"/>
        <v>26.529316338354576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SUM(D40:D63)</f>
        <v>2343210</v>
      </c>
      <c r="E39" s="32">
        <f t="shared" si="8"/>
        <v>1913286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4256496</v>
      </c>
      <c r="O39" s="46">
        <f t="shared" si="7"/>
        <v>164.4069524913094</v>
      </c>
      <c r="P39" s="10"/>
    </row>
    <row r="40" spans="1:16">
      <c r="A40" s="12"/>
      <c r="B40" s="25">
        <v>341.1</v>
      </c>
      <c r="C40" s="20" t="s">
        <v>52</v>
      </c>
      <c r="D40" s="47">
        <v>40080</v>
      </c>
      <c r="E40" s="47">
        <v>93109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133189</v>
      </c>
      <c r="O40" s="48">
        <f t="shared" si="7"/>
        <v>5.1444186944766317</v>
      </c>
      <c r="P40" s="9"/>
    </row>
    <row r="41" spans="1:16">
      <c r="A41" s="12"/>
      <c r="B41" s="25">
        <v>341.15</v>
      </c>
      <c r="C41" s="20" t="s">
        <v>128</v>
      </c>
      <c r="D41" s="47">
        <v>0</v>
      </c>
      <c r="E41" s="47">
        <v>49408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3" si="9">SUM(D41:M41)</f>
        <v>49408</v>
      </c>
      <c r="O41" s="48">
        <f t="shared" si="7"/>
        <v>1.9083816145229819</v>
      </c>
      <c r="P41" s="9"/>
    </row>
    <row r="42" spans="1:16">
      <c r="A42" s="12"/>
      <c r="B42" s="25">
        <v>341.3</v>
      </c>
      <c r="C42" s="20" t="s">
        <v>55</v>
      </c>
      <c r="D42" s="47">
        <v>0</v>
      </c>
      <c r="E42" s="47">
        <v>46199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46199</v>
      </c>
      <c r="O42" s="48">
        <f t="shared" si="7"/>
        <v>1.7844341444573195</v>
      </c>
      <c r="P42" s="9"/>
    </row>
    <row r="43" spans="1:16">
      <c r="A43" s="12"/>
      <c r="B43" s="25">
        <v>341.52</v>
      </c>
      <c r="C43" s="20" t="s">
        <v>56</v>
      </c>
      <c r="D43" s="47">
        <v>0</v>
      </c>
      <c r="E43" s="47">
        <v>42877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42877</v>
      </c>
      <c r="O43" s="48">
        <f t="shared" si="7"/>
        <v>1.6561220548474314</v>
      </c>
      <c r="P43" s="9"/>
    </row>
    <row r="44" spans="1:16">
      <c r="A44" s="12"/>
      <c r="B44" s="25">
        <v>341.56</v>
      </c>
      <c r="C44" s="20" t="s">
        <v>129</v>
      </c>
      <c r="D44" s="47">
        <v>0</v>
      </c>
      <c r="E44" s="47">
        <v>47917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47917</v>
      </c>
      <c r="O44" s="48">
        <f t="shared" si="7"/>
        <v>1.8507918115102355</v>
      </c>
      <c r="P44" s="9"/>
    </row>
    <row r="45" spans="1:16">
      <c r="A45" s="12"/>
      <c r="B45" s="25">
        <v>341.8</v>
      </c>
      <c r="C45" s="20" t="s">
        <v>57</v>
      </c>
      <c r="D45" s="47">
        <v>0</v>
      </c>
      <c r="E45" s="47">
        <v>576051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576051</v>
      </c>
      <c r="O45" s="48">
        <f t="shared" si="7"/>
        <v>22.249942062572423</v>
      </c>
      <c r="P45" s="9"/>
    </row>
    <row r="46" spans="1:16">
      <c r="A46" s="12"/>
      <c r="B46" s="25">
        <v>342.3</v>
      </c>
      <c r="C46" s="20" t="s">
        <v>59</v>
      </c>
      <c r="D46" s="47">
        <v>0</v>
      </c>
      <c r="E46" s="47">
        <v>163296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163296</v>
      </c>
      <c r="O46" s="48">
        <f t="shared" si="7"/>
        <v>6.3073001158748552</v>
      </c>
      <c r="P46" s="9"/>
    </row>
    <row r="47" spans="1:16">
      <c r="A47" s="12"/>
      <c r="B47" s="25">
        <v>342.4</v>
      </c>
      <c r="C47" s="20" t="s">
        <v>60</v>
      </c>
      <c r="D47" s="47">
        <v>444974</v>
      </c>
      <c r="E47" s="47">
        <v>83921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528895</v>
      </c>
      <c r="O47" s="48">
        <f t="shared" si="7"/>
        <v>20.428543839320202</v>
      </c>
      <c r="P47" s="9"/>
    </row>
    <row r="48" spans="1:16">
      <c r="A48" s="12"/>
      <c r="B48" s="25">
        <v>342.9</v>
      </c>
      <c r="C48" s="20" t="s">
        <v>62</v>
      </c>
      <c r="D48" s="47">
        <v>1294655</v>
      </c>
      <c r="E48" s="47">
        <v>211155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1505810</v>
      </c>
      <c r="O48" s="48">
        <f t="shared" si="7"/>
        <v>58.161838547701812</v>
      </c>
      <c r="P48" s="9"/>
    </row>
    <row r="49" spans="1:16">
      <c r="A49" s="12"/>
      <c r="B49" s="25">
        <v>346.4</v>
      </c>
      <c r="C49" s="20" t="s">
        <v>63</v>
      </c>
      <c r="D49" s="47">
        <v>20750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20750</v>
      </c>
      <c r="O49" s="48">
        <f t="shared" si="7"/>
        <v>0.80146774816531474</v>
      </c>
      <c r="P49" s="9"/>
    </row>
    <row r="50" spans="1:16">
      <c r="A50" s="12"/>
      <c r="B50" s="25">
        <v>348.12</v>
      </c>
      <c r="C50" s="39" t="s">
        <v>65</v>
      </c>
      <c r="D50" s="47">
        <v>0</v>
      </c>
      <c r="E50" s="47">
        <v>27237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27237</v>
      </c>
      <c r="O50" s="48">
        <f t="shared" si="7"/>
        <v>1.0520278099652376</v>
      </c>
      <c r="P50" s="9"/>
    </row>
    <row r="51" spans="1:16">
      <c r="A51" s="12"/>
      <c r="B51" s="25">
        <v>348.13</v>
      </c>
      <c r="C51" s="39" t="s">
        <v>66</v>
      </c>
      <c r="D51" s="47">
        <v>0</v>
      </c>
      <c r="E51" s="47">
        <v>42474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42474</v>
      </c>
      <c r="O51" s="48">
        <f t="shared" si="7"/>
        <v>1.6405561993047508</v>
      </c>
      <c r="P51" s="9"/>
    </row>
    <row r="52" spans="1:16">
      <c r="A52" s="12"/>
      <c r="B52" s="25">
        <v>348.22</v>
      </c>
      <c r="C52" s="39" t="s">
        <v>67</v>
      </c>
      <c r="D52" s="47">
        <v>0</v>
      </c>
      <c r="E52" s="47">
        <v>4491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4491</v>
      </c>
      <c r="O52" s="48">
        <f t="shared" si="7"/>
        <v>0.17346465816917728</v>
      </c>
      <c r="P52" s="9"/>
    </row>
    <row r="53" spans="1:16">
      <c r="A53" s="12"/>
      <c r="B53" s="25">
        <v>348.23</v>
      </c>
      <c r="C53" s="39" t="s">
        <v>68</v>
      </c>
      <c r="D53" s="47">
        <v>0</v>
      </c>
      <c r="E53" s="47">
        <v>16171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16171</v>
      </c>
      <c r="O53" s="48">
        <f t="shared" si="7"/>
        <v>0.62460409424488217</v>
      </c>
      <c r="P53" s="9"/>
    </row>
    <row r="54" spans="1:16">
      <c r="A54" s="12"/>
      <c r="B54" s="25">
        <v>348.31</v>
      </c>
      <c r="C54" s="39" t="s">
        <v>69</v>
      </c>
      <c r="D54" s="47">
        <v>0</v>
      </c>
      <c r="E54" s="47">
        <v>67025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67025</v>
      </c>
      <c r="O54" s="48">
        <f t="shared" si="7"/>
        <v>2.5888373889532637</v>
      </c>
      <c r="P54" s="9"/>
    </row>
    <row r="55" spans="1:16">
      <c r="A55" s="12"/>
      <c r="B55" s="25">
        <v>348.32</v>
      </c>
      <c r="C55" s="39" t="s">
        <v>70</v>
      </c>
      <c r="D55" s="47">
        <v>0</v>
      </c>
      <c r="E55" s="47">
        <v>51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51</v>
      </c>
      <c r="O55" s="48">
        <f t="shared" si="7"/>
        <v>1.9698725376593278E-3</v>
      </c>
      <c r="P55" s="9"/>
    </row>
    <row r="56" spans="1:16">
      <c r="A56" s="12"/>
      <c r="B56" s="25">
        <v>348.41</v>
      </c>
      <c r="C56" s="39" t="s">
        <v>71</v>
      </c>
      <c r="D56" s="47">
        <v>0</v>
      </c>
      <c r="E56" s="47">
        <v>79863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79863</v>
      </c>
      <c r="O56" s="48">
        <f t="shared" si="7"/>
        <v>3.084704519119351</v>
      </c>
      <c r="P56" s="9"/>
    </row>
    <row r="57" spans="1:16">
      <c r="A57" s="12"/>
      <c r="B57" s="25">
        <v>348.42</v>
      </c>
      <c r="C57" s="39" t="s">
        <v>72</v>
      </c>
      <c r="D57" s="47">
        <v>0</v>
      </c>
      <c r="E57" s="47">
        <v>2851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2851</v>
      </c>
      <c r="O57" s="48">
        <f t="shared" si="7"/>
        <v>0.11011973735032832</v>
      </c>
      <c r="P57" s="9"/>
    </row>
    <row r="58" spans="1:16">
      <c r="A58" s="12"/>
      <c r="B58" s="25">
        <v>348.48</v>
      </c>
      <c r="C58" s="39" t="s">
        <v>73</v>
      </c>
      <c r="D58" s="47">
        <v>0</v>
      </c>
      <c r="E58" s="47">
        <v>8574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8574</v>
      </c>
      <c r="O58" s="48">
        <f t="shared" si="7"/>
        <v>0.33117033603707996</v>
      </c>
      <c r="P58" s="9"/>
    </row>
    <row r="59" spans="1:16">
      <c r="A59" s="12"/>
      <c r="B59" s="25">
        <v>348.52</v>
      </c>
      <c r="C59" s="39" t="s">
        <v>74</v>
      </c>
      <c r="D59" s="47">
        <v>0</v>
      </c>
      <c r="E59" s="47">
        <v>70651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70651</v>
      </c>
      <c r="O59" s="48">
        <f t="shared" si="7"/>
        <v>2.7288914638856703</v>
      </c>
      <c r="P59" s="9"/>
    </row>
    <row r="60" spans="1:16">
      <c r="A60" s="12"/>
      <c r="B60" s="25">
        <v>348.53</v>
      </c>
      <c r="C60" s="39" t="s">
        <v>75</v>
      </c>
      <c r="D60" s="47">
        <v>0</v>
      </c>
      <c r="E60" s="47">
        <v>204426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204426</v>
      </c>
      <c r="O60" s="48">
        <f t="shared" si="7"/>
        <v>7.8959443800695253</v>
      </c>
      <c r="P60" s="9"/>
    </row>
    <row r="61" spans="1:16">
      <c r="A61" s="12"/>
      <c r="B61" s="25">
        <v>348.71</v>
      </c>
      <c r="C61" s="39" t="s">
        <v>76</v>
      </c>
      <c r="D61" s="47">
        <v>0</v>
      </c>
      <c r="E61" s="47">
        <v>13610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13610</v>
      </c>
      <c r="O61" s="48">
        <f t="shared" si="7"/>
        <v>0.52568559289300887</v>
      </c>
      <c r="P61" s="9"/>
    </row>
    <row r="62" spans="1:16">
      <c r="A62" s="12"/>
      <c r="B62" s="25">
        <v>348.72</v>
      </c>
      <c r="C62" s="39" t="s">
        <v>77</v>
      </c>
      <c r="D62" s="47">
        <v>0</v>
      </c>
      <c r="E62" s="47">
        <v>30555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30555</v>
      </c>
      <c r="O62" s="48">
        <f t="shared" si="7"/>
        <v>1.1801853997682503</v>
      </c>
      <c r="P62" s="9"/>
    </row>
    <row r="63" spans="1:16">
      <c r="A63" s="12"/>
      <c r="B63" s="25">
        <v>349</v>
      </c>
      <c r="C63" s="20" t="s">
        <v>1</v>
      </c>
      <c r="D63" s="47">
        <v>542751</v>
      </c>
      <c r="E63" s="47">
        <v>31374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574125</v>
      </c>
      <c r="O63" s="48">
        <f t="shared" si="7"/>
        <v>22.175550405561992</v>
      </c>
      <c r="P63" s="9"/>
    </row>
    <row r="64" spans="1:16" ht="15.75">
      <c r="A64" s="29" t="s">
        <v>49</v>
      </c>
      <c r="B64" s="30"/>
      <c r="C64" s="31"/>
      <c r="D64" s="32">
        <f t="shared" ref="D64:M64" si="10">SUM(D65:D68)</f>
        <v>10209</v>
      </c>
      <c r="E64" s="32">
        <f t="shared" si="10"/>
        <v>357912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70" si="11">SUM(D64:M64)</f>
        <v>368121</v>
      </c>
      <c r="O64" s="46">
        <f t="shared" si="7"/>
        <v>14.218655851680186</v>
      </c>
      <c r="P64" s="10"/>
    </row>
    <row r="65" spans="1:16">
      <c r="A65" s="13"/>
      <c r="B65" s="40">
        <v>351.1</v>
      </c>
      <c r="C65" s="21" t="s">
        <v>130</v>
      </c>
      <c r="D65" s="47">
        <v>0</v>
      </c>
      <c r="E65" s="47">
        <v>1000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1000</v>
      </c>
      <c r="O65" s="48">
        <f t="shared" si="7"/>
        <v>3.8624951718810349E-2</v>
      </c>
      <c r="P65" s="9"/>
    </row>
    <row r="66" spans="1:16">
      <c r="A66" s="13"/>
      <c r="B66" s="40">
        <v>351.5</v>
      </c>
      <c r="C66" s="21" t="s">
        <v>131</v>
      </c>
      <c r="D66" s="47">
        <v>0</v>
      </c>
      <c r="E66" s="47">
        <v>154266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154266</v>
      </c>
      <c r="O66" s="48">
        <f t="shared" si="7"/>
        <v>5.9585168018539978</v>
      </c>
      <c r="P66" s="9"/>
    </row>
    <row r="67" spans="1:16">
      <c r="A67" s="13"/>
      <c r="B67" s="40">
        <v>351.9</v>
      </c>
      <c r="C67" s="21" t="s">
        <v>132</v>
      </c>
      <c r="D67" s="47">
        <v>0</v>
      </c>
      <c r="E67" s="47">
        <v>22314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22314</v>
      </c>
      <c r="O67" s="48">
        <f t="shared" si="7"/>
        <v>0.86187717265353414</v>
      </c>
      <c r="P67" s="9"/>
    </row>
    <row r="68" spans="1:16">
      <c r="A68" s="13"/>
      <c r="B68" s="40">
        <v>359</v>
      </c>
      <c r="C68" s="21" t="s">
        <v>83</v>
      </c>
      <c r="D68" s="47">
        <v>10209</v>
      </c>
      <c r="E68" s="47">
        <v>180332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190541</v>
      </c>
      <c r="O68" s="48">
        <f t="shared" si="7"/>
        <v>7.3596369254538434</v>
      </c>
      <c r="P68" s="9"/>
    </row>
    <row r="69" spans="1:16" ht="15.75">
      <c r="A69" s="29" t="s">
        <v>5</v>
      </c>
      <c r="B69" s="30"/>
      <c r="C69" s="31"/>
      <c r="D69" s="32">
        <f t="shared" ref="D69:M69" si="12">SUM(D70:D76)</f>
        <v>583613</v>
      </c>
      <c r="E69" s="32">
        <f t="shared" si="12"/>
        <v>1761671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1"/>
        <v>2345284</v>
      </c>
      <c r="O69" s="46">
        <f t="shared" ref="O69:O81" si="13">(N69/O$83)</f>
        <v>90.586481266898417</v>
      </c>
      <c r="P69" s="10"/>
    </row>
    <row r="70" spans="1:16">
      <c r="A70" s="12"/>
      <c r="B70" s="25">
        <v>361.1</v>
      </c>
      <c r="C70" s="20" t="s">
        <v>84</v>
      </c>
      <c r="D70" s="47">
        <v>305322</v>
      </c>
      <c r="E70" s="47">
        <v>169416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474738</v>
      </c>
      <c r="O70" s="48">
        <f t="shared" si="13"/>
        <v>18.33673232908459</v>
      </c>
      <c r="P70" s="9"/>
    </row>
    <row r="71" spans="1:16">
      <c r="A71" s="12"/>
      <c r="B71" s="25">
        <v>362</v>
      </c>
      <c r="C71" s="20" t="s">
        <v>85</v>
      </c>
      <c r="D71" s="47">
        <v>143019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76" si="14">SUM(D71:M71)</f>
        <v>143019</v>
      </c>
      <c r="O71" s="48">
        <f t="shared" si="13"/>
        <v>5.5241019698725378</v>
      </c>
      <c r="P71" s="9"/>
    </row>
    <row r="72" spans="1:16">
      <c r="A72" s="12"/>
      <c r="B72" s="25">
        <v>363.11</v>
      </c>
      <c r="C72" s="20" t="s">
        <v>109</v>
      </c>
      <c r="D72" s="47">
        <v>0</v>
      </c>
      <c r="E72" s="47">
        <v>543244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4"/>
        <v>543244</v>
      </c>
      <c r="O72" s="48">
        <f t="shared" si="13"/>
        <v>20.982773271533411</v>
      </c>
      <c r="P72" s="9"/>
    </row>
    <row r="73" spans="1:16">
      <c r="A73" s="12"/>
      <c r="B73" s="25">
        <v>363.25</v>
      </c>
      <c r="C73" s="20" t="s">
        <v>133</v>
      </c>
      <c r="D73" s="47">
        <v>0</v>
      </c>
      <c r="E73" s="47">
        <v>253935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253935</v>
      </c>
      <c r="O73" s="48">
        <f t="shared" si="13"/>
        <v>9.8082271147161073</v>
      </c>
      <c r="P73" s="9"/>
    </row>
    <row r="74" spans="1:16">
      <c r="A74" s="12"/>
      <c r="B74" s="25">
        <v>365</v>
      </c>
      <c r="C74" s="20" t="s">
        <v>86</v>
      </c>
      <c r="D74" s="47">
        <v>0</v>
      </c>
      <c r="E74" s="47">
        <v>9519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9519</v>
      </c>
      <c r="O74" s="48">
        <f t="shared" si="13"/>
        <v>0.36767091541135571</v>
      </c>
      <c r="P74" s="9"/>
    </row>
    <row r="75" spans="1:16">
      <c r="A75" s="12"/>
      <c r="B75" s="25">
        <v>366</v>
      </c>
      <c r="C75" s="20" t="s">
        <v>87</v>
      </c>
      <c r="D75" s="47">
        <v>1784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1784</v>
      </c>
      <c r="O75" s="48">
        <f t="shared" si="13"/>
        <v>6.8906913866357666E-2</v>
      </c>
      <c r="P75" s="9"/>
    </row>
    <row r="76" spans="1:16">
      <c r="A76" s="12"/>
      <c r="B76" s="25">
        <v>369.9</v>
      </c>
      <c r="C76" s="20" t="s">
        <v>89</v>
      </c>
      <c r="D76" s="47">
        <v>133488</v>
      </c>
      <c r="E76" s="47">
        <v>785557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919045</v>
      </c>
      <c r="O76" s="48">
        <f t="shared" si="13"/>
        <v>35.498068752414056</v>
      </c>
      <c r="P76" s="9"/>
    </row>
    <row r="77" spans="1:16" ht="15.75">
      <c r="A77" s="29" t="s">
        <v>50</v>
      </c>
      <c r="B77" s="30"/>
      <c r="C77" s="31"/>
      <c r="D77" s="32">
        <f t="shared" ref="D77:M77" si="15">SUM(D78:D80)</f>
        <v>429460</v>
      </c>
      <c r="E77" s="32">
        <f t="shared" si="15"/>
        <v>10111557</v>
      </c>
      <c r="F77" s="32">
        <f t="shared" si="15"/>
        <v>0</v>
      </c>
      <c r="G77" s="32">
        <f t="shared" si="15"/>
        <v>0</v>
      </c>
      <c r="H77" s="32">
        <f t="shared" si="15"/>
        <v>0</v>
      </c>
      <c r="I77" s="32">
        <f t="shared" si="15"/>
        <v>0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10541017</v>
      </c>
      <c r="O77" s="46">
        <f t="shared" si="13"/>
        <v>407.14627269215913</v>
      </c>
      <c r="P77" s="9"/>
    </row>
    <row r="78" spans="1:16">
      <c r="A78" s="12"/>
      <c r="B78" s="25">
        <v>381</v>
      </c>
      <c r="C78" s="20" t="s">
        <v>90</v>
      </c>
      <c r="D78" s="47">
        <v>284025</v>
      </c>
      <c r="E78" s="47">
        <v>9882448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10166473</v>
      </c>
      <c r="O78" s="48">
        <f t="shared" si="13"/>
        <v>392.67952877558901</v>
      </c>
      <c r="P78" s="9"/>
    </row>
    <row r="79" spans="1:16">
      <c r="A79" s="12"/>
      <c r="B79" s="25">
        <v>384</v>
      </c>
      <c r="C79" s="20" t="s">
        <v>91</v>
      </c>
      <c r="D79" s="47">
        <v>0</v>
      </c>
      <c r="E79" s="47">
        <v>229109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229109</v>
      </c>
      <c r="O79" s="48">
        <f t="shared" si="13"/>
        <v>8.8493240633449215</v>
      </c>
      <c r="P79" s="9"/>
    </row>
    <row r="80" spans="1:16" ht="15.75" thickBot="1">
      <c r="A80" s="12"/>
      <c r="B80" s="25">
        <v>386.2</v>
      </c>
      <c r="C80" s="20" t="s">
        <v>134</v>
      </c>
      <c r="D80" s="47">
        <v>145435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145435</v>
      </c>
      <c r="O80" s="48">
        <f t="shared" si="13"/>
        <v>5.6174198532251838</v>
      </c>
      <c r="P80" s="9"/>
    </row>
    <row r="81" spans="1:119" ht="16.5" thickBot="1">
      <c r="A81" s="14" t="s">
        <v>64</v>
      </c>
      <c r="B81" s="23"/>
      <c r="C81" s="22"/>
      <c r="D81" s="15">
        <f t="shared" ref="D81:M81" si="16">SUM(D5,D12,D16,D39,D64,D69,D77)</f>
        <v>11546189</v>
      </c>
      <c r="E81" s="15">
        <f t="shared" si="16"/>
        <v>23885685</v>
      </c>
      <c r="F81" s="15">
        <f t="shared" si="16"/>
        <v>0</v>
      </c>
      <c r="G81" s="15">
        <f t="shared" si="16"/>
        <v>0</v>
      </c>
      <c r="H81" s="15">
        <f t="shared" si="16"/>
        <v>0</v>
      </c>
      <c r="I81" s="15">
        <f t="shared" si="16"/>
        <v>0</v>
      </c>
      <c r="J81" s="15">
        <f t="shared" si="16"/>
        <v>0</v>
      </c>
      <c r="K81" s="15">
        <f t="shared" si="16"/>
        <v>0</v>
      </c>
      <c r="L81" s="15">
        <f t="shared" si="16"/>
        <v>0</v>
      </c>
      <c r="M81" s="15">
        <f t="shared" si="16"/>
        <v>0</v>
      </c>
      <c r="N81" s="15">
        <f>SUM(D81:M81)</f>
        <v>35431874</v>
      </c>
      <c r="O81" s="38">
        <f t="shared" si="13"/>
        <v>1368.5544225569718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135</v>
      </c>
      <c r="M83" s="49"/>
      <c r="N83" s="49"/>
      <c r="O83" s="44">
        <v>25890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customHeight="1" thickBot="1">
      <c r="A85" s="53" t="s">
        <v>120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3501093</v>
      </c>
      <c r="E5" s="27">
        <f t="shared" si="0"/>
        <v>5055357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8556450</v>
      </c>
      <c r="O5" s="33">
        <f t="shared" ref="O5:O36" si="1">(N5/O$78)</f>
        <v>333.93630722397847</v>
      </c>
      <c r="P5" s="6"/>
    </row>
    <row r="6" spans="1:133">
      <c r="A6" s="12"/>
      <c r="B6" s="25">
        <v>311</v>
      </c>
      <c r="C6" s="20" t="s">
        <v>3</v>
      </c>
      <c r="D6" s="47">
        <v>2132398</v>
      </c>
      <c r="E6" s="47">
        <v>3609398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5741796</v>
      </c>
      <c r="O6" s="48">
        <f t="shared" si="1"/>
        <v>224.08757756702963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335272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335272</v>
      </c>
      <c r="O7" s="48">
        <f t="shared" si="1"/>
        <v>13.084806619053195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187268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187268</v>
      </c>
      <c r="O8" s="48">
        <f t="shared" si="1"/>
        <v>7.3085899387269251</v>
      </c>
      <c r="P8" s="9"/>
    </row>
    <row r="9" spans="1:133">
      <c r="A9" s="12"/>
      <c r="B9" s="25">
        <v>312.41000000000003</v>
      </c>
      <c r="C9" s="20" t="s">
        <v>122</v>
      </c>
      <c r="D9" s="47">
        <v>0</v>
      </c>
      <c r="E9" s="47">
        <v>892090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892090</v>
      </c>
      <c r="O9" s="48">
        <f t="shared" si="1"/>
        <v>34.815985637903445</v>
      </c>
      <c r="P9" s="9"/>
    </row>
    <row r="10" spans="1:133">
      <c r="A10" s="12"/>
      <c r="B10" s="25">
        <v>312.60000000000002</v>
      </c>
      <c r="C10" s="20" t="s">
        <v>14</v>
      </c>
      <c r="D10" s="47">
        <v>1310814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1310814</v>
      </c>
      <c r="O10" s="48">
        <f t="shared" si="1"/>
        <v>51.157709870038637</v>
      </c>
      <c r="P10" s="9"/>
    </row>
    <row r="11" spans="1:133">
      <c r="A11" s="12"/>
      <c r="B11" s="25">
        <v>315</v>
      </c>
      <c r="C11" s="20" t="s">
        <v>139</v>
      </c>
      <c r="D11" s="47">
        <v>57881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57881</v>
      </c>
      <c r="O11" s="48">
        <f t="shared" si="1"/>
        <v>2.2589470397689575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31329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31329</v>
      </c>
      <c r="O12" s="48">
        <f t="shared" si="1"/>
        <v>1.2226905514576747</v>
      </c>
      <c r="P12" s="9"/>
    </row>
    <row r="13" spans="1:133" ht="15.75">
      <c r="A13" s="29" t="s">
        <v>178</v>
      </c>
      <c r="B13" s="30"/>
      <c r="C13" s="31"/>
      <c r="D13" s="32">
        <f t="shared" ref="D13:M13" si="3">SUM(D14:D16)</f>
        <v>941168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941168</v>
      </c>
      <c r="O13" s="46">
        <f t="shared" si="1"/>
        <v>36.731374156031691</v>
      </c>
      <c r="P13" s="10"/>
    </row>
    <row r="14" spans="1:133">
      <c r="A14" s="12"/>
      <c r="B14" s="25">
        <v>322</v>
      </c>
      <c r="C14" s="20" t="s">
        <v>0</v>
      </c>
      <c r="D14" s="47">
        <v>116337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116337</v>
      </c>
      <c r="O14" s="48">
        <f t="shared" si="1"/>
        <v>4.5403348554033487</v>
      </c>
      <c r="P14" s="9"/>
    </row>
    <row r="15" spans="1:133">
      <c r="A15" s="12"/>
      <c r="B15" s="25">
        <v>323.10000000000002</v>
      </c>
      <c r="C15" s="20" t="s">
        <v>18</v>
      </c>
      <c r="D15" s="47">
        <v>646286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646286</v>
      </c>
      <c r="O15" s="48">
        <f t="shared" si="1"/>
        <v>25.222885688639114</v>
      </c>
      <c r="P15" s="9"/>
    </row>
    <row r="16" spans="1:133">
      <c r="A16" s="12"/>
      <c r="B16" s="25">
        <v>329</v>
      </c>
      <c r="C16" s="20" t="s">
        <v>176</v>
      </c>
      <c r="D16" s="47">
        <v>178545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178545</v>
      </c>
      <c r="O16" s="48">
        <f t="shared" si="1"/>
        <v>6.9681536119892282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SUM(D18:D36)</f>
        <v>3348301</v>
      </c>
      <c r="E17" s="32">
        <f t="shared" si="5"/>
        <v>4094655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7442956</v>
      </c>
      <c r="O17" s="46">
        <f t="shared" si="1"/>
        <v>290.47949108223082</v>
      </c>
      <c r="P17" s="10"/>
    </row>
    <row r="18" spans="1:16">
      <c r="A18" s="12"/>
      <c r="B18" s="25">
        <v>331.2</v>
      </c>
      <c r="C18" s="20" t="s">
        <v>21</v>
      </c>
      <c r="D18" s="47">
        <v>0</v>
      </c>
      <c r="E18" s="47">
        <v>90239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90239</v>
      </c>
      <c r="O18" s="48">
        <f t="shared" si="1"/>
        <v>3.5217968231666861</v>
      </c>
      <c r="P18" s="9"/>
    </row>
    <row r="19" spans="1:16">
      <c r="A19" s="12"/>
      <c r="B19" s="25">
        <v>331.5</v>
      </c>
      <c r="C19" s="20" t="s">
        <v>23</v>
      </c>
      <c r="D19" s="47">
        <v>0</v>
      </c>
      <c r="E19" s="47">
        <v>797175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797175</v>
      </c>
      <c r="O19" s="48">
        <f t="shared" si="1"/>
        <v>31.111696522655429</v>
      </c>
      <c r="P19" s="9"/>
    </row>
    <row r="20" spans="1:16">
      <c r="A20" s="12"/>
      <c r="B20" s="25">
        <v>331.65</v>
      </c>
      <c r="C20" s="20" t="s">
        <v>27</v>
      </c>
      <c r="D20" s="47">
        <v>73793</v>
      </c>
      <c r="E20" s="47">
        <v>45586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119379</v>
      </c>
      <c r="O20" s="48">
        <f t="shared" si="1"/>
        <v>4.6590563165905632</v>
      </c>
      <c r="P20" s="9"/>
    </row>
    <row r="21" spans="1:16">
      <c r="A21" s="12"/>
      <c r="B21" s="25">
        <v>333</v>
      </c>
      <c r="C21" s="20" t="s">
        <v>4</v>
      </c>
      <c r="D21" s="47">
        <v>0</v>
      </c>
      <c r="E21" s="47">
        <v>114905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114905</v>
      </c>
      <c r="O21" s="48">
        <f t="shared" si="1"/>
        <v>4.4844475666393473</v>
      </c>
      <c r="P21" s="9"/>
    </row>
    <row r="22" spans="1:16">
      <c r="A22" s="12"/>
      <c r="B22" s="25">
        <v>334.2</v>
      </c>
      <c r="C22" s="20" t="s">
        <v>25</v>
      </c>
      <c r="D22" s="47">
        <v>0</v>
      </c>
      <c r="E22" s="47">
        <v>518848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518848</v>
      </c>
      <c r="O22" s="48">
        <f t="shared" si="1"/>
        <v>20.249307263005893</v>
      </c>
      <c r="P22" s="9"/>
    </row>
    <row r="23" spans="1:16">
      <c r="A23" s="12"/>
      <c r="B23" s="25">
        <v>334.34</v>
      </c>
      <c r="C23" s="20" t="s">
        <v>28</v>
      </c>
      <c r="D23" s="47">
        <v>0</v>
      </c>
      <c r="E23" s="47">
        <v>179545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179545</v>
      </c>
      <c r="O23" s="48">
        <f t="shared" si="1"/>
        <v>7.007181048276939</v>
      </c>
      <c r="P23" s="9"/>
    </row>
    <row r="24" spans="1:16">
      <c r="A24" s="12"/>
      <c r="B24" s="25">
        <v>334.49</v>
      </c>
      <c r="C24" s="20" t="s">
        <v>30</v>
      </c>
      <c r="D24" s="47">
        <v>0</v>
      </c>
      <c r="E24" s="47">
        <v>337805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5" si="6">SUM(D24:M24)</f>
        <v>337805</v>
      </c>
      <c r="O24" s="48">
        <f t="shared" si="1"/>
        <v>13.183663115169965</v>
      </c>
      <c r="P24" s="9"/>
    </row>
    <row r="25" spans="1:16">
      <c r="A25" s="12"/>
      <c r="B25" s="25">
        <v>334.5</v>
      </c>
      <c r="C25" s="20" t="s">
        <v>31</v>
      </c>
      <c r="D25" s="47">
        <v>0</v>
      </c>
      <c r="E25" s="47">
        <v>350000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350000</v>
      </c>
      <c r="O25" s="48">
        <f t="shared" si="1"/>
        <v>13.65960270069859</v>
      </c>
      <c r="P25" s="9"/>
    </row>
    <row r="26" spans="1:16">
      <c r="A26" s="12"/>
      <c r="B26" s="25">
        <v>334.7</v>
      </c>
      <c r="C26" s="20" t="s">
        <v>32</v>
      </c>
      <c r="D26" s="47">
        <v>117651</v>
      </c>
      <c r="E26" s="47">
        <v>120560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238211</v>
      </c>
      <c r="O26" s="48">
        <f t="shared" si="1"/>
        <v>9.2967646255317486</v>
      </c>
      <c r="P26" s="9"/>
    </row>
    <row r="27" spans="1:16">
      <c r="A27" s="12"/>
      <c r="B27" s="25">
        <v>334.9</v>
      </c>
      <c r="C27" s="20" t="s">
        <v>127</v>
      </c>
      <c r="D27" s="47">
        <v>0</v>
      </c>
      <c r="E27" s="47">
        <v>63572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63572</v>
      </c>
      <c r="O27" s="48">
        <f t="shared" si="1"/>
        <v>2.4810521796823166</v>
      </c>
      <c r="P27" s="9"/>
    </row>
    <row r="28" spans="1:16">
      <c r="A28" s="12"/>
      <c r="B28" s="25">
        <v>335.12</v>
      </c>
      <c r="C28" s="20" t="s">
        <v>33</v>
      </c>
      <c r="D28" s="47">
        <v>752302</v>
      </c>
      <c r="E28" s="47">
        <v>10138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762440</v>
      </c>
      <c r="O28" s="48">
        <f t="shared" si="1"/>
        <v>29.756078523201811</v>
      </c>
      <c r="P28" s="9"/>
    </row>
    <row r="29" spans="1:16">
      <c r="A29" s="12"/>
      <c r="B29" s="25">
        <v>335.13</v>
      </c>
      <c r="C29" s="20" t="s">
        <v>34</v>
      </c>
      <c r="D29" s="47">
        <v>18380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18380</v>
      </c>
      <c r="O29" s="48">
        <f t="shared" si="1"/>
        <v>0.71732427896811457</v>
      </c>
      <c r="P29" s="9"/>
    </row>
    <row r="30" spans="1:16">
      <c r="A30" s="12"/>
      <c r="B30" s="25">
        <v>335.14</v>
      </c>
      <c r="C30" s="20" t="s">
        <v>35</v>
      </c>
      <c r="D30" s="47">
        <v>9649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9649</v>
      </c>
      <c r="O30" s="48">
        <f t="shared" si="1"/>
        <v>0.3765757327401163</v>
      </c>
      <c r="P30" s="9"/>
    </row>
    <row r="31" spans="1:16">
      <c r="A31" s="12"/>
      <c r="B31" s="25">
        <v>335.15</v>
      </c>
      <c r="C31" s="20" t="s">
        <v>36</v>
      </c>
      <c r="D31" s="47">
        <v>1923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1923</v>
      </c>
      <c r="O31" s="48">
        <f t="shared" si="1"/>
        <v>7.5049759981266825E-2</v>
      </c>
      <c r="P31" s="9"/>
    </row>
    <row r="32" spans="1:16">
      <c r="A32" s="12"/>
      <c r="B32" s="25">
        <v>335.16</v>
      </c>
      <c r="C32" s="20" t="s">
        <v>37</v>
      </c>
      <c r="D32" s="47">
        <v>156000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156000</v>
      </c>
      <c r="O32" s="48">
        <f t="shared" si="1"/>
        <v>6.0882800608828003</v>
      </c>
      <c r="P32" s="9"/>
    </row>
    <row r="33" spans="1:16">
      <c r="A33" s="12"/>
      <c r="B33" s="25">
        <v>335.18</v>
      </c>
      <c r="C33" s="20" t="s">
        <v>38</v>
      </c>
      <c r="D33" s="47">
        <v>1582810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1582810</v>
      </c>
      <c r="O33" s="48">
        <f t="shared" si="1"/>
        <v>61.773016430550676</v>
      </c>
      <c r="P33" s="9"/>
    </row>
    <row r="34" spans="1:16">
      <c r="A34" s="12"/>
      <c r="B34" s="25">
        <v>335.19</v>
      </c>
      <c r="C34" s="20" t="s">
        <v>51</v>
      </c>
      <c r="D34" s="47">
        <v>635793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635793</v>
      </c>
      <c r="O34" s="48">
        <f t="shared" si="1"/>
        <v>24.813370799672171</v>
      </c>
      <c r="P34" s="9"/>
    </row>
    <row r="35" spans="1:16">
      <c r="A35" s="12"/>
      <c r="B35" s="25">
        <v>335.49</v>
      </c>
      <c r="C35" s="20" t="s">
        <v>40</v>
      </c>
      <c r="D35" s="47">
        <v>0</v>
      </c>
      <c r="E35" s="47">
        <v>771465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771465</v>
      </c>
      <c r="O35" s="48">
        <f t="shared" si="1"/>
        <v>30.108301135698397</v>
      </c>
      <c r="P35" s="9"/>
    </row>
    <row r="36" spans="1:16">
      <c r="A36" s="12"/>
      <c r="B36" s="25">
        <v>337.2</v>
      </c>
      <c r="C36" s="20" t="s">
        <v>42</v>
      </c>
      <c r="D36" s="47">
        <v>0</v>
      </c>
      <c r="E36" s="47">
        <v>694817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694817</v>
      </c>
      <c r="O36" s="48">
        <f t="shared" si="1"/>
        <v>27.11692619911798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SUM(D38:D61)</f>
        <v>2174212</v>
      </c>
      <c r="E37" s="32">
        <f t="shared" si="7"/>
        <v>2133658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4307870</v>
      </c>
      <c r="O37" s="46">
        <f t="shared" ref="O37:O68" si="8">(N37/O$78)</f>
        <v>168.1251219607384</v>
      </c>
      <c r="P37" s="10"/>
    </row>
    <row r="38" spans="1:16">
      <c r="A38" s="12"/>
      <c r="B38" s="25">
        <v>341.1</v>
      </c>
      <c r="C38" s="20" t="s">
        <v>52</v>
      </c>
      <c r="D38" s="47">
        <v>56346</v>
      </c>
      <c r="E38" s="47">
        <v>132229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188575</v>
      </c>
      <c r="O38" s="48">
        <f t="shared" si="8"/>
        <v>7.3595987979549626</v>
      </c>
      <c r="P38" s="9"/>
    </row>
    <row r="39" spans="1:16">
      <c r="A39" s="12"/>
      <c r="B39" s="25">
        <v>341.15</v>
      </c>
      <c r="C39" s="20" t="s">
        <v>128</v>
      </c>
      <c r="D39" s="47">
        <v>0</v>
      </c>
      <c r="E39" s="47">
        <v>70872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61" si="9">SUM(D39:M39)</f>
        <v>70872</v>
      </c>
      <c r="O39" s="48">
        <f t="shared" si="8"/>
        <v>2.7659524645826017</v>
      </c>
      <c r="P39" s="9"/>
    </row>
    <row r="40" spans="1:16">
      <c r="A40" s="12"/>
      <c r="B40" s="25">
        <v>341.3</v>
      </c>
      <c r="C40" s="20" t="s">
        <v>55</v>
      </c>
      <c r="D40" s="47">
        <v>0</v>
      </c>
      <c r="E40" s="47">
        <v>56660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56660</v>
      </c>
      <c r="O40" s="48">
        <f t="shared" si="8"/>
        <v>2.2112945400616635</v>
      </c>
      <c r="P40" s="9"/>
    </row>
    <row r="41" spans="1:16">
      <c r="A41" s="12"/>
      <c r="B41" s="25">
        <v>341.52</v>
      </c>
      <c r="C41" s="20" t="s">
        <v>56</v>
      </c>
      <c r="D41" s="47">
        <v>0</v>
      </c>
      <c r="E41" s="47">
        <v>61871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61871</v>
      </c>
      <c r="O41" s="48">
        <f t="shared" si="8"/>
        <v>2.4146665105569216</v>
      </c>
      <c r="P41" s="9"/>
    </row>
    <row r="42" spans="1:16">
      <c r="A42" s="12"/>
      <c r="B42" s="25">
        <v>341.56</v>
      </c>
      <c r="C42" s="20" t="s">
        <v>129</v>
      </c>
      <c r="D42" s="47">
        <v>0</v>
      </c>
      <c r="E42" s="47">
        <v>54263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54263</v>
      </c>
      <c r="O42" s="48">
        <f t="shared" si="8"/>
        <v>2.1177457752800217</v>
      </c>
      <c r="P42" s="9"/>
    </row>
    <row r="43" spans="1:16">
      <c r="A43" s="12"/>
      <c r="B43" s="25">
        <v>341.8</v>
      </c>
      <c r="C43" s="20" t="s">
        <v>57</v>
      </c>
      <c r="D43" s="47">
        <v>0</v>
      </c>
      <c r="E43" s="47">
        <v>548903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548903</v>
      </c>
      <c r="O43" s="48">
        <f t="shared" si="8"/>
        <v>21.422276860633026</v>
      </c>
      <c r="P43" s="9"/>
    </row>
    <row r="44" spans="1:16">
      <c r="A44" s="12"/>
      <c r="B44" s="25">
        <v>341.9</v>
      </c>
      <c r="C44" s="20" t="s">
        <v>58</v>
      </c>
      <c r="D44" s="47">
        <v>0</v>
      </c>
      <c r="E44" s="47">
        <v>83240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83240</v>
      </c>
      <c r="O44" s="48">
        <f t="shared" si="8"/>
        <v>3.2486437965890023</v>
      </c>
      <c r="P44" s="9"/>
    </row>
    <row r="45" spans="1:16">
      <c r="A45" s="12"/>
      <c r="B45" s="25">
        <v>342.3</v>
      </c>
      <c r="C45" s="20" t="s">
        <v>59</v>
      </c>
      <c r="D45" s="47">
        <v>0</v>
      </c>
      <c r="E45" s="47">
        <v>309552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309552</v>
      </c>
      <c r="O45" s="48">
        <f t="shared" si="8"/>
        <v>12.081020957733287</v>
      </c>
      <c r="P45" s="9"/>
    </row>
    <row r="46" spans="1:16">
      <c r="A46" s="12"/>
      <c r="B46" s="25">
        <v>342.4</v>
      </c>
      <c r="C46" s="20" t="s">
        <v>60</v>
      </c>
      <c r="D46" s="47">
        <v>321136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321136</v>
      </c>
      <c r="O46" s="48">
        <f t="shared" si="8"/>
        <v>12.533114779690122</v>
      </c>
      <c r="P46" s="9"/>
    </row>
    <row r="47" spans="1:16">
      <c r="A47" s="12"/>
      <c r="B47" s="25">
        <v>342.9</v>
      </c>
      <c r="C47" s="20" t="s">
        <v>62</v>
      </c>
      <c r="D47" s="47">
        <v>1221199</v>
      </c>
      <c r="E47" s="47">
        <v>227898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1449097</v>
      </c>
      <c r="O47" s="48">
        <f t="shared" si="8"/>
        <v>56.554540842212077</v>
      </c>
      <c r="P47" s="9"/>
    </row>
    <row r="48" spans="1:16">
      <c r="A48" s="12"/>
      <c r="B48" s="25">
        <v>346.4</v>
      </c>
      <c r="C48" s="20" t="s">
        <v>63</v>
      </c>
      <c r="D48" s="47">
        <v>47724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47724</v>
      </c>
      <c r="O48" s="48">
        <f t="shared" si="8"/>
        <v>1.8625453693946845</v>
      </c>
      <c r="P48" s="9"/>
    </row>
    <row r="49" spans="1:16">
      <c r="A49" s="12"/>
      <c r="B49" s="25">
        <v>348.12</v>
      </c>
      <c r="C49" s="39" t="s">
        <v>65</v>
      </c>
      <c r="D49" s="47">
        <v>0</v>
      </c>
      <c r="E49" s="47">
        <v>936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936</v>
      </c>
      <c r="O49" s="48">
        <f t="shared" si="8"/>
        <v>3.6529680365296802E-2</v>
      </c>
      <c r="P49" s="9"/>
    </row>
    <row r="50" spans="1:16">
      <c r="A50" s="12"/>
      <c r="B50" s="25">
        <v>348.13</v>
      </c>
      <c r="C50" s="39" t="s">
        <v>66</v>
      </c>
      <c r="D50" s="47">
        <v>0</v>
      </c>
      <c r="E50" s="47">
        <v>65985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65985</v>
      </c>
      <c r="O50" s="48">
        <f t="shared" si="8"/>
        <v>2.5752253834445615</v>
      </c>
      <c r="P50" s="9"/>
    </row>
    <row r="51" spans="1:16">
      <c r="A51" s="12"/>
      <c r="B51" s="25">
        <v>348.22</v>
      </c>
      <c r="C51" s="39" t="s">
        <v>67</v>
      </c>
      <c r="D51" s="47">
        <v>0</v>
      </c>
      <c r="E51" s="47">
        <v>1663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1663</v>
      </c>
      <c r="O51" s="48">
        <f t="shared" si="8"/>
        <v>6.4902626546462158E-2</v>
      </c>
      <c r="P51" s="9"/>
    </row>
    <row r="52" spans="1:16">
      <c r="A52" s="12"/>
      <c r="B52" s="25">
        <v>348.23</v>
      </c>
      <c r="C52" s="39" t="s">
        <v>68</v>
      </c>
      <c r="D52" s="47">
        <v>0</v>
      </c>
      <c r="E52" s="47">
        <v>11296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11296</v>
      </c>
      <c r="O52" s="48">
        <f t="shared" si="8"/>
        <v>0.44085392030597509</v>
      </c>
      <c r="P52" s="9"/>
    </row>
    <row r="53" spans="1:16">
      <c r="A53" s="12"/>
      <c r="B53" s="25">
        <v>348.31</v>
      </c>
      <c r="C53" s="39" t="s">
        <v>69</v>
      </c>
      <c r="D53" s="47">
        <v>0</v>
      </c>
      <c r="E53" s="47">
        <v>76700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76700</v>
      </c>
      <c r="O53" s="48">
        <f t="shared" si="8"/>
        <v>2.993404363267377</v>
      </c>
      <c r="P53" s="9"/>
    </row>
    <row r="54" spans="1:16">
      <c r="A54" s="12"/>
      <c r="B54" s="25">
        <v>348.41</v>
      </c>
      <c r="C54" s="39" t="s">
        <v>71</v>
      </c>
      <c r="D54" s="47">
        <v>0</v>
      </c>
      <c r="E54" s="47">
        <v>62458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62458</v>
      </c>
      <c r="O54" s="48">
        <f t="shared" si="8"/>
        <v>2.4375756156578072</v>
      </c>
      <c r="P54" s="9"/>
    </row>
    <row r="55" spans="1:16">
      <c r="A55" s="12"/>
      <c r="B55" s="25">
        <v>348.42</v>
      </c>
      <c r="C55" s="39" t="s">
        <v>72</v>
      </c>
      <c r="D55" s="47">
        <v>0</v>
      </c>
      <c r="E55" s="47">
        <v>7860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7860</v>
      </c>
      <c r="O55" s="48">
        <f t="shared" si="8"/>
        <v>0.30675564922140264</v>
      </c>
      <c r="P55" s="9"/>
    </row>
    <row r="56" spans="1:16">
      <c r="A56" s="12"/>
      <c r="B56" s="25">
        <v>348.48</v>
      </c>
      <c r="C56" s="39" t="s">
        <v>73</v>
      </c>
      <c r="D56" s="47">
        <v>940</v>
      </c>
      <c r="E56" s="47">
        <v>10252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11192</v>
      </c>
      <c r="O56" s="48">
        <f t="shared" si="8"/>
        <v>0.43679506693205322</v>
      </c>
      <c r="P56" s="9"/>
    </row>
    <row r="57" spans="1:16">
      <c r="A57" s="12"/>
      <c r="B57" s="25">
        <v>348.52</v>
      </c>
      <c r="C57" s="39" t="s">
        <v>74</v>
      </c>
      <c r="D57" s="47">
        <v>0</v>
      </c>
      <c r="E57" s="47">
        <v>216159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216159</v>
      </c>
      <c r="O57" s="48">
        <f t="shared" si="8"/>
        <v>8.4361316005151625</v>
      </c>
      <c r="P57" s="9"/>
    </row>
    <row r="58" spans="1:16">
      <c r="A58" s="12"/>
      <c r="B58" s="25">
        <v>348.53</v>
      </c>
      <c r="C58" s="39" t="s">
        <v>75</v>
      </c>
      <c r="D58" s="47">
        <v>0</v>
      </c>
      <c r="E58" s="47">
        <v>84129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84129</v>
      </c>
      <c r="O58" s="48">
        <f t="shared" si="8"/>
        <v>3.2833391874487763</v>
      </c>
      <c r="P58" s="9"/>
    </row>
    <row r="59" spans="1:16">
      <c r="A59" s="12"/>
      <c r="B59" s="25">
        <v>348.71</v>
      </c>
      <c r="C59" s="39" t="s">
        <v>76</v>
      </c>
      <c r="D59" s="47">
        <v>0</v>
      </c>
      <c r="E59" s="47">
        <v>13510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13510</v>
      </c>
      <c r="O59" s="48">
        <f t="shared" si="8"/>
        <v>0.5272606642469656</v>
      </c>
      <c r="P59" s="9"/>
    </row>
    <row r="60" spans="1:16">
      <c r="A60" s="12"/>
      <c r="B60" s="25">
        <v>348.72</v>
      </c>
      <c r="C60" s="39" t="s">
        <v>77</v>
      </c>
      <c r="D60" s="47">
        <v>0</v>
      </c>
      <c r="E60" s="47">
        <v>400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400</v>
      </c>
      <c r="O60" s="48">
        <f t="shared" si="8"/>
        <v>1.5610974515084104E-2</v>
      </c>
      <c r="P60" s="9"/>
    </row>
    <row r="61" spans="1:16">
      <c r="A61" s="12"/>
      <c r="B61" s="25">
        <v>349</v>
      </c>
      <c r="C61" s="20" t="s">
        <v>1</v>
      </c>
      <c r="D61" s="47">
        <v>526867</v>
      </c>
      <c r="E61" s="47">
        <v>36822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563689</v>
      </c>
      <c r="O61" s="48">
        <f t="shared" si="8"/>
        <v>21.999336533583108</v>
      </c>
      <c r="P61" s="9"/>
    </row>
    <row r="62" spans="1:16" ht="15.75">
      <c r="A62" s="29" t="s">
        <v>49</v>
      </c>
      <c r="B62" s="30"/>
      <c r="C62" s="31"/>
      <c r="D62" s="32">
        <f t="shared" ref="D62:M62" si="10">SUM(D63:D64)</f>
        <v>10410</v>
      </c>
      <c r="E62" s="32">
        <f t="shared" si="10"/>
        <v>308535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318945</v>
      </c>
      <c r="O62" s="46">
        <f t="shared" si="8"/>
        <v>12.447605666783749</v>
      </c>
      <c r="P62" s="10"/>
    </row>
    <row r="63" spans="1:16">
      <c r="A63" s="13"/>
      <c r="B63" s="40">
        <v>351.5</v>
      </c>
      <c r="C63" s="21" t="s">
        <v>131</v>
      </c>
      <c r="D63" s="47">
        <v>0</v>
      </c>
      <c r="E63" s="47">
        <v>172746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172746</v>
      </c>
      <c r="O63" s="48">
        <f t="shared" si="8"/>
        <v>6.7418335089567965</v>
      </c>
      <c r="P63" s="9"/>
    </row>
    <row r="64" spans="1:16">
      <c r="A64" s="13"/>
      <c r="B64" s="40">
        <v>359</v>
      </c>
      <c r="C64" s="21" t="s">
        <v>83</v>
      </c>
      <c r="D64" s="47">
        <v>10410</v>
      </c>
      <c r="E64" s="47">
        <v>135789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146199</v>
      </c>
      <c r="O64" s="48">
        <f t="shared" si="8"/>
        <v>5.705772157826952</v>
      </c>
      <c r="P64" s="9"/>
    </row>
    <row r="65" spans="1:119" ht="15.75">
      <c r="A65" s="29" t="s">
        <v>5</v>
      </c>
      <c r="B65" s="30"/>
      <c r="C65" s="31"/>
      <c r="D65" s="32">
        <f t="shared" ref="D65:M65" si="11">SUM(D66:D72)</f>
        <v>2374646</v>
      </c>
      <c r="E65" s="32">
        <f t="shared" si="11"/>
        <v>1491984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3866630</v>
      </c>
      <c r="O65" s="46">
        <f t="shared" si="8"/>
        <v>150.90465597314912</v>
      </c>
      <c r="P65" s="10"/>
    </row>
    <row r="66" spans="1:119">
      <c r="A66" s="12"/>
      <c r="B66" s="25">
        <v>361.1</v>
      </c>
      <c r="C66" s="20" t="s">
        <v>84</v>
      </c>
      <c r="D66" s="47">
        <v>461858</v>
      </c>
      <c r="E66" s="47">
        <v>352417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814275</v>
      </c>
      <c r="O66" s="48">
        <f t="shared" si="8"/>
        <v>31.779065683175272</v>
      </c>
      <c r="P66" s="9"/>
    </row>
    <row r="67" spans="1:119">
      <c r="A67" s="12"/>
      <c r="B67" s="25">
        <v>362</v>
      </c>
      <c r="C67" s="20" t="s">
        <v>85</v>
      </c>
      <c r="D67" s="47">
        <v>154122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2" si="12">SUM(D67:M67)</f>
        <v>154122</v>
      </c>
      <c r="O67" s="48">
        <f t="shared" si="8"/>
        <v>6.0149865355344811</v>
      </c>
      <c r="P67" s="9"/>
    </row>
    <row r="68" spans="1:119">
      <c r="A68" s="12"/>
      <c r="B68" s="25">
        <v>363.11</v>
      </c>
      <c r="C68" s="20" t="s">
        <v>109</v>
      </c>
      <c r="D68" s="47">
        <v>0</v>
      </c>
      <c r="E68" s="47">
        <v>538726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538726</v>
      </c>
      <c r="O68" s="48">
        <f t="shared" si="8"/>
        <v>21.025094641532998</v>
      </c>
      <c r="P68" s="9"/>
    </row>
    <row r="69" spans="1:119">
      <c r="A69" s="12"/>
      <c r="B69" s="25">
        <v>363.25</v>
      </c>
      <c r="C69" s="20" t="s">
        <v>133</v>
      </c>
      <c r="D69" s="47">
        <v>0</v>
      </c>
      <c r="E69" s="47">
        <v>184358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184358</v>
      </c>
      <c r="O69" s="48">
        <f t="shared" ref="O69:O76" si="13">(N69/O$78)</f>
        <v>7.195020099129688</v>
      </c>
      <c r="P69" s="9"/>
    </row>
    <row r="70" spans="1:119">
      <c r="A70" s="12"/>
      <c r="B70" s="25">
        <v>365</v>
      </c>
      <c r="C70" s="20" t="s">
        <v>156</v>
      </c>
      <c r="D70" s="47">
        <v>1505937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1505937</v>
      </c>
      <c r="O70" s="48">
        <f t="shared" si="13"/>
        <v>58.772860320805528</v>
      </c>
      <c r="P70" s="9"/>
    </row>
    <row r="71" spans="1:119">
      <c r="A71" s="12"/>
      <c r="B71" s="25">
        <v>366</v>
      </c>
      <c r="C71" s="20" t="s">
        <v>87</v>
      </c>
      <c r="D71" s="47">
        <v>2128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2128</v>
      </c>
      <c r="O71" s="48">
        <f t="shared" si="13"/>
        <v>8.3050384420247439E-2</v>
      </c>
      <c r="P71" s="9"/>
    </row>
    <row r="72" spans="1:119">
      <c r="A72" s="12"/>
      <c r="B72" s="25">
        <v>369.9</v>
      </c>
      <c r="C72" s="20" t="s">
        <v>89</v>
      </c>
      <c r="D72" s="47">
        <v>250601</v>
      </c>
      <c r="E72" s="47">
        <v>416483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667084</v>
      </c>
      <c r="O72" s="48">
        <f t="shared" si="13"/>
        <v>26.034578308550913</v>
      </c>
      <c r="P72" s="9"/>
    </row>
    <row r="73" spans="1:119" ht="15.75">
      <c r="A73" s="29" t="s">
        <v>50</v>
      </c>
      <c r="B73" s="30"/>
      <c r="C73" s="31"/>
      <c r="D73" s="32">
        <f t="shared" ref="D73:M73" si="14">SUM(D74:D75)</f>
        <v>371473</v>
      </c>
      <c r="E73" s="32">
        <f t="shared" si="14"/>
        <v>7925364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>SUM(D73:M73)</f>
        <v>8296837</v>
      </c>
      <c r="O73" s="46">
        <f t="shared" si="13"/>
        <v>323.80427740701714</v>
      </c>
      <c r="P73" s="9"/>
    </row>
    <row r="74" spans="1:119">
      <c r="A74" s="12"/>
      <c r="B74" s="25">
        <v>381</v>
      </c>
      <c r="C74" s="20" t="s">
        <v>90</v>
      </c>
      <c r="D74" s="47">
        <v>371473</v>
      </c>
      <c r="E74" s="47">
        <v>7395975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7767448</v>
      </c>
      <c r="O74" s="48">
        <f t="shared" si="13"/>
        <v>303.1435819381025</v>
      </c>
      <c r="P74" s="9"/>
    </row>
    <row r="75" spans="1:119" ht="15.75" thickBot="1">
      <c r="A75" s="12"/>
      <c r="B75" s="25">
        <v>384</v>
      </c>
      <c r="C75" s="20" t="s">
        <v>91</v>
      </c>
      <c r="D75" s="47">
        <v>0</v>
      </c>
      <c r="E75" s="47">
        <v>529389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529389</v>
      </c>
      <c r="O75" s="48">
        <f t="shared" si="13"/>
        <v>20.660695468914646</v>
      </c>
      <c r="P75" s="9"/>
    </row>
    <row r="76" spans="1:119" ht="16.5" thickBot="1">
      <c r="A76" s="14" t="s">
        <v>64</v>
      </c>
      <c r="B76" s="23"/>
      <c r="C76" s="22"/>
      <c r="D76" s="15">
        <f t="shared" ref="D76:M76" si="15">SUM(D5,D13,D17,D37,D62,D65,D73)</f>
        <v>12721303</v>
      </c>
      <c r="E76" s="15">
        <f t="shared" si="15"/>
        <v>21009553</v>
      </c>
      <c r="F76" s="15">
        <f t="shared" si="15"/>
        <v>0</v>
      </c>
      <c r="G76" s="15">
        <f t="shared" si="15"/>
        <v>0</v>
      </c>
      <c r="H76" s="15">
        <f t="shared" si="15"/>
        <v>0</v>
      </c>
      <c r="I76" s="15">
        <f t="shared" si="15"/>
        <v>0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0</v>
      </c>
      <c r="N76" s="15">
        <f>SUM(D76:M76)</f>
        <v>33730856</v>
      </c>
      <c r="O76" s="38">
        <f t="shared" si="13"/>
        <v>1316.4288334699293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1"/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9" t="s">
        <v>177</v>
      </c>
      <c r="M78" s="49"/>
      <c r="N78" s="49"/>
      <c r="O78" s="44">
        <v>25623</v>
      </c>
    </row>
    <row r="79" spans="1:119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19" ht="15.75" customHeight="1" thickBot="1">
      <c r="A80" s="53" t="s">
        <v>120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3886274</v>
      </c>
      <c r="E5" s="27">
        <f t="shared" si="0"/>
        <v>4443657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8329931</v>
      </c>
      <c r="O5" s="33">
        <f t="shared" ref="O5:O36" si="1">(N5/O$89)</f>
        <v>333.14393697008478</v>
      </c>
      <c r="P5" s="6"/>
    </row>
    <row r="6" spans="1:133">
      <c r="A6" s="12"/>
      <c r="B6" s="25">
        <v>311</v>
      </c>
      <c r="C6" s="20" t="s">
        <v>3</v>
      </c>
      <c r="D6" s="47">
        <v>2050898</v>
      </c>
      <c r="E6" s="47">
        <v>2986829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5037727</v>
      </c>
      <c r="O6" s="48">
        <f t="shared" si="1"/>
        <v>201.47684370500721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528773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528773</v>
      </c>
      <c r="O7" s="48">
        <f t="shared" si="1"/>
        <v>21.147536394176932</v>
      </c>
      <c r="P7" s="9"/>
    </row>
    <row r="8" spans="1:133">
      <c r="A8" s="12"/>
      <c r="B8" s="25">
        <v>312.41000000000003</v>
      </c>
      <c r="C8" s="20" t="s">
        <v>122</v>
      </c>
      <c r="D8" s="47">
        <v>0</v>
      </c>
      <c r="E8" s="47">
        <v>895197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895197</v>
      </c>
      <c r="O8" s="48">
        <f t="shared" si="1"/>
        <v>35.802151655735081</v>
      </c>
      <c r="P8" s="9"/>
    </row>
    <row r="9" spans="1:133">
      <c r="A9" s="12"/>
      <c r="B9" s="25">
        <v>312.60000000000002</v>
      </c>
      <c r="C9" s="20" t="s">
        <v>14</v>
      </c>
      <c r="D9" s="47">
        <v>1202664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1202664</v>
      </c>
      <c r="O9" s="48">
        <f t="shared" si="1"/>
        <v>48.098864181730924</v>
      </c>
      <c r="P9" s="9"/>
    </row>
    <row r="10" spans="1:133">
      <c r="A10" s="12"/>
      <c r="B10" s="25">
        <v>313.10000000000002</v>
      </c>
      <c r="C10" s="20" t="s">
        <v>18</v>
      </c>
      <c r="D10" s="47">
        <v>575612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575612</v>
      </c>
      <c r="O10" s="48">
        <f t="shared" si="1"/>
        <v>23.020796672532395</v>
      </c>
      <c r="P10" s="9"/>
    </row>
    <row r="11" spans="1:133">
      <c r="A11" s="12"/>
      <c r="B11" s="25">
        <v>315</v>
      </c>
      <c r="C11" s="20" t="s">
        <v>139</v>
      </c>
      <c r="D11" s="47">
        <v>57100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57100</v>
      </c>
      <c r="O11" s="48">
        <f t="shared" si="1"/>
        <v>2.2836346184610461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32858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32858</v>
      </c>
      <c r="O12" s="48">
        <f t="shared" si="1"/>
        <v>1.3141097424412094</v>
      </c>
      <c r="P12" s="9"/>
    </row>
    <row r="13" spans="1:133" ht="15.75">
      <c r="A13" s="29" t="s">
        <v>180</v>
      </c>
      <c r="B13" s="30"/>
      <c r="C13" s="31"/>
      <c r="D13" s="32">
        <f t="shared" ref="D13:M13" si="3">SUM(D14:D16)</f>
        <v>301266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301266</v>
      </c>
      <c r="O13" s="46">
        <f t="shared" si="1"/>
        <v>12.048712206047032</v>
      </c>
      <c r="P13" s="10"/>
    </row>
    <row r="14" spans="1:133">
      <c r="A14" s="12"/>
      <c r="B14" s="25">
        <v>321</v>
      </c>
      <c r="C14" s="20" t="s">
        <v>181</v>
      </c>
      <c r="D14" s="47">
        <v>16649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16649</v>
      </c>
      <c r="O14" s="48">
        <f t="shared" si="1"/>
        <v>0.66585346344584861</v>
      </c>
      <c r="P14" s="9"/>
    </row>
    <row r="15" spans="1:133">
      <c r="A15" s="12"/>
      <c r="B15" s="25">
        <v>322</v>
      </c>
      <c r="C15" s="20" t="s">
        <v>0</v>
      </c>
      <c r="D15" s="47">
        <v>156922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156922</v>
      </c>
      <c r="O15" s="48">
        <f t="shared" si="1"/>
        <v>6.2758758598624222</v>
      </c>
      <c r="P15" s="9"/>
    </row>
    <row r="16" spans="1:133">
      <c r="A16" s="12"/>
      <c r="B16" s="25">
        <v>329</v>
      </c>
      <c r="C16" s="20" t="s">
        <v>176</v>
      </c>
      <c r="D16" s="47">
        <v>127695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127695</v>
      </c>
      <c r="O16" s="48">
        <f t="shared" si="1"/>
        <v>5.1069828827387616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SUM(D18:D42)</f>
        <v>2637958</v>
      </c>
      <c r="E17" s="32">
        <f t="shared" si="5"/>
        <v>4472580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7110538</v>
      </c>
      <c r="O17" s="46">
        <f t="shared" si="1"/>
        <v>284.37601983682612</v>
      </c>
      <c r="P17" s="10"/>
    </row>
    <row r="18" spans="1:16">
      <c r="A18" s="12"/>
      <c r="B18" s="25">
        <v>331.1</v>
      </c>
      <c r="C18" s="20" t="s">
        <v>20</v>
      </c>
      <c r="D18" s="47">
        <v>0</v>
      </c>
      <c r="E18" s="47">
        <v>7506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7506</v>
      </c>
      <c r="O18" s="48">
        <f t="shared" si="1"/>
        <v>0.30019196928491443</v>
      </c>
      <c r="P18" s="9"/>
    </row>
    <row r="19" spans="1:16">
      <c r="A19" s="12"/>
      <c r="B19" s="25">
        <v>331.2</v>
      </c>
      <c r="C19" s="20" t="s">
        <v>21</v>
      </c>
      <c r="D19" s="47">
        <v>0</v>
      </c>
      <c r="E19" s="47">
        <v>104967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104967</v>
      </c>
      <c r="O19" s="48">
        <f t="shared" si="1"/>
        <v>4.1980083186690127</v>
      </c>
      <c r="P19" s="9"/>
    </row>
    <row r="20" spans="1:16">
      <c r="A20" s="12"/>
      <c r="B20" s="25">
        <v>331.39</v>
      </c>
      <c r="C20" s="20" t="s">
        <v>26</v>
      </c>
      <c r="D20" s="47">
        <v>0</v>
      </c>
      <c r="E20" s="47">
        <v>253932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6">SUM(D20:M20)</f>
        <v>253932</v>
      </c>
      <c r="O20" s="48">
        <f t="shared" si="1"/>
        <v>10.15565509518477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854801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854801</v>
      </c>
      <c r="O21" s="48">
        <f t="shared" si="1"/>
        <v>34.186570148776198</v>
      </c>
      <c r="P21" s="9"/>
    </row>
    <row r="22" spans="1:16">
      <c r="A22" s="12"/>
      <c r="B22" s="25">
        <v>331.62</v>
      </c>
      <c r="C22" s="20" t="s">
        <v>182</v>
      </c>
      <c r="D22" s="47">
        <v>0</v>
      </c>
      <c r="E22" s="47">
        <v>57263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57263</v>
      </c>
      <c r="O22" s="48">
        <f t="shared" si="1"/>
        <v>2.2901535754279316</v>
      </c>
      <c r="P22" s="9"/>
    </row>
    <row r="23" spans="1:16">
      <c r="A23" s="12"/>
      <c r="B23" s="25">
        <v>331.69</v>
      </c>
      <c r="C23" s="20" t="s">
        <v>183</v>
      </c>
      <c r="D23" s="47">
        <v>0</v>
      </c>
      <c r="E23" s="47">
        <v>42244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42244</v>
      </c>
      <c r="O23" s="48">
        <f t="shared" si="1"/>
        <v>1.6894896816509359</v>
      </c>
      <c r="P23" s="9"/>
    </row>
    <row r="24" spans="1:16">
      <c r="A24" s="12"/>
      <c r="B24" s="25">
        <v>333</v>
      </c>
      <c r="C24" s="20" t="s">
        <v>4</v>
      </c>
      <c r="D24" s="47">
        <v>87467</v>
      </c>
      <c r="E24" s="47">
        <v>121073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208540</v>
      </c>
      <c r="O24" s="48">
        <f t="shared" si="1"/>
        <v>8.3402655575107989</v>
      </c>
      <c r="P24" s="9"/>
    </row>
    <row r="25" spans="1:16">
      <c r="A25" s="12"/>
      <c r="B25" s="25">
        <v>334.1</v>
      </c>
      <c r="C25" s="20" t="s">
        <v>110</v>
      </c>
      <c r="D25" s="47">
        <v>15000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15000</v>
      </c>
      <c r="O25" s="48">
        <f t="shared" si="1"/>
        <v>0.59990401535754279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323145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323145</v>
      </c>
      <c r="O26" s="48">
        <f t="shared" si="1"/>
        <v>12.923732202847544</v>
      </c>
      <c r="P26" s="9"/>
    </row>
    <row r="27" spans="1:16">
      <c r="A27" s="12"/>
      <c r="B27" s="25">
        <v>334.34</v>
      </c>
      <c r="C27" s="20" t="s">
        <v>28</v>
      </c>
      <c r="D27" s="47">
        <v>0</v>
      </c>
      <c r="E27" s="47">
        <v>191176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191176</v>
      </c>
      <c r="O27" s="48">
        <f t="shared" si="1"/>
        <v>7.6458166693329064</v>
      </c>
      <c r="P27" s="9"/>
    </row>
    <row r="28" spans="1:16">
      <c r="A28" s="12"/>
      <c r="B28" s="25">
        <v>334.42</v>
      </c>
      <c r="C28" s="20" t="s">
        <v>29</v>
      </c>
      <c r="D28" s="47">
        <v>40000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0" si="7">SUM(D28:M28)</f>
        <v>40000</v>
      </c>
      <c r="O28" s="48">
        <f t="shared" si="1"/>
        <v>1.5997440409534474</v>
      </c>
      <c r="P28" s="9"/>
    </row>
    <row r="29" spans="1:16">
      <c r="A29" s="12"/>
      <c r="B29" s="25">
        <v>334.49</v>
      </c>
      <c r="C29" s="20" t="s">
        <v>30</v>
      </c>
      <c r="D29" s="47">
        <v>0</v>
      </c>
      <c r="E29" s="47">
        <v>617593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617593</v>
      </c>
      <c r="O29" s="48">
        <f t="shared" si="1"/>
        <v>24.699768037114062</v>
      </c>
      <c r="P29" s="9"/>
    </row>
    <row r="30" spans="1:16">
      <c r="A30" s="12"/>
      <c r="B30" s="25">
        <v>334.5</v>
      </c>
      <c r="C30" s="20" t="s">
        <v>31</v>
      </c>
      <c r="D30" s="47">
        <v>0</v>
      </c>
      <c r="E30" s="47">
        <v>425849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425849</v>
      </c>
      <c r="O30" s="48">
        <f t="shared" si="1"/>
        <v>17.031235002399615</v>
      </c>
      <c r="P30" s="9"/>
    </row>
    <row r="31" spans="1:16">
      <c r="A31" s="12"/>
      <c r="B31" s="25">
        <v>334.7</v>
      </c>
      <c r="C31" s="20" t="s">
        <v>32</v>
      </c>
      <c r="D31" s="47">
        <v>81868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81868</v>
      </c>
      <c r="O31" s="48">
        <f t="shared" si="1"/>
        <v>3.2741961286194208</v>
      </c>
      <c r="P31" s="9"/>
    </row>
    <row r="32" spans="1:16">
      <c r="A32" s="12"/>
      <c r="B32" s="25">
        <v>334.9</v>
      </c>
      <c r="C32" s="20" t="s">
        <v>127</v>
      </c>
      <c r="D32" s="47">
        <v>0</v>
      </c>
      <c r="E32" s="47">
        <v>39321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39321</v>
      </c>
      <c r="O32" s="48">
        <f t="shared" si="1"/>
        <v>1.5725883858582628</v>
      </c>
      <c r="P32" s="9"/>
    </row>
    <row r="33" spans="1:16">
      <c r="A33" s="12"/>
      <c r="B33" s="25">
        <v>335.12</v>
      </c>
      <c r="C33" s="20" t="s">
        <v>33</v>
      </c>
      <c r="D33" s="47">
        <v>471044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471044</v>
      </c>
      <c r="O33" s="48">
        <f t="shared" si="1"/>
        <v>18.838745800671891</v>
      </c>
      <c r="P33" s="9"/>
    </row>
    <row r="34" spans="1:16">
      <c r="A34" s="12"/>
      <c r="B34" s="25">
        <v>335.13</v>
      </c>
      <c r="C34" s="20" t="s">
        <v>34</v>
      </c>
      <c r="D34" s="47">
        <v>26545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26545</v>
      </c>
      <c r="O34" s="48">
        <f t="shared" si="1"/>
        <v>1.0616301391777316</v>
      </c>
      <c r="P34" s="9"/>
    </row>
    <row r="35" spans="1:16">
      <c r="A35" s="12"/>
      <c r="B35" s="25">
        <v>335.14</v>
      </c>
      <c r="C35" s="20" t="s">
        <v>35</v>
      </c>
      <c r="D35" s="47">
        <v>7771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7771</v>
      </c>
      <c r="O35" s="48">
        <f t="shared" si="1"/>
        <v>0.31079027355623101</v>
      </c>
      <c r="P35" s="9"/>
    </row>
    <row r="36" spans="1:16">
      <c r="A36" s="12"/>
      <c r="B36" s="25">
        <v>335.15</v>
      </c>
      <c r="C36" s="20" t="s">
        <v>36</v>
      </c>
      <c r="D36" s="47">
        <v>457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457</v>
      </c>
      <c r="O36" s="48">
        <f t="shared" si="1"/>
        <v>1.8277075667893137E-2</v>
      </c>
      <c r="P36" s="9"/>
    </row>
    <row r="37" spans="1:16">
      <c r="A37" s="12"/>
      <c r="B37" s="25">
        <v>335.16</v>
      </c>
      <c r="C37" s="20" t="s">
        <v>37</v>
      </c>
      <c r="D37" s="47">
        <v>156000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156000</v>
      </c>
      <c r="O37" s="48">
        <f t="shared" ref="O37:O68" si="8">(N37/O$89)</f>
        <v>6.2390017597184446</v>
      </c>
      <c r="P37" s="9"/>
    </row>
    <row r="38" spans="1:16">
      <c r="A38" s="12"/>
      <c r="B38" s="25">
        <v>335.18</v>
      </c>
      <c r="C38" s="20" t="s">
        <v>38</v>
      </c>
      <c r="D38" s="47">
        <v>1542515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1542515</v>
      </c>
      <c r="O38" s="48">
        <f t="shared" si="8"/>
        <v>61.690729483282674</v>
      </c>
      <c r="P38" s="9"/>
    </row>
    <row r="39" spans="1:16">
      <c r="A39" s="12"/>
      <c r="B39" s="25">
        <v>335.19</v>
      </c>
      <c r="C39" s="20" t="s">
        <v>51</v>
      </c>
      <c r="D39" s="47">
        <v>209291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209291</v>
      </c>
      <c r="O39" s="48">
        <f t="shared" si="8"/>
        <v>8.3703007518797001</v>
      </c>
      <c r="P39" s="9"/>
    </row>
    <row r="40" spans="1:16">
      <c r="A40" s="12"/>
      <c r="B40" s="25">
        <v>335.49</v>
      </c>
      <c r="C40" s="20" t="s">
        <v>40</v>
      </c>
      <c r="D40" s="47">
        <v>0</v>
      </c>
      <c r="E40" s="47">
        <v>771809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771809</v>
      </c>
      <c r="O40" s="48">
        <f t="shared" si="8"/>
        <v>30.867421212605983</v>
      </c>
      <c r="P40" s="9"/>
    </row>
    <row r="41" spans="1:16">
      <c r="A41" s="12"/>
      <c r="B41" s="25">
        <v>337.2</v>
      </c>
      <c r="C41" s="20" t="s">
        <v>42</v>
      </c>
      <c r="D41" s="47">
        <v>0</v>
      </c>
      <c r="E41" s="47">
        <v>631360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631360</v>
      </c>
      <c r="O41" s="48">
        <f t="shared" si="8"/>
        <v>25.250359942409215</v>
      </c>
      <c r="P41" s="9"/>
    </row>
    <row r="42" spans="1:16">
      <c r="A42" s="12"/>
      <c r="B42" s="25">
        <v>337.9</v>
      </c>
      <c r="C42" s="20" t="s">
        <v>184</v>
      </c>
      <c r="D42" s="47">
        <v>0</v>
      </c>
      <c r="E42" s="47">
        <v>30541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30541</v>
      </c>
      <c r="O42" s="48">
        <f t="shared" si="8"/>
        <v>1.221444568868981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SUM(D44:D73)</f>
        <v>609282</v>
      </c>
      <c r="E43" s="32">
        <f t="shared" si="9"/>
        <v>2401683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3010965</v>
      </c>
      <c r="O43" s="46">
        <f t="shared" si="8"/>
        <v>120.41933290673492</v>
      </c>
      <c r="P43" s="10"/>
    </row>
    <row r="44" spans="1:16">
      <c r="A44" s="12"/>
      <c r="B44" s="25">
        <v>341.1</v>
      </c>
      <c r="C44" s="20" t="s">
        <v>52</v>
      </c>
      <c r="D44" s="47">
        <v>57817</v>
      </c>
      <c r="E44" s="47">
        <v>205679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263496</v>
      </c>
      <c r="O44" s="48">
        <f t="shared" si="8"/>
        <v>10.538153895376739</v>
      </c>
      <c r="P44" s="9"/>
    </row>
    <row r="45" spans="1:16">
      <c r="A45" s="12"/>
      <c r="B45" s="25">
        <v>341.3</v>
      </c>
      <c r="C45" s="20" t="s">
        <v>55</v>
      </c>
      <c r="D45" s="47">
        <v>0</v>
      </c>
      <c r="E45" s="47">
        <v>3120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3" si="10">SUM(D45:M45)</f>
        <v>3120</v>
      </c>
      <c r="O45" s="48">
        <f t="shared" si="8"/>
        <v>0.12478003519436891</v>
      </c>
      <c r="P45" s="9"/>
    </row>
    <row r="46" spans="1:16">
      <c r="A46" s="12"/>
      <c r="B46" s="25">
        <v>341.51</v>
      </c>
      <c r="C46" s="20" t="s">
        <v>185</v>
      </c>
      <c r="D46" s="47">
        <v>0</v>
      </c>
      <c r="E46" s="47">
        <v>507790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507790</v>
      </c>
      <c r="O46" s="48">
        <f t="shared" si="8"/>
        <v>20.308350663893776</v>
      </c>
      <c r="P46" s="9"/>
    </row>
    <row r="47" spans="1:16">
      <c r="A47" s="12"/>
      <c r="B47" s="25">
        <v>341.52</v>
      </c>
      <c r="C47" s="20" t="s">
        <v>56</v>
      </c>
      <c r="D47" s="47">
        <v>0</v>
      </c>
      <c r="E47" s="47">
        <v>62061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62061</v>
      </c>
      <c r="O47" s="48">
        <f t="shared" si="8"/>
        <v>2.4820428731402977</v>
      </c>
      <c r="P47" s="9"/>
    </row>
    <row r="48" spans="1:16">
      <c r="A48" s="12"/>
      <c r="B48" s="25">
        <v>341.53</v>
      </c>
      <c r="C48" s="20" t="s">
        <v>186</v>
      </c>
      <c r="D48" s="47">
        <v>0</v>
      </c>
      <c r="E48" s="47">
        <v>47277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47277</v>
      </c>
      <c r="O48" s="48">
        <f t="shared" si="8"/>
        <v>1.8907774756039033</v>
      </c>
      <c r="P48" s="9"/>
    </row>
    <row r="49" spans="1:16">
      <c r="A49" s="12"/>
      <c r="B49" s="25">
        <v>341.56</v>
      </c>
      <c r="C49" s="20" t="s">
        <v>129</v>
      </c>
      <c r="D49" s="47">
        <v>0</v>
      </c>
      <c r="E49" s="47">
        <v>52877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52877</v>
      </c>
      <c r="O49" s="48">
        <f t="shared" si="8"/>
        <v>2.1147416413373858</v>
      </c>
      <c r="P49" s="9"/>
    </row>
    <row r="50" spans="1:16">
      <c r="A50" s="12"/>
      <c r="B50" s="25">
        <v>341.9</v>
      </c>
      <c r="C50" s="20" t="s">
        <v>58</v>
      </c>
      <c r="D50" s="47">
        <v>0</v>
      </c>
      <c r="E50" s="47">
        <v>42232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42232</v>
      </c>
      <c r="O50" s="48">
        <f t="shared" si="8"/>
        <v>1.6890097584386499</v>
      </c>
      <c r="P50" s="9"/>
    </row>
    <row r="51" spans="1:16">
      <c r="A51" s="12"/>
      <c r="B51" s="25">
        <v>342.3</v>
      </c>
      <c r="C51" s="20" t="s">
        <v>59</v>
      </c>
      <c r="D51" s="47">
        <v>0</v>
      </c>
      <c r="E51" s="47">
        <v>681216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681216</v>
      </c>
      <c r="O51" s="48">
        <f t="shared" si="8"/>
        <v>27.24428091505359</v>
      </c>
      <c r="P51" s="9"/>
    </row>
    <row r="52" spans="1:16">
      <c r="A52" s="12"/>
      <c r="B52" s="25">
        <v>342.4</v>
      </c>
      <c r="C52" s="20" t="s">
        <v>60</v>
      </c>
      <c r="D52" s="47">
        <v>329494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329494</v>
      </c>
      <c r="O52" s="48">
        <f t="shared" si="8"/>
        <v>13.17765157574788</v>
      </c>
      <c r="P52" s="9"/>
    </row>
    <row r="53" spans="1:16">
      <c r="A53" s="12"/>
      <c r="B53" s="25">
        <v>342.9</v>
      </c>
      <c r="C53" s="20" t="s">
        <v>62</v>
      </c>
      <c r="D53" s="47">
        <v>197602</v>
      </c>
      <c r="E53" s="47">
        <v>170736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368338</v>
      </c>
      <c r="O53" s="48">
        <f t="shared" si="8"/>
        <v>14.731163013917772</v>
      </c>
      <c r="P53" s="9"/>
    </row>
    <row r="54" spans="1:16">
      <c r="A54" s="12"/>
      <c r="B54" s="25">
        <v>346.4</v>
      </c>
      <c r="C54" s="20" t="s">
        <v>63</v>
      </c>
      <c r="D54" s="47">
        <v>23516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23516</v>
      </c>
      <c r="O54" s="48">
        <f t="shared" si="8"/>
        <v>0.94048952167653177</v>
      </c>
      <c r="P54" s="9"/>
    </row>
    <row r="55" spans="1:16">
      <c r="A55" s="12"/>
      <c r="B55" s="25">
        <v>348.12</v>
      </c>
      <c r="C55" s="39" t="s">
        <v>65</v>
      </c>
      <c r="D55" s="47">
        <v>0</v>
      </c>
      <c r="E55" s="47">
        <v>3057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3057</v>
      </c>
      <c r="O55" s="48">
        <f t="shared" si="8"/>
        <v>0.12226043832986722</v>
      </c>
      <c r="P55" s="9"/>
    </row>
    <row r="56" spans="1:16">
      <c r="A56" s="12"/>
      <c r="B56" s="25">
        <v>348.13</v>
      </c>
      <c r="C56" s="39" t="s">
        <v>66</v>
      </c>
      <c r="D56" s="47">
        <v>0</v>
      </c>
      <c r="E56" s="47">
        <v>18116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18116</v>
      </c>
      <c r="O56" s="48">
        <f t="shared" si="8"/>
        <v>0.72452407614781633</v>
      </c>
      <c r="P56" s="9"/>
    </row>
    <row r="57" spans="1:16">
      <c r="A57" s="12"/>
      <c r="B57" s="25">
        <v>348.14</v>
      </c>
      <c r="C57" s="39" t="s">
        <v>187</v>
      </c>
      <c r="D57" s="47">
        <v>0</v>
      </c>
      <c r="E57" s="47">
        <v>56539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56539</v>
      </c>
      <c r="O57" s="48">
        <f t="shared" si="8"/>
        <v>2.2611982082866739</v>
      </c>
      <c r="P57" s="9"/>
    </row>
    <row r="58" spans="1:16">
      <c r="A58" s="12"/>
      <c r="B58" s="25">
        <v>348.15</v>
      </c>
      <c r="C58" s="39" t="s">
        <v>188</v>
      </c>
      <c r="D58" s="47">
        <v>0</v>
      </c>
      <c r="E58" s="47">
        <v>4058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4058</v>
      </c>
      <c r="O58" s="48">
        <f t="shared" si="8"/>
        <v>0.16229403295472725</v>
      </c>
      <c r="P58" s="9"/>
    </row>
    <row r="59" spans="1:16">
      <c r="A59" s="12"/>
      <c r="B59" s="25">
        <v>348.21</v>
      </c>
      <c r="C59" s="39" t="s">
        <v>189</v>
      </c>
      <c r="D59" s="47">
        <v>0</v>
      </c>
      <c r="E59" s="47">
        <v>813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813</v>
      </c>
      <c r="O59" s="48">
        <f t="shared" si="8"/>
        <v>3.2514797632378821E-2</v>
      </c>
      <c r="P59" s="9"/>
    </row>
    <row r="60" spans="1:16">
      <c r="A60" s="12"/>
      <c r="B60" s="25">
        <v>348.22</v>
      </c>
      <c r="C60" s="39" t="s">
        <v>67</v>
      </c>
      <c r="D60" s="47">
        <v>0</v>
      </c>
      <c r="E60" s="47">
        <v>374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374</v>
      </c>
      <c r="O60" s="48">
        <f t="shared" si="8"/>
        <v>1.4957606782914733E-2</v>
      </c>
      <c r="P60" s="9"/>
    </row>
    <row r="61" spans="1:16">
      <c r="A61" s="12"/>
      <c r="B61" s="25">
        <v>348.23</v>
      </c>
      <c r="C61" s="39" t="s">
        <v>68</v>
      </c>
      <c r="D61" s="47">
        <v>0</v>
      </c>
      <c r="E61" s="47">
        <v>5408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5408</v>
      </c>
      <c r="O61" s="48">
        <f t="shared" si="8"/>
        <v>0.21628539433690611</v>
      </c>
      <c r="P61" s="9"/>
    </row>
    <row r="62" spans="1:16">
      <c r="A62" s="12"/>
      <c r="B62" s="25">
        <v>348.24</v>
      </c>
      <c r="C62" s="39" t="s">
        <v>190</v>
      </c>
      <c r="D62" s="47">
        <v>0</v>
      </c>
      <c r="E62" s="47">
        <v>8021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8021</v>
      </c>
      <c r="O62" s="48">
        <f t="shared" si="8"/>
        <v>0.32078867381219006</v>
      </c>
      <c r="P62" s="9"/>
    </row>
    <row r="63" spans="1:16">
      <c r="A63" s="12"/>
      <c r="B63" s="25">
        <v>348.31</v>
      </c>
      <c r="C63" s="39" t="s">
        <v>69</v>
      </c>
      <c r="D63" s="47">
        <v>0</v>
      </c>
      <c r="E63" s="47">
        <v>57650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57650</v>
      </c>
      <c r="O63" s="48">
        <f t="shared" si="8"/>
        <v>2.305631099024156</v>
      </c>
      <c r="P63" s="9"/>
    </row>
    <row r="64" spans="1:16">
      <c r="A64" s="12"/>
      <c r="B64" s="25">
        <v>348.32</v>
      </c>
      <c r="C64" s="39" t="s">
        <v>70</v>
      </c>
      <c r="D64" s="47">
        <v>0</v>
      </c>
      <c r="E64" s="47">
        <v>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</v>
      </c>
      <c r="O64" s="48">
        <f t="shared" si="8"/>
        <v>7.9987202047672367E-5</v>
      </c>
      <c r="P64" s="9"/>
    </row>
    <row r="65" spans="1:16">
      <c r="A65" s="12"/>
      <c r="B65" s="25">
        <v>348.41</v>
      </c>
      <c r="C65" s="39" t="s">
        <v>71</v>
      </c>
      <c r="D65" s="47">
        <v>0</v>
      </c>
      <c r="E65" s="47">
        <v>65158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65158</v>
      </c>
      <c r="O65" s="48">
        <f t="shared" si="8"/>
        <v>2.605903055511118</v>
      </c>
      <c r="P65" s="9"/>
    </row>
    <row r="66" spans="1:16">
      <c r="A66" s="12"/>
      <c r="B66" s="25">
        <v>348.42</v>
      </c>
      <c r="C66" s="39" t="s">
        <v>72</v>
      </c>
      <c r="D66" s="47">
        <v>0</v>
      </c>
      <c r="E66" s="47">
        <v>7659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7659</v>
      </c>
      <c r="O66" s="48">
        <f t="shared" si="8"/>
        <v>0.30631099024156133</v>
      </c>
      <c r="P66" s="9"/>
    </row>
    <row r="67" spans="1:16">
      <c r="A67" s="12"/>
      <c r="B67" s="25">
        <v>348.48</v>
      </c>
      <c r="C67" s="39" t="s">
        <v>191</v>
      </c>
      <c r="D67" s="47">
        <v>853</v>
      </c>
      <c r="E67" s="47">
        <v>15192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16045</v>
      </c>
      <c r="O67" s="48">
        <f t="shared" si="8"/>
        <v>0.64169732842745164</v>
      </c>
      <c r="P67" s="9"/>
    </row>
    <row r="68" spans="1:16">
      <c r="A68" s="12"/>
      <c r="B68" s="25">
        <v>348.52</v>
      </c>
      <c r="C68" s="39" t="s">
        <v>74</v>
      </c>
      <c r="D68" s="47">
        <v>0</v>
      </c>
      <c r="E68" s="47">
        <v>171996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171996</v>
      </c>
      <c r="O68" s="48">
        <f t="shared" si="8"/>
        <v>6.8787394016957286</v>
      </c>
      <c r="P68" s="9"/>
    </row>
    <row r="69" spans="1:16">
      <c r="A69" s="12"/>
      <c r="B69" s="25">
        <v>348.53</v>
      </c>
      <c r="C69" s="39" t="s">
        <v>75</v>
      </c>
      <c r="D69" s="47">
        <v>0</v>
      </c>
      <c r="E69" s="47">
        <v>82744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82744</v>
      </c>
      <c r="O69" s="48">
        <f t="shared" ref="O69:O87" si="11">(N69/O$89)</f>
        <v>3.3092305231163013</v>
      </c>
      <c r="P69" s="9"/>
    </row>
    <row r="70" spans="1:16">
      <c r="A70" s="12"/>
      <c r="B70" s="25">
        <v>348.55</v>
      </c>
      <c r="C70" s="39" t="s">
        <v>192</v>
      </c>
      <c r="D70" s="47">
        <v>0</v>
      </c>
      <c r="E70" s="47">
        <v>1701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1701</v>
      </c>
      <c r="O70" s="48">
        <f t="shared" si="11"/>
        <v>6.8029115341545349E-2</v>
      </c>
      <c r="P70" s="9"/>
    </row>
    <row r="71" spans="1:16">
      <c r="A71" s="12"/>
      <c r="B71" s="25">
        <v>348.71</v>
      </c>
      <c r="C71" s="39" t="s">
        <v>76</v>
      </c>
      <c r="D71" s="47">
        <v>0</v>
      </c>
      <c r="E71" s="47">
        <v>11725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11725</v>
      </c>
      <c r="O71" s="48">
        <f t="shared" si="11"/>
        <v>0.4689249720044793</v>
      </c>
      <c r="P71" s="9"/>
    </row>
    <row r="72" spans="1:16">
      <c r="A72" s="12"/>
      <c r="B72" s="25">
        <v>348.72</v>
      </c>
      <c r="C72" s="39" t="s">
        <v>77</v>
      </c>
      <c r="D72" s="47">
        <v>0</v>
      </c>
      <c r="E72" s="47">
        <v>375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375</v>
      </c>
      <c r="O72" s="48">
        <f t="shared" si="11"/>
        <v>1.499760038393857E-2</v>
      </c>
      <c r="P72" s="9"/>
    </row>
    <row r="73" spans="1:16">
      <c r="A73" s="12"/>
      <c r="B73" s="25">
        <v>349</v>
      </c>
      <c r="C73" s="20" t="s">
        <v>1</v>
      </c>
      <c r="D73" s="47">
        <v>0</v>
      </c>
      <c r="E73" s="47">
        <v>118107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118107</v>
      </c>
      <c r="O73" s="48">
        <f t="shared" si="11"/>
        <v>4.7235242361222207</v>
      </c>
      <c r="P73" s="9"/>
    </row>
    <row r="74" spans="1:16" ht="15.75">
      <c r="A74" s="29" t="s">
        <v>49</v>
      </c>
      <c r="B74" s="30"/>
      <c r="C74" s="31"/>
      <c r="D74" s="32">
        <f t="shared" ref="D74:M74" si="12">SUM(D75:D75)</f>
        <v>10174</v>
      </c>
      <c r="E74" s="32">
        <f t="shared" si="12"/>
        <v>237587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>SUM(D74:M74)</f>
        <v>247761</v>
      </c>
      <c r="O74" s="46">
        <f t="shared" si="11"/>
        <v>9.9088545832666775</v>
      </c>
      <c r="P74" s="10"/>
    </row>
    <row r="75" spans="1:16">
      <c r="A75" s="13"/>
      <c r="B75" s="40">
        <v>359</v>
      </c>
      <c r="C75" s="21" t="s">
        <v>83</v>
      </c>
      <c r="D75" s="47">
        <v>10174</v>
      </c>
      <c r="E75" s="47">
        <v>237587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247761</v>
      </c>
      <c r="O75" s="48">
        <f t="shared" si="11"/>
        <v>9.9088545832666775</v>
      </c>
      <c r="P75" s="9"/>
    </row>
    <row r="76" spans="1:16" ht="15.75">
      <c r="A76" s="29" t="s">
        <v>5</v>
      </c>
      <c r="B76" s="30"/>
      <c r="C76" s="31"/>
      <c r="D76" s="32">
        <f t="shared" ref="D76:M76" si="13">SUM(D77:D83)</f>
        <v>929171</v>
      </c>
      <c r="E76" s="32">
        <f t="shared" si="13"/>
        <v>1298080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>SUM(D76:M76)</f>
        <v>2227251</v>
      </c>
      <c r="O76" s="46">
        <f t="shared" si="11"/>
        <v>89.075787873940172</v>
      </c>
      <c r="P76" s="10"/>
    </row>
    <row r="77" spans="1:16">
      <c r="A77" s="12"/>
      <c r="B77" s="25">
        <v>361.1</v>
      </c>
      <c r="C77" s="20" t="s">
        <v>84</v>
      </c>
      <c r="D77" s="47">
        <v>219107</v>
      </c>
      <c r="E77" s="47">
        <v>230919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450026</v>
      </c>
      <c r="O77" s="48">
        <f t="shared" si="11"/>
        <v>17.998160294352903</v>
      </c>
      <c r="P77" s="9"/>
    </row>
    <row r="78" spans="1:16">
      <c r="A78" s="12"/>
      <c r="B78" s="25">
        <v>362</v>
      </c>
      <c r="C78" s="20" t="s">
        <v>85</v>
      </c>
      <c r="D78" s="47">
        <v>131622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3" si="14">SUM(D78:M78)</f>
        <v>131622</v>
      </c>
      <c r="O78" s="48">
        <f t="shared" si="11"/>
        <v>5.2640377539593661</v>
      </c>
      <c r="P78" s="9"/>
    </row>
    <row r="79" spans="1:16">
      <c r="A79" s="12"/>
      <c r="B79" s="25">
        <v>363.1</v>
      </c>
      <c r="C79" s="20" t="s">
        <v>193</v>
      </c>
      <c r="D79" s="47">
        <v>0</v>
      </c>
      <c r="E79" s="47">
        <v>469335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469335</v>
      </c>
      <c r="O79" s="48">
        <f t="shared" si="11"/>
        <v>18.770396736522155</v>
      </c>
      <c r="P79" s="9"/>
    </row>
    <row r="80" spans="1:16">
      <c r="A80" s="12"/>
      <c r="B80" s="25">
        <v>363.25</v>
      </c>
      <c r="C80" s="20" t="s">
        <v>133</v>
      </c>
      <c r="D80" s="47">
        <v>0</v>
      </c>
      <c r="E80" s="47">
        <v>208371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208371</v>
      </c>
      <c r="O80" s="48">
        <f t="shared" si="11"/>
        <v>8.3335066389377701</v>
      </c>
      <c r="P80" s="9"/>
    </row>
    <row r="81" spans="1:119">
      <c r="A81" s="12"/>
      <c r="B81" s="25">
        <v>365</v>
      </c>
      <c r="C81" s="20" t="s">
        <v>156</v>
      </c>
      <c r="D81" s="47">
        <v>54127</v>
      </c>
      <c r="E81" s="47">
        <v>54777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108904</v>
      </c>
      <c r="O81" s="48">
        <f t="shared" si="11"/>
        <v>4.3554631258998562</v>
      </c>
      <c r="P81" s="9"/>
    </row>
    <row r="82" spans="1:119">
      <c r="A82" s="12"/>
      <c r="B82" s="25">
        <v>366</v>
      </c>
      <c r="C82" s="20" t="s">
        <v>87</v>
      </c>
      <c r="D82" s="47">
        <v>1728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1728</v>
      </c>
      <c r="O82" s="48">
        <f t="shared" si="11"/>
        <v>6.9108942569188925E-2</v>
      </c>
      <c r="P82" s="9"/>
    </row>
    <row r="83" spans="1:119">
      <c r="A83" s="12"/>
      <c r="B83" s="25">
        <v>369.9</v>
      </c>
      <c r="C83" s="20" t="s">
        <v>89</v>
      </c>
      <c r="D83" s="47">
        <v>522587</v>
      </c>
      <c r="E83" s="47">
        <v>334678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857265</v>
      </c>
      <c r="O83" s="48">
        <f t="shared" si="11"/>
        <v>34.285114381698925</v>
      </c>
      <c r="P83" s="9"/>
    </row>
    <row r="84" spans="1:119" ht="15.75">
      <c r="A84" s="29" t="s">
        <v>50</v>
      </c>
      <c r="B84" s="30"/>
      <c r="C84" s="31"/>
      <c r="D84" s="32">
        <f t="shared" ref="D84:M84" si="15">SUM(D85:D86)</f>
        <v>356607</v>
      </c>
      <c r="E84" s="32">
        <f t="shared" si="15"/>
        <v>7237781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>SUM(D84:M84)</f>
        <v>7594388</v>
      </c>
      <c r="O84" s="46">
        <f t="shared" si="11"/>
        <v>303.72692369220925</v>
      </c>
      <c r="P84" s="9"/>
    </row>
    <row r="85" spans="1:119">
      <c r="A85" s="12"/>
      <c r="B85" s="25">
        <v>381</v>
      </c>
      <c r="C85" s="20" t="s">
        <v>90</v>
      </c>
      <c r="D85" s="47">
        <v>356607</v>
      </c>
      <c r="E85" s="47">
        <v>6872547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7229154</v>
      </c>
      <c r="O85" s="48">
        <f t="shared" si="11"/>
        <v>289.11990081586947</v>
      </c>
      <c r="P85" s="9"/>
    </row>
    <row r="86" spans="1:119" ht="15.75" thickBot="1">
      <c r="A86" s="12"/>
      <c r="B86" s="25">
        <v>384</v>
      </c>
      <c r="C86" s="20" t="s">
        <v>91</v>
      </c>
      <c r="D86" s="47">
        <v>0</v>
      </c>
      <c r="E86" s="47">
        <v>365234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365234</v>
      </c>
      <c r="O86" s="48">
        <f t="shared" si="11"/>
        <v>14.607022876339785</v>
      </c>
      <c r="P86" s="9"/>
    </row>
    <row r="87" spans="1:119" ht="16.5" thickBot="1">
      <c r="A87" s="14" t="s">
        <v>64</v>
      </c>
      <c r="B87" s="23"/>
      <c r="C87" s="22"/>
      <c r="D87" s="15">
        <f t="shared" ref="D87:M87" si="16">SUM(D5,D13,D17,D43,D74,D76,D84)</f>
        <v>8730732</v>
      </c>
      <c r="E87" s="15">
        <f t="shared" si="16"/>
        <v>20091368</v>
      </c>
      <c r="F87" s="15">
        <f t="shared" si="16"/>
        <v>0</v>
      </c>
      <c r="G87" s="15">
        <f t="shared" si="16"/>
        <v>0</v>
      </c>
      <c r="H87" s="15">
        <f t="shared" si="16"/>
        <v>0</v>
      </c>
      <c r="I87" s="15">
        <f t="shared" si="16"/>
        <v>0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>SUM(D87:M87)</f>
        <v>28822100</v>
      </c>
      <c r="O87" s="38">
        <f t="shared" si="11"/>
        <v>1152.6995680691089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194</v>
      </c>
      <c r="M89" s="49"/>
      <c r="N89" s="49"/>
      <c r="O89" s="44">
        <v>25004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120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4099829</v>
      </c>
      <c r="E5" s="27">
        <f t="shared" si="0"/>
        <v>5771702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9871531</v>
      </c>
      <c r="O5" s="33">
        <f t="shared" ref="O5:O36" si="1">(N5/O$95)</f>
        <v>345.98103883359033</v>
      </c>
      <c r="P5" s="6"/>
    </row>
    <row r="6" spans="1:133">
      <c r="A6" s="12"/>
      <c r="B6" s="25">
        <v>311</v>
      </c>
      <c r="C6" s="20" t="s">
        <v>3</v>
      </c>
      <c r="D6" s="47">
        <v>1990205</v>
      </c>
      <c r="E6" s="47">
        <v>4487764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6477969</v>
      </c>
      <c r="O6" s="48">
        <f t="shared" si="1"/>
        <v>227.04223328192907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1022548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1022548</v>
      </c>
      <c r="O7" s="48">
        <f t="shared" si="1"/>
        <v>35.838637319500911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214086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214086</v>
      </c>
      <c r="O8" s="48">
        <f t="shared" si="1"/>
        <v>7.5033646432076262</v>
      </c>
      <c r="P8" s="9"/>
    </row>
    <row r="9" spans="1:133">
      <c r="A9" s="12"/>
      <c r="B9" s="25">
        <v>312.60000000000002</v>
      </c>
      <c r="C9" s="20" t="s">
        <v>14</v>
      </c>
      <c r="D9" s="47">
        <v>1983734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1983734</v>
      </c>
      <c r="O9" s="48">
        <f t="shared" si="1"/>
        <v>69.526636758727037</v>
      </c>
      <c r="P9" s="9"/>
    </row>
    <row r="10" spans="1:133">
      <c r="A10" s="12"/>
      <c r="B10" s="25">
        <v>315</v>
      </c>
      <c r="C10" s="20" t="s">
        <v>139</v>
      </c>
      <c r="D10" s="47">
        <v>112440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112440</v>
      </c>
      <c r="O10" s="48">
        <f t="shared" si="1"/>
        <v>3.9408383569325669</v>
      </c>
      <c r="P10" s="9"/>
    </row>
    <row r="11" spans="1:133">
      <c r="A11" s="12"/>
      <c r="B11" s="25">
        <v>316</v>
      </c>
      <c r="C11" s="20" t="s">
        <v>140</v>
      </c>
      <c r="D11" s="47">
        <v>13450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13450</v>
      </c>
      <c r="O11" s="48">
        <f t="shared" si="1"/>
        <v>0.47140053273517452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47304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47304</v>
      </c>
      <c r="O12" s="48">
        <f t="shared" si="1"/>
        <v>1.6579279405579701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747985</v>
      </c>
      <c r="E13" s="32">
        <f t="shared" si="3"/>
        <v>1121645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1869630</v>
      </c>
      <c r="O13" s="46">
        <f t="shared" si="1"/>
        <v>65.527477919528948</v>
      </c>
      <c r="P13" s="10"/>
    </row>
    <row r="14" spans="1:133">
      <c r="A14" s="12"/>
      <c r="B14" s="25">
        <v>322</v>
      </c>
      <c r="C14" s="20" t="s">
        <v>0</v>
      </c>
      <c r="D14" s="47">
        <v>143986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143986</v>
      </c>
      <c r="O14" s="48">
        <f t="shared" si="1"/>
        <v>5.046474134305341</v>
      </c>
      <c r="P14" s="9"/>
    </row>
    <row r="15" spans="1:133">
      <c r="A15" s="12"/>
      <c r="B15" s="25">
        <v>323.10000000000002</v>
      </c>
      <c r="C15" s="20" t="s">
        <v>18</v>
      </c>
      <c r="D15" s="47">
        <v>603999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603999</v>
      </c>
      <c r="O15" s="48">
        <f t="shared" si="1"/>
        <v>21.169178466283473</v>
      </c>
      <c r="P15" s="9"/>
    </row>
    <row r="16" spans="1:133">
      <c r="A16" s="12"/>
      <c r="B16" s="25">
        <v>325.2</v>
      </c>
      <c r="C16" s="20" t="s">
        <v>200</v>
      </c>
      <c r="D16" s="47">
        <v>0</v>
      </c>
      <c r="E16" s="47">
        <v>1121645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1121645</v>
      </c>
      <c r="O16" s="48">
        <f t="shared" si="1"/>
        <v>39.311825318940137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SUM(D18:D40)</f>
        <v>7363653</v>
      </c>
      <c r="E17" s="32">
        <f t="shared" si="5"/>
        <v>6769833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14133486</v>
      </c>
      <c r="O17" s="46">
        <f t="shared" si="1"/>
        <v>495.35560072900603</v>
      </c>
      <c r="P17" s="10"/>
    </row>
    <row r="18" spans="1:16">
      <c r="A18" s="12"/>
      <c r="B18" s="25">
        <v>331.2</v>
      </c>
      <c r="C18" s="20" t="s">
        <v>21</v>
      </c>
      <c r="D18" s="47">
        <v>340668</v>
      </c>
      <c r="E18" s="47">
        <v>230537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571205</v>
      </c>
      <c r="O18" s="48">
        <f t="shared" si="1"/>
        <v>20.019802327211551</v>
      </c>
      <c r="P18" s="9"/>
    </row>
    <row r="19" spans="1:16">
      <c r="A19" s="12"/>
      <c r="B19" s="25">
        <v>331.39</v>
      </c>
      <c r="C19" s="20" t="s">
        <v>26</v>
      </c>
      <c r="D19" s="47">
        <v>241247</v>
      </c>
      <c r="E19" s="47">
        <v>596756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838003</v>
      </c>
      <c r="O19" s="48">
        <f t="shared" si="1"/>
        <v>29.37063647834011</v>
      </c>
      <c r="P19" s="9"/>
    </row>
    <row r="20" spans="1:16">
      <c r="A20" s="12"/>
      <c r="B20" s="25">
        <v>331.5</v>
      </c>
      <c r="C20" s="20" t="s">
        <v>23</v>
      </c>
      <c r="D20" s="47">
        <v>1557716</v>
      </c>
      <c r="E20" s="47">
        <v>736645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2294361</v>
      </c>
      <c r="O20" s="48">
        <f t="shared" si="1"/>
        <v>80.413605775970836</v>
      </c>
      <c r="P20" s="9"/>
    </row>
    <row r="21" spans="1:16">
      <c r="A21" s="12"/>
      <c r="B21" s="25">
        <v>331.65</v>
      </c>
      <c r="C21" s="20" t="s">
        <v>27</v>
      </c>
      <c r="D21" s="47">
        <v>79371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79371</v>
      </c>
      <c r="O21" s="48">
        <f t="shared" si="1"/>
        <v>2.7818239170054677</v>
      </c>
      <c r="P21" s="9"/>
    </row>
    <row r="22" spans="1:16">
      <c r="A22" s="12"/>
      <c r="B22" s="25">
        <v>333</v>
      </c>
      <c r="C22" s="20" t="s">
        <v>4</v>
      </c>
      <c r="D22" s="47">
        <v>164698</v>
      </c>
      <c r="E22" s="47">
        <v>126076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290774</v>
      </c>
      <c r="O22" s="48">
        <f t="shared" si="1"/>
        <v>10.191153792233282</v>
      </c>
      <c r="P22" s="9"/>
    </row>
    <row r="23" spans="1:16">
      <c r="A23" s="12"/>
      <c r="B23" s="25">
        <v>334.2</v>
      </c>
      <c r="C23" s="20" t="s">
        <v>25</v>
      </c>
      <c r="D23" s="47">
        <v>276210</v>
      </c>
      <c r="E23" s="47">
        <v>196108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472318</v>
      </c>
      <c r="O23" s="48">
        <f t="shared" si="1"/>
        <v>16.553974484789009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91313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91313</v>
      </c>
      <c r="O24" s="48">
        <f t="shared" si="1"/>
        <v>3.200371512687509</v>
      </c>
      <c r="P24" s="9"/>
    </row>
    <row r="25" spans="1:16">
      <c r="A25" s="12"/>
      <c r="B25" s="25">
        <v>334.49</v>
      </c>
      <c r="C25" s="20" t="s">
        <v>30</v>
      </c>
      <c r="D25" s="47">
        <v>0</v>
      </c>
      <c r="E25" s="47">
        <v>2104506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6">SUM(D25:M25)</f>
        <v>2104506</v>
      </c>
      <c r="O25" s="48">
        <f t="shared" si="1"/>
        <v>73.759498107388197</v>
      </c>
      <c r="P25" s="9"/>
    </row>
    <row r="26" spans="1:16">
      <c r="A26" s="12"/>
      <c r="B26" s="25">
        <v>334.5</v>
      </c>
      <c r="C26" s="20" t="s">
        <v>31</v>
      </c>
      <c r="D26" s="47">
        <v>2450</v>
      </c>
      <c r="E26" s="47">
        <v>93577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96027</v>
      </c>
      <c r="O26" s="48">
        <f t="shared" si="1"/>
        <v>3.3655895135286698</v>
      </c>
      <c r="P26" s="9"/>
    </row>
    <row r="27" spans="1:16">
      <c r="A27" s="12"/>
      <c r="B27" s="25">
        <v>334.69</v>
      </c>
      <c r="C27" s="20" t="s">
        <v>224</v>
      </c>
      <c r="D27" s="47">
        <v>0</v>
      </c>
      <c r="E27" s="47">
        <v>1234044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1234044</v>
      </c>
      <c r="O27" s="48">
        <f t="shared" si="1"/>
        <v>43.251226692836113</v>
      </c>
      <c r="P27" s="9"/>
    </row>
    <row r="28" spans="1:16">
      <c r="A28" s="12"/>
      <c r="B28" s="25">
        <v>334.7</v>
      </c>
      <c r="C28" s="20" t="s">
        <v>32</v>
      </c>
      <c r="D28" s="47">
        <v>55601</v>
      </c>
      <c r="E28" s="47">
        <v>89233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144834</v>
      </c>
      <c r="O28" s="48">
        <f t="shared" si="1"/>
        <v>5.0761951493060424</v>
      </c>
      <c r="P28" s="9"/>
    </row>
    <row r="29" spans="1:16">
      <c r="A29" s="12"/>
      <c r="B29" s="25">
        <v>335.12</v>
      </c>
      <c r="C29" s="20" t="s">
        <v>141</v>
      </c>
      <c r="D29" s="47">
        <v>566228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566228</v>
      </c>
      <c r="O29" s="48">
        <f t="shared" si="1"/>
        <v>19.845366605916166</v>
      </c>
      <c r="P29" s="9"/>
    </row>
    <row r="30" spans="1:16">
      <c r="A30" s="12"/>
      <c r="B30" s="25">
        <v>335.13</v>
      </c>
      <c r="C30" s="20" t="s">
        <v>142</v>
      </c>
      <c r="D30" s="47">
        <v>26720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26720</v>
      </c>
      <c r="O30" s="48">
        <f t="shared" si="1"/>
        <v>0.93649235945604936</v>
      </c>
      <c r="P30" s="9"/>
    </row>
    <row r="31" spans="1:16">
      <c r="A31" s="12"/>
      <c r="B31" s="25">
        <v>335.14</v>
      </c>
      <c r="C31" s="20" t="s">
        <v>143</v>
      </c>
      <c r="D31" s="47">
        <v>11998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11998</v>
      </c>
      <c r="O31" s="48">
        <f t="shared" si="1"/>
        <v>0.42051030421982338</v>
      </c>
      <c r="P31" s="9"/>
    </row>
    <row r="32" spans="1:16">
      <c r="A32" s="12"/>
      <c r="B32" s="25">
        <v>335.15</v>
      </c>
      <c r="C32" s="20" t="s">
        <v>144</v>
      </c>
      <c r="D32" s="47">
        <v>5706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5706</v>
      </c>
      <c r="O32" s="48">
        <f t="shared" si="1"/>
        <v>0.19998598065330156</v>
      </c>
      <c r="P32" s="9"/>
    </row>
    <row r="33" spans="1:16">
      <c r="A33" s="12"/>
      <c r="B33" s="25">
        <v>335.16</v>
      </c>
      <c r="C33" s="20" t="s">
        <v>145</v>
      </c>
      <c r="D33" s="47">
        <v>156000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156000</v>
      </c>
      <c r="O33" s="48">
        <f t="shared" si="1"/>
        <v>5.4675452123931025</v>
      </c>
      <c r="P33" s="9"/>
    </row>
    <row r="34" spans="1:16">
      <c r="A34" s="12"/>
      <c r="B34" s="25">
        <v>335.18</v>
      </c>
      <c r="C34" s="20" t="s">
        <v>146</v>
      </c>
      <c r="D34" s="47">
        <v>2168283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2168283</v>
      </c>
      <c r="O34" s="48">
        <f t="shared" si="1"/>
        <v>75.994777793354828</v>
      </c>
      <c r="P34" s="9"/>
    </row>
    <row r="35" spans="1:16">
      <c r="A35" s="12"/>
      <c r="B35" s="25">
        <v>335.19</v>
      </c>
      <c r="C35" s="20" t="s">
        <v>147</v>
      </c>
      <c r="D35" s="47">
        <v>1416418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1416418</v>
      </c>
      <c r="O35" s="48">
        <f t="shared" si="1"/>
        <v>49.643137529791112</v>
      </c>
      <c r="P35" s="9"/>
    </row>
    <row r="36" spans="1:16">
      <c r="A36" s="12"/>
      <c r="B36" s="25">
        <v>335.22</v>
      </c>
      <c r="C36" s="20" t="s">
        <v>39</v>
      </c>
      <c r="D36" s="47">
        <v>0</v>
      </c>
      <c r="E36" s="47">
        <v>158523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158523</v>
      </c>
      <c r="O36" s="48">
        <f t="shared" si="1"/>
        <v>5.5559722416935369</v>
      </c>
      <c r="P36" s="9"/>
    </row>
    <row r="37" spans="1:16">
      <c r="A37" s="12"/>
      <c r="B37" s="25">
        <v>335.49</v>
      </c>
      <c r="C37" s="20" t="s">
        <v>40</v>
      </c>
      <c r="D37" s="47">
        <v>0</v>
      </c>
      <c r="E37" s="47">
        <v>1105756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1105756</v>
      </c>
      <c r="O37" s="48">
        <f t="shared" ref="O37:O68" si="7">(N37/O$95)</f>
        <v>38.754941819711199</v>
      </c>
      <c r="P37" s="9"/>
    </row>
    <row r="38" spans="1:16">
      <c r="A38" s="12"/>
      <c r="B38" s="25">
        <v>335.9</v>
      </c>
      <c r="C38" s="20" t="s">
        <v>167</v>
      </c>
      <c r="D38" s="47">
        <v>175067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175067</v>
      </c>
      <c r="O38" s="48">
        <f t="shared" si="7"/>
        <v>6.1358124211411749</v>
      </c>
      <c r="P38" s="9"/>
    </row>
    <row r="39" spans="1:16">
      <c r="A39" s="12"/>
      <c r="B39" s="25">
        <v>336</v>
      </c>
      <c r="C39" s="20" t="s">
        <v>202</v>
      </c>
      <c r="D39" s="47">
        <v>119272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119272</v>
      </c>
      <c r="O39" s="48">
        <f t="shared" si="7"/>
        <v>4.1802887985419881</v>
      </c>
      <c r="P39" s="9"/>
    </row>
    <row r="40" spans="1:16">
      <c r="A40" s="12"/>
      <c r="B40" s="25">
        <v>337.4</v>
      </c>
      <c r="C40" s="20" t="s">
        <v>43</v>
      </c>
      <c r="D40" s="47">
        <v>0</v>
      </c>
      <c r="E40" s="47">
        <v>6759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6759</v>
      </c>
      <c r="O40" s="48">
        <f t="shared" si="7"/>
        <v>0.23689191083695499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SUM(D42:D73)</f>
        <v>12726465</v>
      </c>
      <c r="E41" s="32">
        <f t="shared" si="9"/>
        <v>144117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15706548</v>
      </c>
      <c r="N41" s="32">
        <f t="shared" si="8"/>
        <v>28577130</v>
      </c>
      <c r="O41" s="46">
        <f t="shared" si="7"/>
        <v>1001.581732791252</v>
      </c>
      <c r="P41" s="10"/>
    </row>
    <row r="42" spans="1:16">
      <c r="A42" s="12"/>
      <c r="B42" s="25">
        <v>341.1</v>
      </c>
      <c r="C42" s="20" t="s">
        <v>148</v>
      </c>
      <c r="D42" s="47">
        <v>143902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143902</v>
      </c>
      <c r="O42" s="48">
        <f t="shared" si="7"/>
        <v>5.0435300714986679</v>
      </c>
      <c r="P42" s="9"/>
    </row>
    <row r="43" spans="1:16">
      <c r="A43" s="12"/>
      <c r="B43" s="25">
        <v>341.15</v>
      </c>
      <c r="C43" s="20" t="s">
        <v>225</v>
      </c>
      <c r="D43" s="47">
        <v>0</v>
      </c>
      <c r="E43" s="47">
        <v>53984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53984</v>
      </c>
      <c r="O43" s="48">
        <f t="shared" si="7"/>
        <v>1.8920510304219824</v>
      </c>
      <c r="P43" s="9"/>
    </row>
    <row r="44" spans="1:16">
      <c r="A44" s="12"/>
      <c r="B44" s="25">
        <v>341.2</v>
      </c>
      <c r="C44" s="20" t="s">
        <v>203</v>
      </c>
      <c r="D44" s="47">
        <v>56736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56736</v>
      </c>
      <c r="O44" s="48">
        <f t="shared" si="7"/>
        <v>1.9885041357072761</v>
      </c>
      <c r="P44" s="9"/>
    </row>
    <row r="45" spans="1:16">
      <c r="A45" s="12"/>
      <c r="B45" s="25">
        <v>341.3</v>
      </c>
      <c r="C45" s="20" t="s">
        <v>150</v>
      </c>
      <c r="D45" s="47">
        <v>65041</v>
      </c>
      <c r="E45" s="47">
        <v>3844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68885</v>
      </c>
      <c r="O45" s="48">
        <f t="shared" si="7"/>
        <v>2.4143067433057621</v>
      </c>
      <c r="P45" s="9"/>
    </row>
    <row r="46" spans="1:16">
      <c r="A46" s="12"/>
      <c r="B46" s="25">
        <v>341.8</v>
      </c>
      <c r="C46" s="20" t="s">
        <v>152</v>
      </c>
      <c r="D46" s="47">
        <v>654959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654959</v>
      </c>
      <c r="O46" s="48">
        <f t="shared" si="7"/>
        <v>22.955243235665218</v>
      </c>
      <c r="P46" s="9"/>
    </row>
    <row r="47" spans="1:16">
      <c r="A47" s="12"/>
      <c r="B47" s="25">
        <v>341.9</v>
      </c>
      <c r="C47" s="20" t="s">
        <v>153</v>
      </c>
      <c r="D47" s="47">
        <v>33394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33394</v>
      </c>
      <c r="O47" s="48">
        <f t="shared" si="7"/>
        <v>1.170405159119585</v>
      </c>
      <c r="P47" s="9"/>
    </row>
    <row r="48" spans="1:16">
      <c r="A48" s="12"/>
      <c r="B48" s="25">
        <v>342.1</v>
      </c>
      <c r="C48" s="20" t="s">
        <v>204</v>
      </c>
      <c r="D48" s="47">
        <v>267949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267949</v>
      </c>
      <c r="O48" s="48">
        <f t="shared" si="7"/>
        <v>9.3911748212533297</v>
      </c>
      <c r="P48" s="9"/>
    </row>
    <row r="49" spans="1:16">
      <c r="A49" s="12"/>
      <c r="B49" s="25">
        <v>342.3</v>
      </c>
      <c r="C49" s="20" t="s">
        <v>59</v>
      </c>
      <c r="D49" s="47">
        <v>9563200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15706548</v>
      </c>
      <c r="N49" s="47">
        <f t="shared" si="8"/>
        <v>25269748</v>
      </c>
      <c r="O49" s="48">
        <f t="shared" si="7"/>
        <v>885.66339548577037</v>
      </c>
      <c r="P49" s="9"/>
    </row>
    <row r="50" spans="1:16">
      <c r="A50" s="12"/>
      <c r="B50" s="25">
        <v>342.4</v>
      </c>
      <c r="C50" s="20" t="s">
        <v>60</v>
      </c>
      <c r="D50" s="47">
        <v>1091137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1091137</v>
      </c>
      <c r="O50" s="48">
        <f t="shared" si="7"/>
        <v>38.242569746249828</v>
      </c>
      <c r="P50" s="9"/>
    </row>
    <row r="51" spans="1:16">
      <c r="A51" s="12"/>
      <c r="B51" s="25">
        <v>342.9</v>
      </c>
      <c r="C51" s="20" t="s">
        <v>62</v>
      </c>
      <c r="D51" s="47">
        <v>180000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180000</v>
      </c>
      <c r="O51" s="48">
        <f t="shared" si="7"/>
        <v>6.3087060142997338</v>
      </c>
      <c r="P51" s="9"/>
    </row>
    <row r="52" spans="1:16">
      <c r="A52" s="12"/>
      <c r="B52" s="25">
        <v>346.4</v>
      </c>
      <c r="C52" s="20" t="s">
        <v>63</v>
      </c>
      <c r="D52" s="47">
        <v>13280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13280</v>
      </c>
      <c r="O52" s="48">
        <f t="shared" si="7"/>
        <v>0.46544231038833589</v>
      </c>
      <c r="P52" s="9"/>
    </row>
    <row r="53" spans="1:16">
      <c r="A53" s="12"/>
      <c r="B53" s="25">
        <v>347.1</v>
      </c>
      <c r="C53" s="20" t="s">
        <v>205</v>
      </c>
      <c r="D53" s="47">
        <v>1384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1384</v>
      </c>
      <c r="O53" s="48">
        <f t="shared" si="7"/>
        <v>4.8506939576615726E-2</v>
      </c>
      <c r="P53" s="9"/>
    </row>
    <row r="54" spans="1:16">
      <c r="A54" s="12"/>
      <c r="B54" s="25">
        <v>347.2</v>
      </c>
      <c r="C54" s="20" t="s">
        <v>232</v>
      </c>
      <c r="D54" s="47">
        <v>0</v>
      </c>
      <c r="E54" s="47">
        <v>7555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7555</v>
      </c>
      <c r="O54" s="48">
        <f t="shared" si="7"/>
        <v>0.26479041076685828</v>
      </c>
      <c r="P54" s="9"/>
    </row>
    <row r="55" spans="1:16">
      <c r="A55" s="12"/>
      <c r="B55" s="25">
        <v>347.3</v>
      </c>
      <c r="C55" s="20" t="s">
        <v>206</v>
      </c>
      <c r="D55" s="47">
        <v>550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550</v>
      </c>
      <c r="O55" s="48">
        <f t="shared" si="7"/>
        <v>1.9276601710360296E-2</v>
      </c>
      <c r="P55" s="9"/>
    </row>
    <row r="56" spans="1:16">
      <c r="A56" s="12"/>
      <c r="B56" s="25">
        <v>348.12</v>
      </c>
      <c r="C56" s="20" t="s">
        <v>207</v>
      </c>
      <c r="D56" s="47">
        <v>4772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72" si="10">SUM(D56:M56)</f>
        <v>4772</v>
      </c>
      <c r="O56" s="48">
        <f t="shared" si="7"/>
        <v>0.16725080611243517</v>
      </c>
      <c r="P56" s="9"/>
    </row>
    <row r="57" spans="1:16">
      <c r="A57" s="12"/>
      <c r="B57" s="25">
        <v>348.13</v>
      </c>
      <c r="C57" s="20" t="s">
        <v>168</v>
      </c>
      <c r="D57" s="47">
        <v>0</v>
      </c>
      <c r="E57" s="47">
        <v>12213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12213</v>
      </c>
      <c r="O57" s="48">
        <f t="shared" si="7"/>
        <v>0.42804570307023693</v>
      </c>
      <c r="P57" s="9"/>
    </row>
    <row r="58" spans="1:16">
      <c r="A58" s="12"/>
      <c r="B58" s="25">
        <v>348.14</v>
      </c>
      <c r="C58" s="20" t="s">
        <v>169</v>
      </c>
      <c r="D58" s="47">
        <v>0</v>
      </c>
      <c r="E58" s="47">
        <v>31615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31615</v>
      </c>
      <c r="O58" s="48">
        <f t="shared" si="7"/>
        <v>1.1080541146782561</v>
      </c>
      <c r="P58" s="9"/>
    </row>
    <row r="59" spans="1:16">
      <c r="A59" s="12"/>
      <c r="B59" s="25">
        <v>348.22</v>
      </c>
      <c r="C59" s="20" t="s">
        <v>170</v>
      </c>
      <c r="D59" s="47">
        <v>416</v>
      </c>
      <c r="E59" s="47">
        <v>381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797</v>
      </c>
      <c r="O59" s="48">
        <f t="shared" si="7"/>
        <v>2.7933548296649378E-2</v>
      </c>
      <c r="P59" s="9"/>
    </row>
    <row r="60" spans="1:16">
      <c r="A60" s="12"/>
      <c r="B60" s="25">
        <v>348.23</v>
      </c>
      <c r="C60" s="20" t="s">
        <v>208</v>
      </c>
      <c r="D60" s="47">
        <v>26555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26555</v>
      </c>
      <c r="O60" s="48">
        <f t="shared" si="7"/>
        <v>0.93070937894294126</v>
      </c>
      <c r="P60" s="9"/>
    </row>
    <row r="61" spans="1:16">
      <c r="A61" s="12"/>
      <c r="B61" s="25">
        <v>348.31</v>
      </c>
      <c r="C61" s="20" t="s">
        <v>209</v>
      </c>
      <c r="D61" s="47">
        <v>84920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84920</v>
      </c>
      <c r="O61" s="48">
        <f t="shared" si="7"/>
        <v>2.9763073040796297</v>
      </c>
      <c r="P61" s="9"/>
    </row>
    <row r="62" spans="1:16">
      <c r="A62" s="12"/>
      <c r="B62" s="25">
        <v>348.32</v>
      </c>
      <c r="C62" s="20" t="s">
        <v>210</v>
      </c>
      <c r="D62" s="47">
        <v>415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415</v>
      </c>
      <c r="O62" s="48">
        <f t="shared" si="7"/>
        <v>1.4545072199635497E-2</v>
      </c>
      <c r="P62" s="9"/>
    </row>
    <row r="63" spans="1:16">
      <c r="A63" s="12"/>
      <c r="B63" s="25">
        <v>348.41</v>
      </c>
      <c r="C63" s="20" t="s">
        <v>211</v>
      </c>
      <c r="D63" s="47">
        <v>58983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58983</v>
      </c>
      <c r="O63" s="48">
        <f t="shared" si="7"/>
        <v>2.0672578157857844</v>
      </c>
      <c r="P63" s="9"/>
    </row>
    <row r="64" spans="1:16">
      <c r="A64" s="12"/>
      <c r="B64" s="25">
        <v>348.42</v>
      </c>
      <c r="C64" s="20" t="s">
        <v>212</v>
      </c>
      <c r="D64" s="47">
        <v>11973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11973</v>
      </c>
      <c r="O64" s="48">
        <f t="shared" si="7"/>
        <v>0.41963409505117061</v>
      </c>
      <c r="P64" s="9"/>
    </row>
    <row r="65" spans="1:16">
      <c r="A65" s="12"/>
      <c r="B65" s="25">
        <v>348.48</v>
      </c>
      <c r="C65" s="20" t="s">
        <v>171</v>
      </c>
      <c r="D65" s="47">
        <v>471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471</v>
      </c>
      <c r="O65" s="48">
        <f t="shared" si="7"/>
        <v>1.6507780737417637E-2</v>
      </c>
      <c r="P65" s="9"/>
    </row>
    <row r="66" spans="1:16">
      <c r="A66" s="12"/>
      <c r="B66" s="25">
        <v>348.52</v>
      </c>
      <c r="C66" s="20" t="s">
        <v>213</v>
      </c>
      <c r="D66" s="47">
        <v>17713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17713</v>
      </c>
      <c r="O66" s="48">
        <f t="shared" si="7"/>
        <v>0.6208117201738399</v>
      </c>
      <c r="P66" s="9"/>
    </row>
    <row r="67" spans="1:16">
      <c r="A67" s="12"/>
      <c r="B67" s="25">
        <v>348.53</v>
      </c>
      <c r="C67" s="20" t="s">
        <v>172</v>
      </c>
      <c r="D67" s="47">
        <v>43731</v>
      </c>
      <c r="E67" s="47">
        <v>27551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71282</v>
      </c>
      <c r="O67" s="48">
        <f t="shared" si="7"/>
        <v>2.4983176783961869</v>
      </c>
      <c r="P67" s="9"/>
    </row>
    <row r="68" spans="1:16">
      <c r="A68" s="12"/>
      <c r="B68" s="25">
        <v>348.54</v>
      </c>
      <c r="C68" s="20" t="s">
        <v>173</v>
      </c>
      <c r="D68" s="47">
        <v>0</v>
      </c>
      <c r="E68" s="47">
        <v>6974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6974</v>
      </c>
      <c r="O68" s="48">
        <f t="shared" si="7"/>
        <v>0.24442730968736856</v>
      </c>
      <c r="P68" s="9"/>
    </row>
    <row r="69" spans="1:16">
      <c r="A69" s="12"/>
      <c r="B69" s="25">
        <v>348.62</v>
      </c>
      <c r="C69" s="20" t="s">
        <v>214</v>
      </c>
      <c r="D69" s="47">
        <v>676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676</v>
      </c>
      <c r="O69" s="48">
        <f t="shared" ref="O69:O93" si="11">(N69/O$95)</f>
        <v>2.369269592037011E-2</v>
      </c>
      <c r="P69" s="9"/>
    </row>
    <row r="70" spans="1:16">
      <c r="A70" s="12"/>
      <c r="B70" s="25">
        <v>348.63</v>
      </c>
      <c r="C70" s="20" t="s">
        <v>215</v>
      </c>
      <c r="D70" s="47">
        <v>40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40</v>
      </c>
      <c r="O70" s="48">
        <f t="shared" si="11"/>
        <v>1.4019346698443853E-3</v>
      </c>
      <c r="P70" s="9"/>
    </row>
    <row r="71" spans="1:16">
      <c r="A71" s="12"/>
      <c r="B71" s="25">
        <v>348.71</v>
      </c>
      <c r="C71" s="20" t="s">
        <v>216</v>
      </c>
      <c r="D71" s="47">
        <v>12670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12670</v>
      </c>
      <c r="O71" s="48">
        <f t="shared" si="11"/>
        <v>0.44406280667320902</v>
      </c>
      <c r="P71" s="9"/>
    </row>
    <row r="72" spans="1:16">
      <c r="A72" s="12"/>
      <c r="B72" s="25">
        <v>348.72</v>
      </c>
      <c r="C72" s="20" t="s">
        <v>217</v>
      </c>
      <c r="D72" s="47">
        <v>395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395</v>
      </c>
      <c r="O72" s="48">
        <f t="shared" si="11"/>
        <v>1.3844104864713304E-2</v>
      </c>
      <c r="P72" s="9"/>
    </row>
    <row r="73" spans="1:16">
      <c r="A73" s="12"/>
      <c r="B73" s="25">
        <v>349</v>
      </c>
      <c r="C73" s="20" t="s">
        <v>1</v>
      </c>
      <c r="D73" s="47">
        <v>391203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391203</v>
      </c>
      <c r="O73" s="48">
        <f t="shared" si="11"/>
        <v>13.711026216178325</v>
      </c>
      <c r="P73" s="9"/>
    </row>
    <row r="74" spans="1:16" ht="15.75">
      <c r="A74" s="29" t="s">
        <v>49</v>
      </c>
      <c r="B74" s="30"/>
      <c r="C74" s="31"/>
      <c r="D74" s="32">
        <f t="shared" ref="D74:M74" si="12">SUM(D75:D79)</f>
        <v>123877</v>
      </c>
      <c r="E74" s="32">
        <f t="shared" si="12"/>
        <v>18083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81" si="13">SUM(D74:M74)</f>
        <v>141960</v>
      </c>
      <c r="O74" s="46">
        <f t="shared" si="11"/>
        <v>4.975466143277723</v>
      </c>
      <c r="P74" s="10"/>
    </row>
    <row r="75" spans="1:16">
      <c r="A75" s="13"/>
      <c r="B75" s="40">
        <v>351.1</v>
      </c>
      <c r="C75" s="21" t="s">
        <v>130</v>
      </c>
      <c r="D75" s="47">
        <v>35356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35356</v>
      </c>
      <c r="O75" s="48">
        <f t="shared" si="11"/>
        <v>1.239170054675452</v>
      </c>
      <c r="P75" s="9"/>
    </row>
    <row r="76" spans="1:16">
      <c r="A76" s="13"/>
      <c r="B76" s="40">
        <v>351.2</v>
      </c>
      <c r="C76" s="21" t="s">
        <v>218</v>
      </c>
      <c r="D76" s="47">
        <v>6200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6200</v>
      </c>
      <c r="O76" s="48">
        <f t="shared" si="11"/>
        <v>0.2172998738258797</v>
      </c>
      <c r="P76" s="9"/>
    </row>
    <row r="77" spans="1:16">
      <c r="A77" s="13"/>
      <c r="B77" s="40">
        <v>351.5</v>
      </c>
      <c r="C77" s="21" t="s">
        <v>131</v>
      </c>
      <c r="D77" s="47">
        <v>82304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82304</v>
      </c>
      <c r="O77" s="48">
        <f t="shared" si="11"/>
        <v>2.8846207766718073</v>
      </c>
      <c r="P77" s="9"/>
    </row>
    <row r="78" spans="1:16">
      <c r="A78" s="13"/>
      <c r="B78" s="40">
        <v>351.8</v>
      </c>
      <c r="C78" s="21" t="s">
        <v>154</v>
      </c>
      <c r="D78" s="47">
        <v>0</v>
      </c>
      <c r="E78" s="47">
        <v>18083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18083</v>
      </c>
      <c r="O78" s="48">
        <f t="shared" si="11"/>
        <v>0.6337796158699005</v>
      </c>
      <c r="P78" s="9"/>
    </row>
    <row r="79" spans="1:16">
      <c r="A79" s="13"/>
      <c r="B79" s="40">
        <v>354</v>
      </c>
      <c r="C79" s="21" t="s">
        <v>226</v>
      </c>
      <c r="D79" s="47">
        <v>17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17</v>
      </c>
      <c r="O79" s="48">
        <f t="shared" si="11"/>
        <v>5.9582223468386368E-4</v>
      </c>
      <c r="P79" s="9"/>
    </row>
    <row r="80" spans="1:16" ht="15.75">
      <c r="A80" s="29" t="s">
        <v>5</v>
      </c>
      <c r="B80" s="30"/>
      <c r="C80" s="31"/>
      <c r="D80" s="32">
        <f t="shared" ref="D80:M80" si="14">SUM(D81:D89)</f>
        <v>597157</v>
      </c>
      <c r="E80" s="32">
        <f t="shared" si="14"/>
        <v>1165348</v>
      </c>
      <c r="F80" s="32">
        <f t="shared" si="14"/>
        <v>0</v>
      </c>
      <c r="G80" s="32">
        <f t="shared" si="14"/>
        <v>0</v>
      </c>
      <c r="H80" s="32">
        <f t="shared" si="14"/>
        <v>0</v>
      </c>
      <c r="I80" s="32">
        <f t="shared" si="14"/>
        <v>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29674</v>
      </c>
      <c r="N80" s="32">
        <f t="shared" si="13"/>
        <v>1792179</v>
      </c>
      <c r="O80" s="46">
        <f t="shared" si="11"/>
        <v>62.812946866676015</v>
      </c>
      <c r="P80" s="10"/>
    </row>
    <row r="81" spans="1:119">
      <c r="A81" s="12"/>
      <c r="B81" s="25">
        <v>361.1</v>
      </c>
      <c r="C81" s="20" t="s">
        <v>84</v>
      </c>
      <c r="D81" s="47">
        <v>28826</v>
      </c>
      <c r="E81" s="47">
        <v>44052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29674</v>
      </c>
      <c r="N81" s="47">
        <f t="shared" si="13"/>
        <v>102552</v>
      </c>
      <c r="O81" s="48">
        <f t="shared" si="11"/>
        <v>3.5942801065470351</v>
      </c>
      <c r="P81" s="9"/>
    </row>
    <row r="82" spans="1:119">
      <c r="A82" s="12"/>
      <c r="B82" s="25">
        <v>362</v>
      </c>
      <c r="C82" s="20" t="s">
        <v>85</v>
      </c>
      <c r="D82" s="47">
        <v>135784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9" si="15">SUM(D82:M82)</f>
        <v>135784</v>
      </c>
      <c r="O82" s="48">
        <f t="shared" si="11"/>
        <v>4.7590074302537504</v>
      </c>
      <c r="P82" s="9"/>
    </row>
    <row r="83" spans="1:119">
      <c r="A83" s="12"/>
      <c r="B83" s="25">
        <v>364</v>
      </c>
      <c r="C83" s="20" t="s">
        <v>227</v>
      </c>
      <c r="D83" s="47">
        <v>42189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42189</v>
      </c>
      <c r="O83" s="48">
        <f t="shared" si="11"/>
        <v>1.4786555446516192</v>
      </c>
      <c r="P83" s="9"/>
    </row>
    <row r="84" spans="1:119">
      <c r="A84" s="12"/>
      <c r="B84" s="25">
        <v>365</v>
      </c>
      <c r="C84" s="20" t="s">
        <v>156</v>
      </c>
      <c r="D84" s="47">
        <v>10408</v>
      </c>
      <c r="E84" s="47">
        <v>23035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33443</v>
      </c>
      <c r="O84" s="48">
        <f t="shared" si="11"/>
        <v>1.1721225290901445</v>
      </c>
      <c r="P84" s="9"/>
    </row>
    <row r="85" spans="1:119">
      <c r="A85" s="12"/>
      <c r="B85" s="25">
        <v>366</v>
      </c>
      <c r="C85" s="20" t="s">
        <v>87</v>
      </c>
      <c r="D85" s="47">
        <v>2946</v>
      </c>
      <c r="E85" s="47">
        <v>165411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168357</v>
      </c>
      <c r="O85" s="48">
        <f t="shared" si="11"/>
        <v>5.900637880274779</v>
      </c>
      <c r="P85" s="9"/>
    </row>
    <row r="86" spans="1:119">
      <c r="A86" s="12"/>
      <c r="B86" s="25">
        <v>367</v>
      </c>
      <c r="C86" s="20" t="s">
        <v>201</v>
      </c>
      <c r="D86" s="47">
        <v>45759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45759</v>
      </c>
      <c r="O86" s="48">
        <f t="shared" si="11"/>
        <v>1.6037782139352306</v>
      </c>
      <c r="P86" s="9"/>
    </row>
    <row r="87" spans="1:119">
      <c r="A87" s="12"/>
      <c r="B87" s="25">
        <v>369.3</v>
      </c>
      <c r="C87" s="20" t="s">
        <v>88</v>
      </c>
      <c r="D87" s="47">
        <v>26590</v>
      </c>
      <c r="E87" s="47">
        <v>173680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200270</v>
      </c>
      <c r="O87" s="48">
        <f t="shared" si="11"/>
        <v>7.0191364082433756</v>
      </c>
      <c r="P87" s="9"/>
    </row>
    <row r="88" spans="1:119">
      <c r="A88" s="12"/>
      <c r="B88" s="25">
        <v>369.7</v>
      </c>
      <c r="C88" s="20" t="s">
        <v>220</v>
      </c>
      <c r="D88" s="47">
        <v>4427</v>
      </c>
      <c r="E88" s="47">
        <v>6640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11067</v>
      </c>
      <c r="O88" s="48">
        <f t="shared" si="11"/>
        <v>0.38788027477919529</v>
      </c>
      <c r="P88" s="9"/>
    </row>
    <row r="89" spans="1:119">
      <c r="A89" s="12"/>
      <c r="B89" s="25">
        <v>369.9</v>
      </c>
      <c r="C89" s="20" t="s">
        <v>89</v>
      </c>
      <c r="D89" s="47">
        <v>300228</v>
      </c>
      <c r="E89" s="47">
        <v>752530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1052758</v>
      </c>
      <c r="O89" s="48">
        <f t="shared" si="11"/>
        <v>36.897448478900884</v>
      </c>
      <c r="P89" s="9"/>
    </row>
    <row r="90" spans="1:119" ht="15.75">
      <c r="A90" s="29" t="s">
        <v>50</v>
      </c>
      <c r="B90" s="30"/>
      <c r="C90" s="31"/>
      <c r="D90" s="32">
        <f t="shared" ref="D90:M90" si="16">SUM(D91:D92)</f>
        <v>4562638</v>
      </c>
      <c r="E90" s="32">
        <f t="shared" si="16"/>
        <v>4179580</v>
      </c>
      <c r="F90" s="32">
        <f t="shared" si="16"/>
        <v>0</v>
      </c>
      <c r="G90" s="32">
        <f t="shared" si="16"/>
        <v>0</v>
      </c>
      <c r="H90" s="32">
        <f t="shared" si="16"/>
        <v>0</v>
      </c>
      <c r="I90" s="32">
        <f t="shared" si="16"/>
        <v>0</v>
      </c>
      <c r="J90" s="32">
        <f t="shared" si="16"/>
        <v>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>SUM(D90:M90)</f>
        <v>8742218</v>
      </c>
      <c r="O90" s="46">
        <f t="shared" si="11"/>
        <v>306.40046263844107</v>
      </c>
      <c r="P90" s="9"/>
    </row>
    <row r="91" spans="1:119">
      <c r="A91" s="12"/>
      <c r="B91" s="25">
        <v>381</v>
      </c>
      <c r="C91" s="20" t="s">
        <v>90</v>
      </c>
      <c r="D91" s="47">
        <v>4387598</v>
      </c>
      <c r="E91" s="47">
        <v>3455265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7842863</v>
      </c>
      <c r="O91" s="48">
        <f t="shared" si="11"/>
        <v>274.8795387634936</v>
      </c>
      <c r="P91" s="9"/>
    </row>
    <row r="92" spans="1:119" ht="15.75" thickBot="1">
      <c r="A92" s="12"/>
      <c r="B92" s="25">
        <v>384</v>
      </c>
      <c r="C92" s="20" t="s">
        <v>91</v>
      </c>
      <c r="D92" s="47">
        <v>175040</v>
      </c>
      <c r="E92" s="47">
        <v>724315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899355</v>
      </c>
      <c r="O92" s="48">
        <f t="shared" si="11"/>
        <v>31.520923874947428</v>
      </c>
      <c r="P92" s="9"/>
    </row>
    <row r="93" spans="1:119" ht="16.5" thickBot="1">
      <c r="A93" s="14" t="s">
        <v>64</v>
      </c>
      <c r="B93" s="23"/>
      <c r="C93" s="22"/>
      <c r="D93" s="15">
        <f t="shared" ref="D93:M93" si="17">SUM(D5,D13,D17,D41,D74,D80,D90)</f>
        <v>30221604</v>
      </c>
      <c r="E93" s="15">
        <f t="shared" si="17"/>
        <v>19170308</v>
      </c>
      <c r="F93" s="15">
        <f t="shared" si="17"/>
        <v>0</v>
      </c>
      <c r="G93" s="15">
        <f t="shared" si="17"/>
        <v>0</v>
      </c>
      <c r="H93" s="15">
        <f t="shared" si="17"/>
        <v>0</v>
      </c>
      <c r="I93" s="15">
        <f t="shared" si="17"/>
        <v>0</v>
      </c>
      <c r="J93" s="15">
        <f t="shared" si="17"/>
        <v>0</v>
      </c>
      <c r="K93" s="15">
        <f t="shared" si="17"/>
        <v>0</v>
      </c>
      <c r="L93" s="15">
        <f t="shared" si="17"/>
        <v>0</v>
      </c>
      <c r="M93" s="15">
        <f t="shared" si="17"/>
        <v>15736222</v>
      </c>
      <c r="N93" s="15">
        <f>SUM(D93:M93)</f>
        <v>65128134</v>
      </c>
      <c r="O93" s="38">
        <f t="shared" si="11"/>
        <v>2282.6347259217719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233</v>
      </c>
      <c r="M95" s="49"/>
      <c r="N95" s="49"/>
      <c r="O95" s="44">
        <v>28532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120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3762075</v>
      </c>
      <c r="E5" s="27">
        <f t="shared" si="0"/>
        <v>5470016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9232091</v>
      </c>
      <c r="O5" s="33">
        <f t="shared" ref="O5:O36" si="1">(N5/O$92)</f>
        <v>326.81124995575067</v>
      </c>
      <c r="P5" s="6"/>
    </row>
    <row r="6" spans="1:133">
      <c r="A6" s="12"/>
      <c r="B6" s="25">
        <v>311</v>
      </c>
      <c r="C6" s="20" t="s">
        <v>3</v>
      </c>
      <c r="D6" s="47">
        <v>1744390</v>
      </c>
      <c r="E6" s="47">
        <v>4249108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5993498</v>
      </c>
      <c r="O6" s="48">
        <f t="shared" si="1"/>
        <v>212.16673156571915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972242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972242</v>
      </c>
      <c r="O7" s="48">
        <f t="shared" si="1"/>
        <v>34.416864313781019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204148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204148</v>
      </c>
      <c r="O8" s="48">
        <f t="shared" si="1"/>
        <v>7.2267336896881309</v>
      </c>
      <c r="P8" s="9"/>
    </row>
    <row r="9" spans="1:133">
      <c r="A9" s="12"/>
      <c r="B9" s="25">
        <v>312.60000000000002</v>
      </c>
      <c r="C9" s="20" t="s">
        <v>14</v>
      </c>
      <c r="D9" s="47">
        <v>1895845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1895845</v>
      </c>
      <c r="O9" s="48">
        <f t="shared" si="1"/>
        <v>67.111933165775781</v>
      </c>
      <c r="P9" s="9"/>
    </row>
    <row r="10" spans="1:133">
      <c r="A10" s="12"/>
      <c r="B10" s="25">
        <v>315</v>
      </c>
      <c r="C10" s="20" t="s">
        <v>139</v>
      </c>
      <c r="D10" s="47">
        <v>109190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109190</v>
      </c>
      <c r="O10" s="48">
        <f t="shared" si="1"/>
        <v>3.8652695670643209</v>
      </c>
      <c r="P10" s="9"/>
    </row>
    <row r="11" spans="1:133">
      <c r="A11" s="12"/>
      <c r="B11" s="25">
        <v>316</v>
      </c>
      <c r="C11" s="20" t="s">
        <v>140</v>
      </c>
      <c r="D11" s="47">
        <v>12650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12650</v>
      </c>
      <c r="O11" s="48">
        <f t="shared" si="1"/>
        <v>0.44780346206945376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44518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44518</v>
      </c>
      <c r="O12" s="48">
        <f t="shared" si="1"/>
        <v>1.5759141916528019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765636</v>
      </c>
      <c r="E13" s="32">
        <f t="shared" si="3"/>
        <v>1033924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1799560</v>
      </c>
      <c r="O13" s="46">
        <f t="shared" si="1"/>
        <v>63.703493928988635</v>
      </c>
      <c r="P13" s="10"/>
    </row>
    <row r="14" spans="1:133">
      <c r="A14" s="12"/>
      <c r="B14" s="25">
        <v>322</v>
      </c>
      <c r="C14" s="20" t="s">
        <v>0</v>
      </c>
      <c r="D14" s="47">
        <v>148185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148185</v>
      </c>
      <c r="O14" s="48">
        <f t="shared" si="1"/>
        <v>5.2456724131827679</v>
      </c>
      <c r="P14" s="9"/>
    </row>
    <row r="15" spans="1:133">
      <c r="A15" s="12"/>
      <c r="B15" s="25">
        <v>323.10000000000002</v>
      </c>
      <c r="C15" s="20" t="s">
        <v>18</v>
      </c>
      <c r="D15" s="47">
        <v>598425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598425</v>
      </c>
      <c r="O15" s="48">
        <f t="shared" si="1"/>
        <v>21.183935714538567</v>
      </c>
      <c r="P15" s="9"/>
    </row>
    <row r="16" spans="1:133">
      <c r="A16" s="12"/>
      <c r="B16" s="25">
        <v>325.2</v>
      </c>
      <c r="C16" s="20" t="s">
        <v>200</v>
      </c>
      <c r="D16" s="47">
        <v>0</v>
      </c>
      <c r="E16" s="47">
        <v>1033924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1033924</v>
      </c>
      <c r="O16" s="48">
        <f t="shared" si="1"/>
        <v>36.600375234521579</v>
      </c>
      <c r="P16" s="9"/>
    </row>
    <row r="17" spans="1:16">
      <c r="A17" s="12"/>
      <c r="B17" s="25">
        <v>367</v>
      </c>
      <c r="C17" s="20" t="s">
        <v>201</v>
      </c>
      <c r="D17" s="47">
        <v>19026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19026</v>
      </c>
      <c r="O17" s="48">
        <f t="shared" si="1"/>
        <v>0.67351056674572551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SUM(D19:D41)</f>
        <v>5508560</v>
      </c>
      <c r="E18" s="32">
        <f t="shared" si="5"/>
        <v>2920342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8428902</v>
      </c>
      <c r="O18" s="46">
        <f t="shared" si="1"/>
        <v>298.37877446989273</v>
      </c>
      <c r="P18" s="10"/>
    </row>
    <row r="19" spans="1:16">
      <c r="A19" s="12"/>
      <c r="B19" s="25">
        <v>331.2</v>
      </c>
      <c r="C19" s="20" t="s">
        <v>21</v>
      </c>
      <c r="D19" s="47">
        <v>457692</v>
      </c>
      <c r="E19" s="47">
        <v>269883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727575</v>
      </c>
      <c r="O19" s="48">
        <f t="shared" si="1"/>
        <v>25.755778965627101</v>
      </c>
      <c r="P19" s="9"/>
    </row>
    <row r="20" spans="1:16">
      <c r="A20" s="12"/>
      <c r="B20" s="25">
        <v>331.39</v>
      </c>
      <c r="C20" s="20" t="s">
        <v>26</v>
      </c>
      <c r="D20" s="47">
        <v>103668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103668</v>
      </c>
      <c r="O20" s="48">
        <f t="shared" si="1"/>
        <v>3.6697936210131332</v>
      </c>
      <c r="P20" s="9"/>
    </row>
    <row r="21" spans="1:16">
      <c r="A21" s="12"/>
      <c r="B21" s="25">
        <v>331.65</v>
      </c>
      <c r="C21" s="20" t="s">
        <v>27</v>
      </c>
      <c r="D21" s="47">
        <v>45041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45041</v>
      </c>
      <c r="O21" s="48">
        <f t="shared" si="1"/>
        <v>1.5944281213494282</v>
      </c>
      <c r="P21" s="9"/>
    </row>
    <row r="22" spans="1:16">
      <c r="A22" s="12"/>
      <c r="B22" s="25">
        <v>333</v>
      </c>
      <c r="C22" s="20" t="s">
        <v>4</v>
      </c>
      <c r="D22" s="47">
        <v>140786</v>
      </c>
      <c r="E22" s="47">
        <v>134142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274928</v>
      </c>
      <c r="O22" s="48">
        <f t="shared" si="1"/>
        <v>9.7323091082870192</v>
      </c>
      <c r="P22" s="9"/>
    </row>
    <row r="23" spans="1:16">
      <c r="A23" s="12"/>
      <c r="B23" s="25">
        <v>334.2</v>
      </c>
      <c r="C23" s="20" t="s">
        <v>25</v>
      </c>
      <c r="D23" s="47">
        <v>40542</v>
      </c>
      <c r="E23" s="47">
        <v>187318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227860</v>
      </c>
      <c r="O23" s="48">
        <f t="shared" si="1"/>
        <v>8.0661262345569753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90909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90909</v>
      </c>
      <c r="O24" s="48">
        <f t="shared" si="1"/>
        <v>3.2181316152784167</v>
      </c>
      <c r="P24" s="9"/>
    </row>
    <row r="25" spans="1:16">
      <c r="A25" s="12"/>
      <c r="B25" s="25">
        <v>334.49</v>
      </c>
      <c r="C25" s="20" t="s">
        <v>30</v>
      </c>
      <c r="D25" s="47">
        <v>0</v>
      </c>
      <c r="E25" s="47">
        <v>186923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6">SUM(D25:M25)</f>
        <v>186923</v>
      </c>
      <c r="O25" s="48">
        <f t="shared" si="1"/>
        <v>6.6169775921271548</v>
      </c>
      <c r="P25" s="9"/>
    </row>
    <row r="26" spans="1:16">
      <c r="A26" s="12"/>
      <c r="B26" s="25">
        <v>334.5</v>
      </c>
      <c r="C26" s="20" t="s">
        <v>31</v>
      </c>
      <c r="D26" s="47">
        <v>15786</v>
      </c>
      <c r="E26" s="47">
        <v>536633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552419</v>
      </c>
      <c r="O26" s="48">
        <f t="shared" si="1"/>
        <v>19.555347091932457</v>
      </c>
      <c r="P26" s="9"/>
    </row>
    <row r="27" spans="1:16">
      <c r="A27" s="12"/>
      <c r="B27" s="25">
        <v>334.69</v>
      </c>
      <c r="C27" s="20" t="s">
        <v>224</v>
      </c>
      <c r="D27" s="47">
        <v>0</v>
      </c>
      <c r="E27" s="47">
        <v>40137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40137</v>
      </c>
      <c r="O27" s="48">
        <f t="shared" si="1"/>
        <v>1.4208290558957839</v>
      </c>
      <c r="P27" s="9"/>
    </row>
    <row r="28" spans="1:16">
      <c r="A28" s="12"/>
      <c r="B28" s="25">
        <v>334.7</v>
      </c>
      <c r="C28" s="20" t="s">
        <v>32</v>
      </c>
      <c r="D28" s="47">
        <v>61395</v>
      </c>
      <c r="E28" s="47">
        <v>13293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74688</v>
      </c>
      <c r="O28" s="48">
        <f t="shared" si="1"/>
        <v>2.6439165988176572</v>
      </c>
      <c r="P28" s="9"/>
    </row>
    <row r="29" spans="1:16">
      <c r="A29" s="12"/>
      <c r="B29" s="25">
        <v>335.12</v>
      </c>
      <c r="C29" s="20" t="s">
        <v>141</v>
      </c>
      <c r="D29" s="47">
        <v>601699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601699</v>
      </c>
      <c r="O29" s="48">
        <f t="shared" si="1"/>
        <v>21.299833622429112</v>
      </c>
      <c r="P29" s="9"/>
    </row>
    <row r="30" spans="1:16">
      <c r="A30" s="12"/>
      <c r="B30" s="25">
        <v>335.13</v>
      </c>
      <c r="C30" s="20" t="s">
        <v>142</v>
      </c>
      <c r="D30" s="47">
        <v>23159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23159</v>
      </c>
      <c r="O30" s="48">
        <f t="shared" si="1"/>
        <v>0.81981663067719213</v>
      </c>
      <c r="P30" s="9"/>
    </row>
    <row r="31" spans="1:16">
      <c r="A31" s="12"/>
      <c r="B31" s="25">
        <v>335.14</v>
      </c>
      <c r="C31" s="20" t="s">
        <v>143</v>
      </c>
      <c r="D31" s="47">
        <v>8556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8556</v>
      </c>
      <c r="O31" s="48">
        <f t="shared" si="1"/>
        <v>0.3028779779815215</v>
      </c>
      <c r="P31" s="9"/>
    </row>
    <row r="32" spans="1:16">
      <c r="A32" s="12"/>
      <c r="B32" s="25">
        <v>335.15</v>
      </c>
      <c r="C32" s="20" t="s">
        <v>144</v>
      </c>
      <c r="D32" s="47">
        <v>259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259</v>
      </c>
      <c r="O32" s="48">
        <f t="shared" si="1"/>
        <v>9.1684661403943508E-3</v>
      </c>
      <c r="P32" s="9"/>
    </row>
    <row r="33" spans="1:16">
      <c r="A33" s="12"/>
      <c r="B33" s="25">
        <v>335.16</v>
      </c>
      <c r="C33" s="20" t="s">
        <v>145</v>
      </c>
      <c r="D33" s="47">
        <v>156000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156000</v>
      </c>
      <c r="O33" s="48">
        <f t="shared" si="1"/>
        <v>5.5223193741371377</v>
      </c>
      <c r="P33" s="9"/>
    </row>
    <row r="34" spans="1:16">
      <c r="A34" s="12"/>
      <c r="B34" s="25">
        <v>335.18</v>
      </c>
      <c r="C34" s="20" t="s">
        <v>146</v>
      </c>
      <c r="D34" s="47">
        <v>2126800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2126800</v>
      </c>
      <c r="O34" s="48">
        <f t="shared" si="1"/>
        <v>75.287620800736306</v>
      </c>
      <c r="P34" s="9"/>
    </row>
    <row r="35" spans="1:16">
      <c r="A35" s="12"/>
      <c r="B35" s="25">
        <v>335.19</v>
      </c>
      <c r="C35" s="20" t="s">
        <v>147</v>
      </c>
      <c r="D35" s="47">
        <v>1414189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1414189</v>
      </c>
      <c r="O35" s="48">
        <f t="shared" si="1"/>
        <v>50.061559701228362</v>
      </c>
      <c r="P35" s="9"/>
    </row>
    <row r="36" spans="1:16">
      <c r="A36" s="12"/>
      <c r="B36" s="25">
        <v>335.22</v>
      </c>
      <c r="C36" s="20" t="s">
        <v>39</v>
      </c>
      <c r="D36" s="47">
        <v>0</v>
      </c>
      <c r="E36" s="47">
        <v>158677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158677</v>
      </c>
      <c r="O36" s="48">
        <f t="shared" si="1"/>
        <v>5.6170837905766575</v>
      </c>
      <c r="P36" s="9"/>
    </row>
    <row r="37" spans="1:16">
      <c r="A37" s="12"/>
      <c r="B37" s="25">
        <v>335.49</v>
      </c>
      <c r="C37" s="20" t="s">
        <v>40</v>
      </c>
      <c r="D37" s="47">
        <v>0</v>
      </c>
      <c r="E37" s="47">
        <v>1263877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1263877</v>
      </c>
      <c r="O37" s="48">
        <f t="shared" ref="O37:O68" si="7">(N37/O$92)</f>
        <v>44.740592587348225</v>
      </c>
      <c r="P37" s="9"/>
    </row>
    <row r="38" spans="1:16">
      <c r="A38" s="12"/>
      <c r="B38" s="25">
        <v>335.9</v>
      </c>
      <c r="C38" s="20" t="s">
        <v>167</v>
      </c>
      <c r="D38" s="47">
        <v>191336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191336</v>
      </c>
      <c r="O38" s="48">
        <f t="shared" si="7"/>
        <v>6.7731955113455342</v>
      </c>
      <c r="P38" s="9"/>
    </row>
    <row r="39" spans="1:16">
      <c r="A39" s="12"/>
      <c r="B39" s="25">
        <v>336</v>
      </c>
      <c r="C39" s="20" t="s">
        <v>202</v>
      </c>
      <c r="D39" s="47">
        <v>121652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121652</v>
      </c>
      <c r="O39" s="48">
        <f t="shared" si="7"/>
        <v>4.306417926298276</v>
      </c>
      <c r="P39" s="9"/>
    </row>
    <row r="40" spans="1:16">
      <c r="A40" s="12"/>
      <c r="B40" s="25">
        <v>337.2</v>
      </c>
      <c r="C40" s="20" t="s">
        <v>42</v>
      </c>
      <c r="D40" s="47">
        <v>0</v>
      </c>
      <c r="E40" s="47">
        <v>24633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24633</v>
      </c>
      <c r="O40" s="48">
        <f t="shared" si="7"/>
        <v>0.87199546886615453</v>
      </c>
      <c r="P40" s="9"/>
    </row>
    <row r="41" spans="1:16">
      <c r="A41" s="12"/>
      <c r="B41" s="25">
        <v>337.4</v>
      </c>
      <c r="C41" s="20" t="s">
        <v>43</v>
      </c>
      <c r="D41" s="47">
        <v>0</v>
      </c>
      <c r="E41" s="47">
        <v>13917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13917</v>
      </c>
      <c r="O41" s="48">
        <f t="shared" si="7"/>
        <v>0.49265460724273424</v>
      </c>
      <c r="P41" s="9"/>
    </row>
    <row r="42" spans="1:16" ht="15.75">
      <c r="A42" s="29" t="s">
        <v>48</v>
      </c>
      <c r="B42" s="30"/>
      <c r="C42" s="31"/>
      <c r="D42" s="32">
        <f t="shared" ref="D42:M42" si="9">SUM(D43:D71)</f>
        <v>8761253</v>
      </c>
      <c r="E42" s="32">
        <f t="shared" si="9"/>
        <v>463280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14731930</v>
      </c>
      <c r="N42" s="32">
        <f t="shared" si="8"/>
        <v>23956463</v>
      </c>
      <c r="O42" s="46">
        <f t="shared" si="7"/>
        <v>848.0464087224326</v>
      </c>
      <c r="P42" s="10"/>
    </row>
    <row r="43" spans="1:16">
      <c r="A43" s="12"/>
      <c r="B43" s="25">
        <v>341.1</v>
      </c>
      <c r="C43" s="20" t="s">
        <v>148</v>
      </c>
      <c r="D43" s="47">
        <v>127720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127720</v>
      </c>
      <c r="O43" s="48">
        <f t="shared" si="7"/>
        <v>4.5212219901589439</v>
      </c>
      <c r="P43" s="9"/>
    </row>
    <row r="44" spans="1:16">
      <c r="A44" s="12"/>
      <c r="B44" s="25">
        <v>341.15</v>
      </c>
      <c r="C44" s="20" t="s">
        <v>225</v>
      </c>
      <c r="D44" s="47">
        <v>0</v>
      </c>
      <c r="E44" s="47">
        <v>47853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47853</v>
      </c>
      <c r="O44" s="48">
        <f t="shared" si="7"/>
        <v>1.693971468016567</v>
      </c>
      <c r="P44" s="9"/>
    </row>
    <row r="45" spans="1:16">
      <c r="A45" s="12"/>
      <c r="B45" s="25">
        <v>341.2</v>
      </c>
      <c r="C45" s="20" t="s">
        <v>203</v>
      </c>
      <c r="D45" s="47">
        <v>68723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68723</v>
      </c>
      <c r="O45" s="48">
        <f t="shared" si="7"/>
        <v>2.4327586817232469</v>
      </c>
      <c r="P45" s="9"/>
    </row>
    <row r="46" spans="1:16">
      <c r="A46" s="12"/>
      <c r="B46" s="25">
        <v>341.3</v>
      </c>
      <c r="C46" s="20" t="s">
        <v>150</v>
      </c>
      <c r="D46" s="47">
        <v>59357</v>
      </c>
      <c r="E46" s="47">
        <v>6711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66068</v>
      </c>
      <c r="O46" s="48">
        <f t="shared" si="7"/>
        <v>2.3387730539134131</v>
      </c>
      <c r="P46" s="9"/>
    </row>
    <row r="47" spans="1:16">
      <c r="A47" s="12"/>
      <c r="B47" s="25">
        <v>341.8</v>
      </c>
      <c r="C47" s="20" t="s">
        <v>152</v>
      </c>
      <c r="D47" s="47">
        <v>625922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625922</v>
      </c>
      <c r="O47" s="48">
        <f t="shared" si="7"/>
        <v>22.157315303196572</v>
      </c>
      <c r="P47" s="9"/>
    </row>
    <row r="48" spans="1:16">
      <c r="A48" s="12"/>
      <c r="B48" s="25">
        <v>341.9</v>
      </c>
      <c r="C48" s="20" t="s">
        <v>153</v>
      </c>
      <c r="D48" s="47">
        <v>29211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29211</v>
      </c>
      <c r="O48" s="48">
        <f t="shared" si="7"/>
        <v>1.0340543028071789</v>
      </c>
      <c r="P48" s="9"/>
    </row>
    <row r="49" spans="1:16">
      <c r="A49" s="12"/>
      <c r="B49" s="25">
        <v>342.1</v>
      </c>
      <c r="C49" s="20" t="s">
        <v>204</v>
      </c>
      <c r="D49" s="47">
        <v>227696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227696</v>
      </c>
      <c r="O49" s="48">
        <f t="shared" si="7"/>
        <v>8.0603207193174988</v>
      </c>
      <c r="P49" s="9"/>
    </row>
    <row r="50" spans="1:16">
      <c r="A50" s="12"/>
      <c r="B50" s="25">
        <v>342.3</v>
      </c>
      <c r="C50" s="20" t="s">
        <v>59</v>
      </c>
      <c r="D50" s="47">
        <v>5923598</v>
      </c>
      <c r="E50" s="47">
        <v>325399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14731930</v>
      </c>
      <c r="N50" s="47">
        <f t="shared" si="8"/>
        <v>20980927</v>
      </c>
      <c r="O50" s="48">
        <f t="shared" si="7"/>
        <v>742.71397217600622</v>
      </c>
      <c r="P50" s="9"/>
    </row>
    <row r="51" spans="1:16">
      <c r="A51" s="12"/>
      <c r="B51" s="25">
        <v>342.4</v>
      </c>
      <c r="C51" s="20" t="s">
        <v>60</v>
      </c>
      <c r="D51" s="47">
        <v>796665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796665</v>
      </c>
      <c r="O51" s="48">
        <f t="shared" si="7"/>
        <v>28.201529257672838</v>
      </c>
      <c r="P51" s="9"/>
    </row>
    <row r="52" spans="1:16">
      <c r="A52" s="12"/>
      <c r="B52" s="25">
        <v>342.9</v>
      </c>
      <c r="C52" s="20" t="s">
        <v>62</v>
      </c>
      <c r="D52" s="47">
        <v>180000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180000</v>
      </c>
      <c r="O52" s="48">
        <f t="shared" si="7"/>
        <v>6.3719069701582356</v>
      </c>
      <c r="P52" s="9"/>
    </row>
    <row r="53" spans="1:16">
      <c r="A53" s="12"/>
      <c r="B53" s="25">
        <v>346.4</v>
      </c>
      <c r="C53" s="20" t="s">
        <v>63</v>
      </c>
      <c r="D53" s="47">
        <v>11930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11930</v>
      </c>
      <c r="O53" s="48">
        <f t="shared" si="7"/>
        <v>0.42231583418882085</v>
      </c>
      <c r="P53" s="9"/>
    </row>
    <row r="54" spans="1:16">
      <c r="A54" s="12"/>
      <c r="B54" s="25">
        <v>347.1</v>
      </c>
      <c r="C54" s="20" t="s">
        <v>205</v>
      </c>
      <c r="D54" s="47">
        <v>6370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6370</v>
      </c>
      <c r="O54" s="48">
        <f t="shared" si="7"/>
        <v>0.22549470777726646</v>
      </c>
      <c r="P54" s="9"/>
    </row>
    <row r="55" spans="1:16">
      <c r="A55" s="12"/>
      <c r="B55" s="25">
        <v>347.3</v>
      </c>
      <c r="C55" s="20" t="s">
        <v>206</v>
      </c>
      <c r="D55" s="47">
        <v>913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913</v>
      </c>
      <c r="O55" s="48">
        <f t="shared" si="7"/>
        <v>3.2319728131969275E-2</v>
      </c>
      <c r="P55" s="9"/>
    </row>
    <row r="56" spans="1:16">
      <c r="A56" s="12"/>
      <c r="B56" s="25">
        <v>348.12</v>
      </c>
      <c r="C56" s="20" t="s">
        <v>207</v>
      </c>
      <c r="D56" s="47">
        <v>5393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70" si="10">SUM(D56:M56)</f>
        <v>5393</v>
      </c>
      <c r="O56" s="48">
        <f t="shared" si="7"/>
        <v>0.19090941272257425</v>
      </c>
      <c r="P56" s="9"/>
    </row>
    <row r="57" spans="1:16">
      <c r="A57" s="12"/>
      <c r="B57" s="25">
        <v>348.13</v>
      </c>
      <c r="C57" s="20" t="s">
        <v>168</v>
      </c>
      <c r="D57" s="47">
        <v>10</v>
      </c>
      <c r="E57" s="47">
        <v>12473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12483</v>
      </c>
      <c r="O57" s="48">
        <f t="shared" si="7"/>
        <v>0.44189174838047363</v>
      </c>
      <c r="P57" s="9"/>
    </row>
    <row r="58" spans="1:16">
      <c r="A58" s="12"/>
      <c r="B58" s="25">
        <v>348.14</v>
      </c>
      <c r="C58" s="20" t="s">
        <v>169</v>
      </c>
      <c r="D58" s="47">
        <v>0</v>
      </c>
      <c r="E58" s="47">
        <v>31620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31620</v>
      </c>
      <c r="O58" s="48">
        <f t="shared" si="7"/>
        <v>1.1193316577577967</v>
      </c>
      <c r="P58" s="9"/>
    </row>
    <row r="59" spans="1:16">
      <c r="A59" s="12"/>
      <c r="B59" s="25">
        <v>348.22</v>
      </c>
      <c r="C59" s="20" t="s">
        <v>170</v>
      </c>
      <c r="D59" s="47">
        <v>816</v>
      </c>
      <c r="E59" s="47">
        <v>681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1497</v>
      </c>
      <c r="O59" s="48">
        <f t="shared" si="7"/>
        <v>5.2993026301815994E-2</v>
      </c>
      <c r="P59" s="9"/>
    </row>
    <row r="60" spans="1:16">
      <c r="A60" s="12"/>
      <c r="B60" s="25">
        <v>348.23</v>
      </c>
      <c r="C60" s="20" t="s">
        <v>208</v>
      </c>
      <c r="D60" s="47">
        <v>31729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31729</v>
      </c>
      <c r="O60" s="48">
        <f t="shared" si="7"/>
        <v>1.1231902014230593</v>
      </c>
      <c r="P60" s="9"/>
    </row>
    <row r="61" spans="1:16">
      <c r="A61" s="12"/>
      <c r="B61" s="25">
        <v>348.31</v>
      </c>
      <c r="C61" s="20" t="s">
        <v>209</v>
      </c>
      <c r="D61" s="47">
        <v>90737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90737</v>
      </c>
      <c r="O61" s="48">
        <f t="shared" si="7"/>
        <v>3.2120429041735989</v>
      </c>
      <c r="P61" s="9"/>
    </row>
    <row r="62" spans="1:16">
      <c r="A62" s="12"/>
      <c r="B62" s="25">
        <v>348.32</v>
      </c>
      <c r="C62" s="20" t="s">
        <v>210</v>
      </c>
      <c r="D62" s="47">
        <v>440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440</v>
      </c>
      <c r="O62" s="48">
        <f t="shared" si="7"/>
        <v>1.5575772593720132E-2</v>
      </c>
      <c r="P62" s="9"/>
    </row>
    <row r="63" spans="1:16">
      <c r="A63" s="12"/>
      <c r="B63" s="25">
        <v>348.41</v>
      </c>
      <c r="C63" s="20" t="s">
        <v>211</v>
      </c>
      <c r="D63" s="47">
        <v>64838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64838</v>
      </c>
      <c r="O63" s="48">
        <f t="shared" si="7"/>
        <v>2.2952316896173315</v>
      </c>
      <c r="P63" s="9"/>
    </row>
    <row r="64" spans="1:16">
      <c r="A64" s="12"/>
      <c r="B64" s="25">
        <v>348.42</v>
      </c>
      <c r="C64" s="20" t="s">
        <v>212</v>
      </c>
      <c r="D64" s="47">
        <v>26773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26773</v>
      </c>
      <c r="O64" s="48">
        <f t="shared" si="7"/>
        <v>0.94775036284470249</v>
      </c>
      <c r="P64" s="9"/>
    </row>
    <row r="65" spans="1:16">
      <c r="A65" s="12"/>
      <c r="B65" s="25">
        <v>348.52</v>
      </c>
      <c r="C65" s="20" t="s">
        <v>213</v>
      </c>
      <c r="D65" s="47">
        <v>18864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18864</v>
      </c>
      <c r="O65" s="48">
        <f t="shared" si="7"/>
        <v>0.66777585047258314</v>
      </c>
      <c r="P65" s="9"/>
    </row>
    <row r="66" spans="1:16">
      <c r="A66" s="12"/>
      <c r="B66" s="25">
        <v>348.53</v>
      </c>
      <c r="C66" s="20" t="s">
        <v>172</v>
      </c>
      <c r="D66" s="47">
        <v>61023</v>
      </c>
      <c r="E66" s="47">
        <v>29445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90468</v>
      </c>
      <c r="O66" s="48">
        <f t="shared" si="7"/>
        <v>3.2025204432015291</v>
      </c>
      <c r="P66" s="9"/>
    </row>
    <row r="67" spans="1:16">
      <c r="A67" s="12"/>
      <c r="B67" s="25">
        <v>348.54</v>
      </c>
      <c r="C67" s="20" t="s">
        <v>173</v>
      </c>
      <c r="D67" s="47">
        <v>0</v>
      </c>
      <c r="E67" s="47">
        <v>9098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9098</v>
      </c>
      <c r="O67" s="48">
        <f t="shared" si="7"/>
        <v>0.32206449785833124</v>
      </c>
      <c r="P67" s="9"/>
    </row>
    <row r="68" spans="1:16">
      <c r="A68" s="12"/>
      <c r="B68" s="25">
        <v>348.62</v>
      </c>
      <c r="C68" s="20" t="s">
        <v>214</v>
      </c>
      <c r="D68" s="47">
        <v>703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703</v>
      </c>
      <c r="O68" s="48">
        <f t="shared" si="7"/>
        <v>2.4885836666784664E-2</v>
      </c>
      <c r="P68" s="9"/>
    </row>
    <row r="69" spans="1:16">
      <c r="A69" s="12"/>
      <c r="B69" s="25">
        <v>348.71</v>
      </c>
      <c r="C69" s="20" t="s">
        <v>216</v>
      </c>
      <c r="D69" s="47">
        <v>16575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16575</v>
      </c>
      <c r="O69" s="48">
        <f t="shared" ref="O69:O90" si="11">(N69/O$92)</f>
        <v>0.5867464335020709</v>
      </c>
      <c r="P69" s="9"/>
    </row>
    <row r="70" spans="1:16">
      <c r="A70" s="12"/>
      <c r="B70" s="25">
        <v>348.72</v>
      </c>
      <c r="C70" s="20" t="s">
        <v>217</v>
      </c>
      <c r="D70" s="47">
        <v>519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519</v>
      </c>
      <c r="O70" s="48">
        <f t="shared" si="11"/>
        <v>1.8372331763956248E-2</v>
      </c>
      <c r="P70" s="9"/>
    </row>
    <row r="71" spans="1:16">
      <c r="A71" s="12"/>
      <c r="B71" s="25">
        <v>349</v>
      </c>
      <c r="C71" s="20" t="s">
        <v>1</v>
      </c>
      <c r="D71" s="47">
        <v>384728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384728</v>
      </c>
      <c r="O71" s="48">
        <f t="shared" si="11"/>
        <v>13.619172360083542</v>
      </c>
      <c r="P71" s="9"/>
    </row>
    <row r="72" spans="1:16" ht="15.75">
      <c r="A72" s="29" t="s">
        <v>49</v>
      </c>
      <c r="B72" s="30"/>
      <c r="C72" s="31"/>
      <c r="D72" s="32">
        <f t="shared" ref="D72:M72" si="12">SUM(D73:D77)</f>
        <v>146179</v>
      </c>
      <c r="E72" s="32">
        <f t="shared" si="12"/>
        <v>20933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79" si="13">SUM(D72:M72)</f>
        <v>167112</v>
      </c>
      <c r="O72" s="46">
        <f t="shared" si="11"/>
        <v>5.9156784310949062</v>
      </c>
      <c r="P72" s="10"/>
    </row>
    <row r="73" spans="1:16">
      <c r="A73" s="13"/>
      <c r="B73" s="40">
        <v>351.1</v>
      </c>
      <c r="C73" s="21" t="s">
        <v>130</v>
      </c>
      <c r="D73" s="47">
        <v>33832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33832</v>
      </c>
      <c r="O73" s="48">
        <f t="shared" si="11"/>
        <v>1.1976353145244079</v>
      </c>
      <c r="P73" s="9"/>
    </row>
    <row r="74" spans="1:16">
      <c r="A74" s="13"/>
      <c r="B74" s="40">
        <v>351.2</v>
      </c>
      <c r="C74" s="21" t="s">
        <v>218</v>
      </c>
      <c r="D74" s="47">
        <v>6426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6426</v>
      </c>
      <c r="O74" s="48">
        <f t="shared" si="11"/>
        <v>0.22747707883464902</v>
      </c>
      <c r="P74" s="9"/>
    </row>
    <row r="75" spans="1:16">
      <c r="A75" s="13"/>
      <c r="B75" s="40">
        <v>351.5</v>
      </c>
      <c r="C75" s="21" t="s">
        <v>131</v>
      </c>
      <c r="D75" s="47">
        <v>105901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105901</v>
      </c>
      <c r="O75" s="48">
        <f t="shared" si="11"/>
        <v>3.7488406669262631</v>
      </c>
      <c r="P75" s="9"/>
    </row>
    <row r="76" spans="1:16">
      <c r="A76" s="13"/>
      <c r="B76" s="40">
        <v>351.8</v>
      </c>
      <c r="C76" s="21" t="s">
        <v>154</v>
      </c>
      <c r="D76" s="47">
        <v>0</v>
      </c>
      <c r="E76" s="47">
        <v>20933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20933</v>
      </c>
      <c r="O76" s="48">
        <f t="shared" si="11"/>
        <v>0.74101738114623528</v>
      </c>
      <c r="P76" s="9"/>
    </row>
    <row r="77" spans="1:16">
      <c r="A77" s="13"/>
      <c r="B77" s="40">
        <v>354</v>
      </c>
      <c r="C77" s="21" t="s">
        <v>226</v>
      </c>
      <c r="D77" s="47">
        <v>20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20</v>
      </c>
      <c r="O77" s="48">
        <f t="shared" si="11"/>
        <v>7.0798966335091512E-4</v>
      </c>
      <c r="P77" s="9"/>
    </row>
    <row r="78" spans="1:16" ht="15.75">
      <c r="A78" s="29" t="s">
        <v>5</v>
      </c>
      <c r="B78" s="30"/>
      <c r="C78" s="31"/>
      <c r="D78" s="32">
        <f t="shared" ref="D78:M78" si="14">SUM(D79:D86)</f>
        <v>2262948</v>
      </c>
      <c r="E78" s="32">
        <f t="shared" si="14"/>
        <v>1495636</v>
      </c>
      <c r="F78" s="32">
        <f t="shared" si="14"/>
        <v>0</v>
      </c>
      <c r="G78" s="32">
        <f t="shared" si="14"/>
        <v>0</v>
      </c>
      <c r="H78" s="32">
        <f t="shared" si="14"/>
        <v>0</v>
      </c>
      <c r="I78" s="32">
        <f t="shared" si="14"/>
        <v>0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125451</v>
      </c>
      <c r="N78" s="32">
        <f t="shared" si="13"/>
        <v>3884035</v>
      </c>
      <c r="O78" s="46">
        <f t="shared" si="11"/>
        <v>137.49283160465856</v>
      </c>
      <c r="P78" s="10"/>
    </row>
    <row r="79" spans="1:16">
      <c r="A79" s="12"/>
      <c r="B79" s="25">
        <v>361.1</v>
      </c>
      <c r="C79" s="20" t="s">
        <v>84</v>
      </c>
      <c r="D79" s="47">
        <v>47826</v>
      </c>
      <c r="E79" s="47">
        <v>57484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125451</v>
      </c>
      <c r="N79" s="47">
        <f t="shared" si="13"/>
        <v>230761</v>
      </c>
      <c r="O79" s="48">
        <f t="shared" si="11"/>
        <v>8.1688201352260261</v>
      </c>
      <c r="P79" s="9"/>
    </row>
    <row r="80" spans="1:16">
      <c r="A80" s="12"/>
      <c r="B80" s="25">
        <v>362</v>
      </c>
      <c r="C80" s="20" t="s">
        <v>85</v>
      </c>
      <c r="D80" s="47">
        <v>139507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6" si="15">SUM(D80:M80)</f>
        <v>139507</v>
      </c>
      <c r="O80" s="48">
        <f t="shared" si="11"/>
        <v>4.9384756982548055</v>
      </c>
      <c r="P80" s="9"/>
    </row>
    <row r="81" spans="1:119">
      <c r="A81" s="12"/>
      <c r="B81" s="25">
        <v>364</v>
      </c>
      <c r="C81" s="20" t="s">
        <v>227</v>
      </c>
      <c r="D81" s="47">
        <v>46198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46198</v>
      </c>
      <c r="O81" s="48">
        <f t="shared" si="11"/>
        <v>1.6353853233742788</v>
      </c>
      <c r="P81" s="9"/>
    </row>
    <row r="82" spans="1:119">
      <c r="A82" s="12"/>
      <c r="B82" s="25">
        <v>365</v>
      </c>
      <c r="C82" s="20" t="s">
        <v>156</v>
      </c>
      <c r="D82" s="47">
        <v>3500</v>
      </c>
      <c r="E82" s="47">
        <v>156169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159669</v>
      </c>
      <c r="O82" s="48">
        <f t="shared" si="11"/>
        <v>5.652200077878863</v>
      </c>
      <c r="P82" s="9"/>
    </row>
    <row r="83" spans="1:119">
      <c r="A83" s="12"/>
      <c r="B83" s="25">
        <v>366</v>
      </c>
      <c r="C83" s="20" t="s">
        <v>87</v>
      </c>
      <c r="D83" s="47">
        <v>4361</v>
      </c>
      <c r="E83" s="47">
        <v>79171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83532</v>
      </c>
      <c r="O83" s="48">
        <f t="shared" si="11"/>
        <v>2.9569896279514318</v>
      </c>
      <c r="P83" s="9"/>
    </row>
    <row r="84" spans="1:119">
      <c r="A84" s="12"/>
      <c r="B84" s="25">
        <v>369.3</v>
      </c>
      <c r="C84" s="20" t="s">
        <v>88</v>
      </c>
      <c r="D84" s="47">
        <v>18438</v>
      </c>
      <c r="E84" s="47">
        <v>290513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308951</v>
      </c>
      <c r="O84" s="48">
        <f t="shared" si="11"/>
        <v>10.936705724096429</v>
      </c>
      <c r="P84" s="9"/>
    </row>
    <row r="85" spans="1:119">
      <c r="A85" s="12"/>
      <c r="B85" s="25">
        <v>369.7</v>
      </c>
      <c r="C85" s="20" t="s">
        <v>220</v>
      </c>
      <c r="D85" s="47">
        <v>3903</v>
      </c>
      <c r="E85" s="47">
        <v>105240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109143</v>
      </c>
      <c r="O85" s="48">
        <f t="shared" si="11"/>
        <v>3.8636057913554462</v>
      </c>
      <c r="P85" s="9"/>
    </row>
    <row r="86" spans="1:119">
      <c r="A86" s="12"/>
      <c r="B86" s="25">
        <v>369.9</v>
      </c>
      <c r="C86" s="20" t="s">
        <v>89</v>
      </c>
      <c r="D86" s="47">
        <v>1999215</v>
      </c>
      <c r="E86" s="47">
        <v>807059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2806274</v>
      </c>
      <c r="O86" s="48">
        <f t="shared" si="11"/>
        <v>99.340649226521293</v>
      </c>
      <c r="P86" s="9"/>
    </row>
    <row r="87" spans="1:119" ht="15.75">
      <c r="A87" s="29" t="s">
        <v>50</v>
      </c>
      <c r="B87" s="30"/>
      <c r="C87" s="31"/>
      <c r="D87" s="32">
        <f t="shared" ref="D87:M87" si="16">SUM(D88:D89)</f>
        <v>4546436</v>
      </c>
      <c r="E87" s="32">
        <f t="shared" si="16"/>
        <v>4737317</v>
      </c>
      <c r="F87" s="32">
        <f t="shared" si="16"/>
        <v>0</v>
      </c>
      <c r="G87" s="32">
        <f t="shared" si="16"/>
        <v>0</v>
      </c>
      <c r="H87" s="32">
        <f t="shared" si="16"/>
        <v>0</v>
      </c>
      <c r="I87" s="32">
        <f t="shared" si="16"/>
        <v>0</v>
      </c>
      <c r="J87" s="32">
        <f t="shared" si="16"/>
        <v>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>SUM(D87:M87)</f>
        <v>9283753</v>
      </c>
      <c r="O87" s="46">
        <f t="shared" si="11"/>
        <v>328.64005805515239</v>
      </c>
      <c r="P87" s="9"/>
    </row>
    <row r="88" spans="1:119">
      <c r="A88" s="12"/>
      <c r="B88" s="25">
        <v>381</v>
      </c>
      <c r="C88" s="20" t="s">
        <v>90</v>
      </c>
      <c r="D88" s="47">
        <v>4358909</v>
      </c>
      <c r="E88" s="47">
        <v>3324086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7682995</v>
      </c>
      <c r="O88" s="48">
        <f t="shared" si="11"/>
        <v>271.97405217883818</v>
      </c>
      <c r="P88" s="9"/>
    </row>
    <row r="89" spans="1:119" ht="15.75" thickBot="1">
      <c r="A89" s="12"/>
      <c r="B89" s="25">
        <v>384</v>
      </c>
      <c r="C89" s="20" t="s">
        <v>91</v>
      </c>
      <c r="D89" s="47">
        <v>187527</v>
      </c>
      <c r="E89" s="47">
        <v>1413231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1600758</v>
      </c>
      <c r="O89" s="48">
        <f t="shared" si="11"/>
        <v>56.666005876314209</v>
      </c>
      <c r="P89" s="9"/>
    </row>
    <row r="90" spans="1:119" ht="16.5" thickBot="1">
      <c r="A90" s="14" t="s">
        <v>64</v>
      </c>
      <c r="B90" s="23"/>
      <c r="C90" s="22"/>
      <c r="D90" s="15">
        <f t="shared" ref="D90:M90" si="17">SUM(D5,D13,D18,D42,D72,D78,D87)</f>
        <v>25753087</v>
      </c>
      <c r="E90" s="15">
        <f t="shared" si="17"/>
        <v>16141448</v>
      </c>
      <c r="F90" s="15">
        <f t="shared" si="17"/>
        <v>0</v>
      </c>
      <c r="G90" s="15">
        <f t="shared" si="17"/>
        <v>0</v>
      </c>
      <c r="H90" s="15">
        <f t="shared" si="17"/>
        <v>0</v>
      </c>
      <c r="I90" s="15">
        <f t="shared" si="17"/>
        <v>0</v>
      </c>
      <c r="J90" s="15">
        <f t="shared" si="17"/>
        <v>0</v>
      </c>
      <c r="K90" s="15">
        <f t="shared" si="17"/>
        <v>0</v>
      </c>
      <c r="L90" s="15">
        <f t="shared" si="17"/>
        <v>0</v>
      </c>
      <c r="M90" s="15">
        <f t="shared" si="17"/>
        <v>14857381</v>
      </c>
      <c r="N90" s="15">
        <f>SUM(D90:M90)</f>
        <v>56751916</v>
      </c>
      <c r="O90" s="38">
        <f t="shared" si="11"/>
        <v>2008.9884951679705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230</v>
      </c>
      <c r="M92" s="49"/>
      <c r="N92" s="49"/>
      <c r="O92" s="44">
        <v>28249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120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3903896</v>
      </c>
      <c r="E5" s="27">
        <f t="shared" si="0"/>
        <v>5145045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9048941</v>
      </c>
      <c r="O5" s="33">
        <f t="shared" ref="O5:O36" si="1">(N5/O$94)</f>
        <v>327.24363518009545</v>
      </c>
      <c r="P5" s="6"/>
    </row>
    <row r="6" spans="1:133">
      <c r="A6" s="12"/>
      <c r="B6" s="25">
        <v>311</v>
      </c>
      <c r="C6" s="20" t="s">
        <v>3</v>
      </c>
      <c r="D6" s="47">
        <v>1921236</v>
      </c>
      <c r="E6" s="47">
        <v>3772821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5694057</v>
      </c>
      <c r="O6" s="48">
        <f t="shared" si="1"/>
        <v>205.91845074497323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1088224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1088224</v>
      </c>
      <c r="O7" s="48">
        <f t="shared" si="1"/>
        <v>39.3542600896861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227264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227264</v>
      </c>
      <c r="O8" s="48">
        <f t="shared" si="1"/>
        <v>8.2187183567192239</v>
      </c>
      <c r="P8" s="9"/>
    </row>
    <row r="9" spans="1:133">
      <c r="A9" s="12"/>
      <c r="B9" s="25">
        <v>312.60000000000002</v>
      </c>
      <c r="C9" s="20" t="s">
        <v>14</v>
      </c>
      <c r="D9" s="47">
        <v>1857355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1857355</v>
      </c>
      <c r="O9" s="48">
        <f t="shared" si="1"/>
        <v>67.168920873716189</v>
      </c>
      <c r="P9" s="9"/>
    </row>
    <row r="10" spans="1:133">
      <c r="A10" s="12"/>
      <c r="B10" s="25">
        <v>315</v>
      </c>
      <c r="C10" s="20" t="s">
        <v>139</v>
      </c>
      <c r="D10" s="47">
        <v>113648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113648</v>
      </c>
      <c r="O10" s="48">
        <f t="shared" si="1"/>
        <v>4.1099377983509333</v>
      </c>
      <c r="P10" s="9"/>
    </row>
    <row r="11" spans="1:133">
      <c r="A11" s="12"/>
      <c r="B11" s="25">
        <v>316</v>
      </c>
      <c r="C11" s="20" t="s">
        <v>140</v>
      </c>
      <c r="D11" s="47">
        <v>11657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11657</v>
      </c>
      <c r="O11" s="48">
        <f t="shared" si="1"/>
        <v>0.42156082742658757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56736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56736</v>
      </c>
      <c r="O12" s="48">
        <f t="shared" si="1"/>
        <v>2.0517864892232027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750934</v>
      </c>
      <c r="E13" s="32">
        <f t="shared" si="3"/>
        <v>579159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1330093</v>
      </c>
      <c r="O13" s="46">
        <f t="shared" si="1"/>
        <v>48.101150007232746</v>
      </c>
      <c r="P13" s="10"/>
    </row>
    <row r="14" spans="1:133">
      <c r="A14" s="12"/>
      <c r="B14" s="25">
        <v>322</v>
      </c>
      <c r="C14" s="20" t="s">
        <v>0</v>
      </c>
      <c r="D14" s="47">
        <v>129881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129881</v>
      </c>
      <c r="O14" s="48">
        <f t="shared" si="1"/>
        <v>4.6969839432952405</v>
      </c>
      <c r="P14" s="9"/>
    </row>
    <row r="15" spans="1:133">
      <c r="A15" s="12"/>
      <c r="B15" s="25">
        <v>323.10000000000002</v>
      </c>
      <c r="C15" s="20" t="s">
        <v>18</v>
      </c>
      <c r="D15" s="47">
        <v>600138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600138</v>
      </c>
      <c r="O15" s="48">
        <f t="shared" si="1"/>
        <v>21.703240271951397</v>
      </c>
      <c r="P15" s="9"/>
    </row>
    <row r="16" spans="1:133">
      <c r="A16" s="12"/>
      <c r="B16" s="25">
        <v>325.2</v>
      </c>
      <c r="C16" s="20" t="s">
        <v>200</v>
      </c>
      <c r="D16" s="47">
        <v>0</v>
      </c>
      <c r="E16" s="47">
        <v>579159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579159</v>
      </c>
      <c r="O16" s="48">
        <f t="shared" si="1"/>
        <v>20.944560972081586</v>
      </c>
      <c r="P16" s="9"/>
    </row>
    <row r="17" spans="1:16">
      <c r="A17" s="12"/>
      <c r="B17" s="25">
        <v>367</v>
      </c>
      <c r="C17" s="20" t="s">
        <v>201</v>
      </c>
      <c r="D17" s="47">
        <v>20915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20915</v>
      </c>
      <c r="O17" s="48">
        <f t="shared" si="1"/>
        <v>0.75636481990452775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SUM(D19:D42)</f>
        <v>5072437</v>
      </c>
      <c r="E18" s="32">
        <f t="shared" si="5"/>
        <v>4775407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9847844</v>
      </c>
      <c r="O18" s="46">
        <f t="shared" si="1"/>
        <v>356.13496311297553</v>
      </c>
      <c r="P18" s="10"/>
    </row>
    <row r="19" spans="1:16">
      <c r="A19" s="12"/>
      <c r="B19" s="25">
        <v>331.2</v>
      </c>
      <c r="C19" s="20" t="s">
        <v>21</v>
      </c>
      <c r="D19" s="47">
        <v>124075</v>
      </c>
      <c r="E19" s="47">
        <v>128333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252408</v>
      </c>
      <c r="O19" s="48">
        <f t="shared" si="1"/>
        <v>9.1280196730797041</v>
      </c>
      <c r="P19" s="9"/>
    </row>
    <row r="20" spans="1:16">
      <c r="A20" s="12"/>
      <c r="B20" s="25">
        <v>331.39</v>
      </c>
      <c r="C20" s="20" t="s">
        <v>26</v>
      </c>
      <c r="D20" s="47">
        <v>6330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6330</v>
      </c>
      <c r="O20" s="48">
        <f t="shared" si="1"/>
        <v>0.22891653406625198</v>
      </c>
      <c r="P20" s="9"/>
    </row>
    <row r="21" spans="1:16">
      <c r="A21" s="12"/>
      <c r="B21" s="25">
        <v>331.65</v>
      </c>
      <c r="C21" s="20" t="s">
        <v>27</v>
      </c>
      <c r="D21" s="47">
        <v>48894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48894</v>
      </c>
      <c r="O21" s="48">
        <f t="shared" si="1"/>
        <v>1.7681903659771445</v>
      </c>
      <c r="P21" s="9"/>
    </row>
    <row r="22" spans="1:16">
      <c r="A22" s="12"/>
      <c r="B22" s="25">
        <v>333</v>
      </c>
      <c r="C22" s="20" t="s">
        <v>4</v>
      </c>
      <c r="D22" s="47">
        <v>241106</v>
      </c>
      <c r="E22" s="47">
        <v>148471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389577</v>
      </c>
      <c r="O22" s="48">
        <f t="shared" si="1"/>
        <v>14.088565022421525</v>
      </c>
      <c r="P22" s="9"/>
    </row>
    <row r="23" spans="1:16">
      <c r="A23" s="12"/>
      <c r="B23" s="25">
        <v>334.2</v>
      </c>
      <c r="C23" s="20" t="s">
        <v>25</v>
      </c>
      <c r="D23" s="47">
        <v>17391</v>
      </c>
      <c r="E23" s="47">
        <v>183031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200422</v>
      </c>
      <c r="O23" s="48">
        <f t="shared" si="1"/>
        <v>7.2480109937798352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90909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90909</v>
      </c>
      <c r="O24" s="48">
        <f t="shared" si="1"/>
        <v>3.2876102994358454</v>
      </c>
      <c r="P24" s="9"/>
    </row>
    <row r="25" spans="1:16">
      <c r="A25" s="12"/>
      <c r="B25" s="25">
        <v>334.42</v>
      </c>
      <c r="C25" s="20" t="s">
        <v>29</v>
      </c>
      <c r="D25" s="47">
        <v>0</v>
      </c>
      <c r="E25" s="47">
        <v>1251377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1251377</v>
      </c>
      <c r="O25" s="48">
        <f t="shared" si="1"/>
        <v>45.254484304932738</v>
      </c>
      <c r="P25" s="9"/>
    </row>
    <row r="26" spans="1:16">
      <c r="A26" s="12"/>
      <c r="B26" s="25">
        <v>334.49</v>
      </c>
      <c r="C26" s="20" t="s">
        <v>30</v>
      </c>
      <c r="D26" s="47">
        <v>0</v>
      </c>
      <c r="E26" s="47">
        <v>779887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779887</v>
      </c>
      <c r="O26" s="48">
        <f t="shared" si="1"/>
        <v>28.203638073195428</v>
      </c>
      <c r="P26" s="9"/>
    </row>
    <row r="27" spans="1:16">
      <c r="A27" s="12"/>
      <c r="B27" s="25">
        <v>334.5</v>
      </c>
      <c r="C27" s="20" t="s">
        <v>31</v>
      </c>
      <c r="D27" s="47">
        <v>25932</v>
      </c>
      <c r="E27" s="47">
        <v>342547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368479</v>
      </c>
      <c r="O27" s="48">
        <f t="shared" si="1"/>
        <v>13.325582236366266</v>
      </c>
      <c r="P27" s="9"/>
    </row>
    <row r="28" spans="1:16">
      <c r="A28" s="12"/>
      <c r="B28" s="25">
        <v>334.69</v>
      </c>
      <c r="C28" s="20" t="s">
        <v>224</v>
      </c>
      <c r="D28" s="47">
        <v>0</v>
      </c>
      <c r="E28" s="47">
        <v>181141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181141</v>
      </c>
      <c r="O28" s="48">
        <f t="shared" si="1"/>
        <v>6.550737740488934</v>
      </c>
      <c r="P28" s="9"/>
    </row>
    <row r="29" spans="1:16">
      <c r="A29" s="12"/>
      <c r="B29" s="25">
        <v>334.7</v>
      </c>
      <c r="C29" s="20" t="s">
        <v>32</v>
      </c>
      <c r="D29" s="47">
        <v>93704</v>
      </c>
      <c r="E29" s="47">
        <v>13000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106704</v>
      </c>
      <c r="O29" s="48">
        <f t="shared" si="1"/>
        <v>3.8588167221177492</v>
      </c>
      <c r="P29" s="9"/>
    </row>
    <row r="30" spans="1:16">
      <c r="A30" s="12"/>
      <c r="B30" s="25">
        <v>335.12</v>
      </c>
      <c r="C30" s="20" t="s">
        <v>141</v>
      </c>
      <c r="D30" s="47">
        <v>572997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572997</v>
      </c>
      <c r="O30" s="48">
        <f t="shared" si="1"/>
        <v>20.7217199479242</v>
      </c>
      <c r="P30" s="9"/>
    </row>
    <row r="31" spans="1:16">
      <c r="A31" s="12"/>
      <c r="B31" s="25">
        <v>335.13</v>
      </c>
      <c r="C31" s="20" t="s">
        <v>142</v>
      </c>
      <c r="D31" s="47">
        <v>16817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16817</v>
      </c>
      <c r="O31" s="48">
        <f t="shared" si="1"/>
        <v>0.60816577462751342</v>
      </c>
      <c r="P31" s="9"/>
    </row>
    <row r="32" spans="1:16">
      <c r="A32" s="12"/>
      <c r="B32" s="25">
        <v>335.14</v>
      </c>
      <c r="C32" s="20" t="s">
        <v>143</v>
      </c>
      <c r="D32" s="47">
        <v>13459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13459</v>
      </c>
      <c r="O32" s="48">
        <f t="shared" si="1"/>
        <v>0.48672790394908144</v>
      </c>
      <c r="P32" s="9"/>
    </row>
    <row r="33" spans="1:16">
      <c r="A33" s="12"/>
      <c r="B33" s="25">
        <v>335.15</v>
      </c>
      <c r="C33" s="20" t="s">
        <v>144</v>
      </c>
      <c r="D33" s="47">
        <v>5574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5574</v>
      </c>
      <c r="O33" s="48">
        <f t="shared" si="1"/>
        <v>0.20157673947634891</v>
      </c>
      <c r="P33" s="9"/>
    </row>
    <row r="34" spans="1:16">
      <c r="A34" s="12"/>
      <c r="B34" s="25">
        <v>335.16</v>
      </c>
      <c r="C34" s="20" t="s">
        <v>145</v>
      </c>
      <c r="D34" s="47">
        <v>156000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156000</v>
      </c>
      <c r="O34" s="48">
        <f t="shared" si="1"/>
        <v>5.6415449153768265</v>
      </c>
      <c r="P34" s="9"/>
    </row>
    <row r="35" spans="1:16">
      <c r="A35" s="12"/>
      <c r="B35" s="25">
        <v>335.18</v>
      </c>
      <c r="C35" s="20" t="s">
        <v>146</v>
      </c>
      <c r="D35" s="47">
        <v>2052148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2052148</v>
      </c>
      <c r="O35" s="48">
        <f t="shared" si="1"/>
        <v>74.21336612179951</v>
      </c>
      <c r="P35" s="9"/>
    </row>
    <row r="36" spans="1:16">
      <c r="A36" s="12"/>
      <c r="B36" s="25">
        <v>335.19</v>
      </c>
      <c r="C36" s="20" t="s">
        <v>147</v>
      </c>
      <c r="D36" s="47">
        <v>1379451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1379451</v>
      </c>
      <c r="O36" s="48">
        <f t="shared" si="1"/>
        <v>49.886120352958194</v>
      </c>
      <c r="P36" s="9"/>
    </row>
    <row r="37" spans="1:16">
      <c r="A37" s="12"/>
      <c r="B37" s="25">
        <v>335.22</v>
      </c>
      <c r="C37" s="20" t="s">
        <v>39</v>
      </c>
      <c r="D37" s="47">
        <v>0</v>
      </c>
      <c r="E37" s="47">
        <v>135452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135452</v>
      </c>
      <c r="O37" s="48">
        <f t="shared" ref="O37:O68" si="7">(N37/O$94)</f>
        <v>4.8984521915232175</v>
      </c>
      <c r="P37" s="9"/>
    </row>
    <row r="38" spans="1:16">
      <c r="A38" s="12"/>
      <c r="B38" s="25">
        <v>335.49</v>
      </c>
      <c r="C38" s="20" t="s">
        <v>40</v>
      </c>
      <c r="D38" s="47">
        <v>0</v>
      </c>
      <c r="E38" s="47">
        <v>1216111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1216111</v>
      </c>
      <c r="O38" s="48">
        <f t="shared" si="7"/>
        <v>43.979133516562996</v>
      </c>
      <c r="P38" s="9"/>
    </row>
    <row r="39" spans="1:16">
      <c r="A39" s="12"/>
      <c r="B39" s="25">
        <v>335.9</v>
      </c>
      <c r="C39" s="20" t="s">
        <v>167</v>
      </c>
      <c r="D39" s="47">
        <v>196295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196295</v>
      </c>
      <c r="O39" s="48">
        <f t="shared" si="7"/>
        <v>7.0987631997685519</v>
      </c>
      <c r="P39" s="9"/>
    </row>
    <row r="40" spans="1:16">
      <c r="A40" s="12"/>
      <c r="B40" s="25">
        <v>336</v>
      </c>
      <c r="C40" s="20" t="s">
        <v>202</v>
      </c>
      <c r="D40" s="47">
        <v>122264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122264</v>
      </c>
      <c r="O40" s="48">
        <f t="shared" si="7"/>
        <v>4.4215246636771299</v>
      </c>
      <c r="P40" s="9"/>
    </row>
    <row r="41" spans="1:16">
      <c r="A41" s="12"/>
      <c r="B41" s="25">
        <v>337.2</v>
      </c>
      <c r="C41" s="20" t="s">
        <v>42</v>
      </c>
      <c r="D41" s="47">
        <v>0</v>
      </c>
      <c r="E41" s="47">
        <v>270965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5" si="8">SUM(D41:M41)</f>
        <v>270965</v>
      </c>
      <c r="O41" s="48">
        <f t="shared" si="7"/>
        <v>9.7991103717633443</v>
      </c>
      <c r="P41" s="9"/>
    </row>
    <row r="42" spans="1:16">
      <c r="A42" s="12"/>
      <c r="B42" s="25">
        <v>338</v>
      </c>
      <c r="C42" s="20" t="s">
        <v>112</v>
      </c>
      <c r="D42" s="47">
        <v>0</v>
      </c>
      <c r="E42" s="47">
        <v>34183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34183</v>
      </c>
      <c r="O42" s="48">
        <f t="shared" si="7"/>
        <v>1.2361854477072183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SUM(D44:D72)</f>
        <v>1944221</v>
      </c>
      <c r="E43" s="32">
        <f t="shared" si="9"/>
        <v>139124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14735257</v>
      </c>
      <c r="N43" s="32">
        <f t="shared" si="8"/>
        <v>16818602</v>
      </c>
      <c r="O43" s="46">
        <f t="shared" si="7"/>
        <v>608.2237089541444</v>
      </c>
      <c r="P43" s="10"/>
    </row>
    <row r="44" spans="1:16">
      <c r="A44" s="12"/>
      <c r="B44" s="25">
        <v>341.1</v>
      </c>
      <c r="C44" s="20" t="s">
        <v>148</v>
      </c>
      <c r="D44" s="47">
        <v>131428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131428</v>
      </c>
      <c r="O44" s="48">
        <f t="shared" si="7"/>
        <v>4.7529292637060614</v>
      </c>
      <c r="P44" s="9"/>
    </row>
    <row r="45" spans="1:16">
      <c r="A45" s="12"/>
      <c r="B45" s="25">
        <v>341.15</v>
      </c>
      <c r="C45" s="20" t="s">
        <v>225</v>
      </c>
      <c r="D45" s="47">
        <v>0</v>
      </c>
      <c r="E45" s="47">
        <v>50125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50125</v>
      </c>
      <c r="O45" s="48">
        <f t="shared" si="7"/>
        <v>1.812707941559381</v>
      </c>
      <c r="P45" s="9"/>
    </row>
    <row r="46" spans="1:16">
      <c r="A46" s="12"/>
      <c r="B46" s="25">
        <v>341.2</v>
      </c>
      <c r="C46" s="20" t="s">
        <v>203</v>
      </c>
      <c r="D46" s="47">
        <v>53855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53855</v>
      </c>
      <c r="O46" s="48">
        <f t="shared" si="7"/>
        <v>1.9475987270360191</v>
      </c>
      <c r="P46" s="9"/>
    </row>
    <row r="47" spans="1:16">
      <c r="A47" s="12"/>
      <c r="B47" s="25">
        <v>341.3</v>
      </c>
      <c r="C47" s="20" t="s">
        <v>150</v>
      </c>
      <c r="D47" s="47">
        <v>60544</v>
      </c>
      <c r="E47" s="47">
        <v>4976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65520</v>
      </c>
      <c r="O47" s="48">
        <f t="shared" si="7"/>
        <v>2.369448864458267</v>
      </c>
      <c r="P47" s="9"/>
    </row>
    <row r="48" spans="1:16">
      <c r="A48" s="12"/>
      <c r="B48" s="25">
        <v>341.8</v>
      </c>
      <c r="C48" s="20" t="s">
        <v>152</v>
      </c>
      <c r="D48" s="47">
        <v>624605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624605</v>
      </c>
      <c r="O48" s="48">
        <f t="shared" si="7"/>
        <v>22.58805872992912</v>
      </c>
      <c r="P48" s="9"/>
    </row>
    <row r="49" spans="1:16">
      <c r="A49" s="12"/>
      <c r="B49" s="25">
        <v>341.9</v>
      </c>
      <c r="C49" s="20" t="s">
        <v>153</v>
      </c>
      <c r="D49" s="47">
        <v>29047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29047</v>
      </c>
      <c r="O49" s="48">
        <f t="shared" si="7"/>
        <v>1.0504484304932735</v>
      </c>
      <c r="P49" s="9"/>
    </row>
    <row r="50" spans="1:16">
      <c r="A50" s="12"/>
      <c r="B50" s="25">
        <v>342.1</v>
      </c>
      <c r="C50" s="20" t="s">
        <v>204</v>
      </c>
      <c r="D50" s="47">
        <v>224977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224977</v>
      </c>
      <c r="O50" s="48">
        <f t="shared" si="7"/>
        <v>8.1360118617098216</v>
      </c>
      <c r="P50" s="9"/>
    </row>
    <row r="51" spans="1:16">
      <c r="A51" s="12"/>
      <c r="B51" s="25">
        <v>342.3</v>
      </c>
      <c r="C51" s="20" t="s">
        <v>59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14735257</v>
      </c>
      <c r="N51" s="47">
        <f t="shared" si="8"/>
        <v>14735257</v>
      </c>
      <c r="O51" s="48">
        <f t="shared" si="7"/>
        <v>532.88214234051782</v>
      </c>
      <c r="P51" s="9"/>
    </row>
    <row r="52" spans="1:16">
      <c r="A52" s="12"/>
      <c r="B52" s="25">
        <v>342.4</v>
      </c>
      <c r="C52" s="20" t="s">
        <v>60</v>
      </c>
      <c r="D52" s="47">
        <v>369921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369921</v>
      </c>
      <c r="O52" s="48">
        <f t="shared" si="7"/>
        <v>13.377730363084044</v>
      </c>
      <c r="P52" s="9"/>
    </row>
    <row r="53" spans="1:16">
      <c r="A53" s="12"/>
      <c r="B53" s="25">
        <v>346.4</v>
      </c>
      <c r="C53" s="20" t="s">
        <v>63</v>
      </c>
      <c r="D53" s="47">
        <v>16935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16935</v>
      </c>
      <c r="O53" s="48">
        <f t="shared" si="7"/>
        <v>0.61243309706350357</v>
      </c>
      <c r="P53" s="9"/>
    </row>
    <row r="54" spans="1:16">
      <c r="A54" s="12"/>
      <c r="B54" s="25">
        <v>347.1</v>
      </c>
      <c r="C54" s="20" t="s">
        <v>205</v>
      </c>
      <c r="D54" s="47">
        <v>4227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4227</v>
      </c>
      <c r="O54" s="48">
        <f t="shared" si="7"/>
        <v>0.15286416895703747</v>
      </c>
      <c r="P54" s="9"/>
    </row>
    <row r="55" spans="1:16">
      <c r="A55" s="12"/>
      <c r="B55" s="25">
        <v>347.3</v>
      </c>
      <c r="C55" s="20" t="s">
        <v>206</v>
      </c>
      <c r="D55" s="47">
        <v>548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548</v>
      </c>
      <c r="O55" s="48">
        <f t="shared" si="7"/>
        <v>1.9817734702733979E-2</v>
      </c>
      <c r="P55" s="9"/>
    </row>
    <row r="56" spans="1:16">
      <c r="A56" s="12"/>
      <c r="B56" s="25">
        <v>348.12</v>
      </c>
      <c r="C56" s="20" t="s">
        <v>207</v>
      </c>
      <c r="D56" s="47">
        <v>3556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71" si="10">SUM(D56:M56)</f>
        <v>3556</v>
      </c>
      <c r="O56" s="48">
        <f t="shared" si="7"/>
        <v>0.1285982930710256</v>
      </c>
      <c r="P56" s="9"/>
    </row>
    <row r="57" spans="1:16">
      <c r="A57" s="12"/>
      <c r="B57" s="25">
        <v>348.13</v>
      </c>
      <c r="C57" s="20" t="s">
        <v>168</v>
      </c>
      <c r="D57" s="47">
        <v>0</v>
      </c>
      <c r="E57" s="47">
        <v>8997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8997</v>
      </c>
      <c r="O57" s="48">
        <f t="shared" si="7"/>
        <v>0.3253652538695212</v>
      </c>
      <c r="P57" s="9"/>
    </row>
    <row r="58" spans="1:16">
      <c r="A58" s="12"/>
      <c r="B58" s="25">
        <v>348.14</v>
      </c>
      <c r="C58" s="20" t="s">
        <v>169</v>
      </c>
      <c r="D58" s="47">
        <v>0</v>
      </c>
      <c r="E58" s="47">
        <v>35067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35067</v>
      </c>
      <c r="O58" s="48">
        <f t="shared" si="7"/>
        <v>1.268154202227687</v>
      </c>
      <c r="P58" s="9"/>
    </row>
    <row r="59" spans="1:16">
      <c r="A59" s="12"/>
      <c r="B59" s="25">
        <v>348.22</v>
      </c>
      <c r="C59" s="20" t="s">
        <v>170</v>
      </c>
      <c r="D59" s="47">
        <v>626</v>
      </c>
      <c r="E59" s="47">
        <v>343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969</v>
      </c>
      <c r="O59" s="48">
        <f t="shared" si="7"/>
        <v>3.5042673224359902E-2</v>
      </c>
      <c r="P59" s="9"/>
    </row>
    <row r="60" spans="1:16">
      <c r="A60" s="12"/>
      <c r="B60" s="25">
        <v>348.23</v>
      </c>
      <c r="C60" s="20" t="s">
        <v>208</v>
      </c>
      <c r="D60" s="47">
        <v>32882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32882</v>
      </c>
      <c r="O60" s="48">
        <f t="shared" si="7"/>
        <v>1.1891364096629538</v>
      </c>
      <c r="P60" s="9"/>
    </row>
    <row r="61" spans="1:16">
      <c r="A61" s="12"/>
      <c r="B61" s="25">
        <v>348.31</v>
      </c>
      <c r="C61" s="20" t="s">
        <v>209</v>
      </c>
      <c r="D61" s="47">
        <v>83620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83620</v>
      </c>
      <c r="O61" s="48">
        <f t="shared" si="7"/>
        <v>3.0240127296398089</v>
      </c>
      <c r="P61" s="9"/>
    </row>
    <row r="62" spans="1:16">
      <c r="A62" s="12"/>
      <c r="B62" s="25">
        <v>348.32</v>
      </c>
      <c r="C62" s="20" t="s">
        <v>210</v>
      </c>
      <c r="D62" s="47">
        <v>493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493</v>
      </c>
      <c r="O62" s="48">
        <f t="shared" si="7"/>
        <v>1.7828728482569074E-2</v>
      </c>
      <c r="P62" s="9"/>
    </row>
    <row r="63" spans="1:16">
      <c r="A63" s="12"/>
      <c r="B63" s="25">
        <v>348.41</v>
      </c>
      <c r="C63" s="20" t="s">
        <v>211</v>
      </c>
      <c r="D63" s="47">
        <v>68786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68786</v>
      </c>
      <c r="O63" s="48">
        <f t="shared" si="7"/>
        <v>2.487559670186605</v>
      </c>
      <c r="P63" s="9"/>
    </row>
    <row r="64" spans="1:16">
      <c r="A64" s="12"/>
      <c r="B64" s="25">
        <v>348.42</v>
      </c>
      <c r="C64" s="20" t="s">
        <v>212</v>
      </c>
      <c r="D64" s="47">
        <v>19554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19554</v>
      </c>
      <c r="O64" s="48">
        <f t="shared" si="7"/>
        <v>0.70714595689281068</v>
      </c>
      <c r="P64" s="9"/>
    </row>
    <row r="65" spans="1:16">
      <c r="A65" s="12"/>
      <c r="B65" s="25">
        <v>348.48</v>
      </c>
      <c r="C65" s="20" t="s">
        <v>171</v>
      </c>
      <c r="D65" s="47">
        <v>486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486</v>
      </c>
      <c r="O65" s="48">
        <f t="shared" si="7"/>
        <v>1.7575582236366266E-2</v>
      </c>
      <c r="P65" s="9"/>
    </row>
    <row r="66" spans="1:16">
      <c r="A66" s="12"/>
      <c r="B66" s="25">
        <v>348.52</v>
      </c>
      <c r="C66" s="20" t="s">
        <v>213</v>
      </c>
      <c r="D66" s="47">
        <v>16957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16957</v>
      </c>
      <c r="O66" s="48">
        <f t="shared" si="7"/>
        <v>0.61322869955156956</v>
      </c>
      <c r="P66" s="9"/>
    </row>
    <row r="67" spans="1:16">
      <c r="A67" s="12"/>
      <c r="B67" s="25">
        <v>348.53</v>
      </c>
      <c r="C67" s="20" t="s">
        <v>172</v>
      </c>
      <c r="D67" s="47">
        <v>60085</v>
      </c>
      <c r="E67" s="47">
        <v>30183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90268</v>
      </c>
      <c r="O67" s="48">
        <f t="shared" si="7"/>
        <v>3.2644293360335599</v>
      </c>
      <c r="P67" s="9"/>
    </row>
    <row r="68" spans="1:16">
      <c r="A68" s="12"/>
      <c r="B68" s="25">
        <v>348.54</v>
      </c>
      <c r="C68" s="20" t="s">
        <v>173</v>
      </c>
      <c r="D68" s="47">
        <v>0</v>
      </c>
      <c r="E68" s="47">
        <v>9433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9433</v>
      </c>
      <c r="O68" s="48">
        <f t="shared" si="7"/>
        <v>0.34113264863301029</v>
      </c>
      <c r="P68" s="9"/>
    </row>
    <row r="69" spans="1:16">
      <c r="A69" s="12"/>
      <c r="B69" s="25">
        <v>348.62</v>
      </c>
      <c r="C69" s="20" t="s">
        <v>214</v>
      </c>
      <c r="D69" s="47">
        <v>649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649</v>
      </c>
      <c r="O69" s="48">
        <f t="shared" ref="O69:O92" si="11">(N69/O$94)</f>
        <v>2.3470273397945898E-2</v>
      </c>
      <c r="P69" s="9"/>
    </row>
    <row r="70" spans="1:16">
      <c r="A70" s="12"/>
      <c r="B70" s="25">
        <v>348.71</v>
      </c>
      <c r="C70" s="20" t="s">
        <v>216</v>
      </c>
      <c r="D70" s="47">
        <v>12160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12160</v>
      </c>
      <c r="O70" s="48">
        <f t="shared" si="11"/>
        <v>0.43975119340373209</v>
      </c>
      <c r="P70" s="9"/>
    </row>
    <row r="71" spans="1:16">
      <c r="A71" s="12"/>
      <c r="B71" s="25">
        <v>348.72</v>
      </c>
      <c r="C71" s="20" t="s">
        <v>217</v>
      </c>
      <c r="D71" s="47">
        <v>438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438</v>
      </c>
      <c r="O71" s="48">
        <f t="shared" si="11"/>
        <v>1.5839722262404165E-2</v>
      </c>
      <c r="P71" s="9"/>
    </row>
    <row r="72" spans="1:16">
      <c r="A72" s="12"/>
      <c r="B72" s="25">
        <v>349</v>
      </c>
      <c r="C72" s="20" t="s">
        <v>1</v>
      </c>
      <c r="D72" s="47">
        <v>127842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127842</v>
      </c>
      <c r="O72" s="48">
        <f t="shared" si="11"/>
        <v>4.6232460581513095</v>
      </c>
      <c r="P72" s="9"/>
    </row>
    <row r="73" spans="1:16" ht="15.75">
      <c r="A73" s="29" t="s">
        <v>49</v>
      </c>
      <c r="B73" s="30"/>
      <c r="C73" s="31"/>
      <c r="D73" s="32">
        <f t="shared" ref="D73:M73" si="12">SUM(D74:D79)</f>
        <v>132672</v>
      </c>
      <c r="E73" s="32">
        <f t="shared" si="12"/>
        <v>28467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1" si="13">SUM(D73:M73)</f>
        <v>161139</v>
      </c>
      <c r="O73" s="46">
        <f t="shared" si="11"/>
        <v>5.8273904238391436</v>
      </c>
      <c r="P73" s="10"/>
    </row>
    <row r="74" spans="1:16">
      <c r="A74" s="13"/>
      <c r="B74" s="40">
        <v>351.1</v>
      </c>
      <c r="C74" s="21" t="s">
        <v>130</v>
      </c>
      <c r="D74" s="47">
        <v>27544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27544</v>
      </c>
      <c r="O74" s="48">
        <f t="shared" si="11"/>
        <v>0.99609431505858526</v>
      </c>
      <c r="P74" s="9"/>
    </row>
    <row r="75" spans="1:16">
      <c r="A75" s="13"/>
      <c r="B75" s="40">
        <v>351.2</v>
      </c>
      <c r="C75" s="21" t="s">
        <v>218</v>
      </c>
      <c r="D75" s="47">
        <v>11639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11639</v>
      </c>
      <c r="O75" s="48">
        <f t="shared" si="11"/>
        <v>0.42090987993635182</v>
      </c>
      <c r="P75" s="9"/>
    </row>
    <row r="76" spans="1:16">
      <c r="A76" s="13"/>
      <c r="B76" s="40">
        <v>351.5</v>
      </c>
      <c r="C76" s="21" t="s">
        <v>131</v>
      </c>
      <c r="D76" s="47">
        <v>93475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93475</v>
      </c>
      <c r="O76" s="48">
        <f t="shared" si="11"/>
        <v>3.3804064805439027</v>
      </c>
      <c r="P76" s="9"/>
    </row>
    <row r="77" spans="1:16">
      <c r="A77" s="13"/>
      <c r="B77" s="40">
        <v>351.8</v>
      </c>
      <c r="C77" s="21" t="s">
        <v>154</v>
      </c>
      <c r="D77" s="47">
        <v>0</v>
      </c>
      <c r="E77" s="47">
        <v>21309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21309</v>
      </c>
      <c r="O77" s="48">
        <f t="shared" si="11"/>
        <v>0.77061333719079994</v>
      </c>
      <c r="P77" s="9"/>
    </row>
    <row r="78" spans="1:16">
      <c r="A78" s="13"/>
      <c r="B78" s="40">
        <v>354</v>
      </c>
      <c r="C78" s="21" t="s">
        <v>226</v>
      </c>
      <c r="D78" s="47">
        <v>14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14</v>
      </c>
      <c r="O78" s="48">
        <f t="shared" si="11"/>
        <v>5.0629249240561258E-4</v>
      </c>
      <c r="P78" s="9"/>
    </row>
    <row r="79" spans="1:16">
      <c r="A79" s="13"/>
      <c r="B79" s="40">
        <v>358.2</v>
      </c>
      <c r="C79" s="21" t="s">
        <v>155</v>
      </c>
      <c r="D79" s="47">
        <v>0</v>
      </c>
      <c r="E79" s="47">
        <v>7158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7158</v>
      </c>
      <c r="O79" s="48">
        <f t="shared" si="11"/>
        <v>0.25886011861709823</v>
      </c>
      <c r="P79" s="9"/>
    </row>
    <row r="80" spans="1:16" ht="15.75">
      <c r="A80" s="29" t="s">
        <v>5</v>
      </c>
      <c r="B80" s="30"/>
      <c r="C80" s="31"/>
      <c r="D80" s="32">
        <f t="shared" ref="D80:M80" si="14">SUM(D81:D88)</f>
        <v>5719154</v>
      </c>
      <c r="E80" s="32">
        <f t="shared" si="14"/>
        <v>891637</v>
      </c>
      <c r="F80" s="32">
        <f t="shared" si="14"/>
        <v>0</v>
      </c>
      <c r="G80" s="32">
        <f t="shared" si="14"/>
        <v>0</v>
      </c>
      <c r="H80" s="32">
        <f t="shared" si="14"/>
        <v>0</v>
      </c>
      <c r="I80" s="32">
        <f t="shared" si="14"/>
        <v>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755087</v>
      </c>
      <c r="N80" s="32">
        <f t="shared" si="13"/>
        <v>7365878</v>
      </c>
      <c r="O80" s="46">
        <f t="shared" si="11"/>
        <v>266.37776652683351</v>
      </c>
      <c r="P80" s="10"/>
    </row>
    <row r="81" spans="1:119">
      <c r="A81" s="12"/>
      <c r="B81" s="25">
        <v>361.1</v>
      </c>
      <c r="C81" s="20" t="s">
        <v>84</v>
      </c>
      <c r="D81" s="47">
        <v>22815</v>
      </c>
      <c r="E81" s="47">
        <v>40958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35087</v>
      </c>
      <c r="N81" s="47">
        <f t="shared" si="13"/>
        <v>98860</v>
      </c>
      <c r="O81" s="48">
        <f t="shared" si="11"/>
        <v>3.5751482713727758</v>
      </c>
      <c r="P81" s="9"/>
    </row>
    <row r="82" spans="1:119">
      <c r="A82" s="12"/>
      <c r="B82" s="25">
        <v>362</v>
      </c>
      <c r="C82" s="20" t="s">
        <v>85</v>
      </c>
      <c r="D82" s="47">
        <v>138034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8" si="15">SUM(D82:M82)</f>
        <v>138034</v>
      </c>
      <c r="O82" s="48">
        <f t="shared" si="11"/>
        <v>4.9918269926225953</v>
      </c>
      <c r="P82" s="9"/>
    </row>
    <row r="83" spans="1:119">
      <c r="A83" s="12"/>
      <c r="B83" s="25">
        <v>364</v>
      </c>
      <c r="C83" s="20" t="s">
        <v>227</v>
      </c>
      <c r="D83" s="47">
        <v>80347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80347</v>
      </c>
      <c r="O83" s="48">
        <f t="shared" si="11"/>
        <v>2.9056487776652684</v>
      </c>
      <c r="P83" s="9"/>
    </row>
    <row r="84" spans="1:119">
      <c r="A84" s="12"/>
      <c r="B84" s="25">
        <v>365</v>
      </c>
      <c r="C84" s="20" t="s">
        <v>156</v>
      </c>
      <c r="D84" s="47">
        <v>0</v>
      </c>
      <c r="E84" s="47">
        <v>154886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154886</v>
      </c>
      <c r="O84" s="48">
        <f t="shared" si="11"/>
        <v>5.6012584984811227</v>
      </c>
      <c r="P84" s="9"/>
    </row>
    <row r="85" spans="1:119">
      <c r="A85" s="12"/>
      <c r="B85" s="25">
        <v>366</v>
      </c>
      <c r="C85" s="20" t="s">
        <v>87</v>
      </c>
      <c r="D85" s="47">
        <v>19210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19210</v>
      </c>
      <c r="O85" s="48">
        <f t="shared" si="11"/>
        <v>0.69470562707941563</v>
      </c>
      <c r="P85" s="9"/>
    </row>
    <row r="86" spans="1:119">
      <c r="A86" s="12"/>
      <c r="B86" s="25">
        <v>369.3</v>
      </c>
      <c r="C86" s="20" t="s">
        <v>88</v>
      </c>
      <c r="D86" s="47">
        <v>55421</v>
      </c>
      <c r="E86" s="47">
        <v>333383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720000</v>
      </c>
      <c r="N86" s="47">
        <f t="shared" si="15"/>
        <v>1108804</v>
      </c>
      <c r="O86" s="48">
        <f t="shared" si="11"/>
        <v>40.098510053522347</v>
      </c>
      <c r="P86" s="9"/>
    </row>
    <row r="87" spans="1:119">
      <c r="A87" s="12"/>
      <c r="B87" s="25">
        <v>369.7</v>
      </c>
      <c r="C87" s="20" t="s">
        <v>220</v>
      </c>
      <c r="D87" s="47">
        <v>8850</v>
      </c>
      <c r="E87" s="47">
        <v>118456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127306</v>
      </c>
      <c r="O87" s="48">
        <f t="shared" si="11"/>
        <v>4.6038622884420652</v>
      </c>
      <c r="P87" s="9"/>
    </row>
    <row r="88" spans="1:119">
      <c r="A88" s="12"/>
      <c r="B88" s="25">
        <v>369.9</v>
      </c>
      <c r="C88" s="20" t="s">
        <v>89</v>
      </c>
      <c r="D88" s="47">
        <v>5394477</v>
      </c>
      <c r="E88" s="47">
        <v>243954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5638431</v>
      </c>
      <c r="O88" s="48">
        <f t="shared" si="11"/>
        <v>203.90680601764791</v>
      </c>
      <c r="P88" s="9"/>
    </row>
    <row r="89" spans="1:119" ht="15.75">
      <c r="A89" s="29" t="s">
        <v>50</v>
      </c>
      <c r="B89" s="30"/>
      <c r="C89" s="31"/>
      <c r="D89" s="32">
        <f t="shared" ref="D89:M89" si="16">SUM(D90:D91)</f>
        <v>5230986</v>
      </c>
      <c r="E89" s="32">
        <f t="shared" si="16"/>
        <v>4484652</v>
      </c>
      <c r="F89" s="32">
        <f t="shared" si="16"/>
        <v>0</v>
      </c>
      <c r="G89" s="32">
        <f t="shared" si="16"/>
        <v>0</v>
      </c>
      <c r="H89" s="32">
        <f t="shared" si="16"/>
        <v>0</v>
      </c>
      <c r="I89" s="32">
        <f t="shared" si="16"/>
        <v>0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>SUM(D89:M89)</f>
        <v>9715638</v>
      </c>
      <c r="O89" s="46">
        <f t="shared" si="11"/>
        <v>351.35389845219152</v>
      </c>
      <c r="P89" s="9"/>
    </row>
    <row r="90" spans="1:119">
      <c r="A90" s="12"/>
      <c r="B90" s="25">
        <v>381</v>
      </c>
      <c r="C90" s="20" t="s">
        <v>90</v>
      </c>
      <c r="D90" s="47">
        <v>5050055</v>
      </c>
      <c r="E90" s="47">
        <v>4378910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9428965</v>
      </c>
      <c r="O90" s="48">
        <f t="shared" si="11"/>
        <v>340.98672790394909</v>
      </c>
      <c r="P90" s="9"/>
    </row>
    <row r="91" spans="1:119" ht="15.75" thickBot="1">
      <c r="A91" s="12"/>
      <c r="B91" s="25">
        <v>384</v>
      </c>
      <c r="C91" s="20" t="s">
        <v>91</v>
      </c>
      <c r="D91" s="47">
        <v>180931</v>
      </c>
      <c r="E91" s="47">
        <v>105742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286673</v>
      </c>
      <c r="O91" s="48">
        <f t="shared" si="11"/>
        <v>10.367170548242441</v>
      </c>
      <c r="P91" s="9"/>
    </row>
    <row r="92" spans="1:119" ht="16.5" thickBot="1">
      <c r="A92" s="14" t="s">
        <v>64</v>
      </c>
      <c r="B92" s="23"/>
      <c r="C92" s="22"/>
      <c r="D92" s="15">
        <f t="shared" ref="D92:M92" si="17">SUM(D5,D13,D18,D43,D73,D80,D89)</f>
        <v>22754300</v>
      </c>
      <c r="E92" s="15">
        <f t="shared" si="17"/>
        <v>16043491</v>
      </c>
      <c r="F92" s="15">
        <f t="shared" si="17"/>
        <v>0</v>
      </c>
      <c r="G92" s="15">
        <f t="shared" si="17"/>
        <v>0</v>
      </c>
      <c r="H92" s="15">
        <f t="shared" si="17"/>
        <v>0</v>
      </c>
      <c r="I92" s="15">
        <f t="shared" si="17"/>
        <v>0</v>
      </c>
      <c r="J92" s="15">
        <f t="shared" si="17"/>
        <v>0</v>
      </c>
      <c r="K92" s="15">
        <f t="shared" si="17"/>
        <v>0</v>
      </c>
      <c r="L92" s="15">
        <f t="shared" si="17"/>
        <v>0</v>
      </c>
      <c r="M92" s="15">
        <f t="shared" si="17"/>
        <v>15490344</v>
      </c>
      <c r="N92" s="15">
        <f>SUM(D92:M92)</f>
        <v>54288135</v>
      </c>
      <c r="O92" s="38">
        <f t="shared" si="11"/>
        <v>1963.2625126573123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228</v>
      </c>
      <c r="M94" s="49"/>
      <c r="N94" s="49"/>
      <c r="O94" s="44">
        <v>27652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120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3687190</v>
      </c>
      <c r="E5" s="27">
        <f t="shared" si="0"/>
        <v>4813573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8500763</v>
      </c>
      <c r="O5" s="33">
        <f t="shared" ref="O5:O36" si="1">(N5/O$92)</f>
        <v>312.63149571549411</v>
      </c>
      <c r="P5" s="6"/>
    </row>
    <row r="6" spans="1:133">
      <c r="A6" s="12"/>
      <c r="B6" s="25">
        <v>311</v>
      </c>
      <c r="C6" s="20" t="s">
        <v>3</v>
      </c>
      <c r="D6" s="47">
        <v>1840554</v>
      </c>
      <c r="E6" s="47">
        <v>3633137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5473691</v>
      </c>
      <c r="O6" s="48">
        <f t="shared" si="1"/>
        <v>201.30524806001986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934733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934733</v>
      </c>
      <c r="O7" s="48">
        <f t="shared" si="1"/>
        <v>34.376558420065464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195973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195973</v>
      </c>
      <c r="O8" s="48">
        <f t="shared" si="1"/>
        <v>7.2072744658158951</v>
      </c>
      <c r="P8" s="9"/>
    </row>
    <row r="9" spans="1:133">
      <c r="A9" s="12"/>
      <c r="B9" s="25">
        <v>312.60000000000002</v>
      </c>
      <c r="C9" s="20" t="s">
        <v>14</v>
      </c>
      <c r="D9" s="47">
        <v>1718752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1718752</v>
      </c>
      <c r="O9" s="48">
        <f t="shared" si="1"/>
        <v>63.210326946416096</v>
      </c>
      <c r="P9" s="9"/>
    </row>
    <row r="10" spans="1:133">
      <c r="A10" s="12"/>
      <c r="B10" s="25">
        <v>315</v>
      </c>
      <c r="C10" s="20" t="s">
        <v>139</v>
      </c>
      <c r="D10" s="47">
        <v>114618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114618</v>
      </c>
      <c r="O10" s="48">
        <f t="shared" si="1"/>
        <v>4.2152918245007536</v>
      </c>
      <c r="P10" s="9"/>
    </row>
    <row r="11" spans="1:133">
      <c r="A11" s="12"/>
      <c r="B11" s="25">
        <v>316</v>
      </c>
      <c r="C11" s="20" t="s">
        <v>140</v>
      </c>
      <c r="D11" s="47">
        <v>13266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13266</v>
      </c>
      <c r="O11" s="48">
        <f t="shared" si="1"/>
        <v>0.48788201978595858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49730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49730</v>
      </c>
      <c r="O12" s="48">
        <f t="shared" si="1"/>
        <v>1.8289139788900739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772274</v>
      </c>
      <c r="E13" s="32">
        <f t="shared" si="3"/>
        <v>570729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1343003</v>
      </c>
      <c r="O13" s="46">
        <f t="shared" si="1"/>
        <v>49.391453054319442</v>
      </c>
      <c r="P13" s="10"/>
    </row>
    <row r="14" spans="1:133">
      <c r="A14" s="12"/>
      <c r="B14" s="25">
        <v>322</v>
      </c>
      <c r="C14" s="20" t="s">
        <v>0</v>
      </c>
      <c r="D14" s="47">
        <v>98070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98070</v>
      </c>
      <c r="O14" s="48">
        <f t="shared" si="1"/>
        <v>3.6067081019454967</v>
      </c>
      <c r="P14" s="9"/>
    </row>
    <row r="15" spans="1:133">
      <c r="A15" s="12"/>
      <c r="B15" s="25">
        <v>323.10000000000002</v>
      </c>
      <c r="C15" s="20" t="s">
        <v>18</v>
      </c>
      <c r="D15" s="47">
        <v>665703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665703</v>
      </c>
      <c r="O15" s="48">
        <f t="shared" si="1"/>
        <v>24.482475819204883</v>
      </c>
      <c r="P15" s="9"/>
    </row>
    <row r="16" spans="1:133">
      <c r="A16" s="12"/>
      <c r="B16" s="25">
        <v>325.2</v>
      </c>
      <c r="C16" s="20" t="s">
        <v>200</v>
      </c>
      <c r="D16" s="47">
        <v>0</v>
      </c>
      <c r="E16" s="47">
        <v>570729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570729</v>
      </c>
      <c r="O16" s="48">
        <f t="shared" si="1"/>
        <v>20.989628921334265</v>
      </c>
      <c r="P16" s="9"/>
    </row>
    <row r="17" spans="1:16">
      <c r="A17" s="12"/>
      <c r="B17" s="25">
        <v>367</v>
      </c>
      <c r="C17" s="20" t="s">
        <v>201</v>
      </c>
      <c r="D17" s="47">
        <v>8501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8501</v>
      </c>
      <c r="O17" s="48">
        <f t="shared" si="1"/>
        <v>0.31264021183479829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SUM(D19:D42)</f>
        <v>4760997</v>
      </c>
      <c r="E18" s="32">
        <f t="shared" si="5"/>
        <v>4761995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9522992</v>
      </c>
      <c r="O18" s="46">
        <f t="shared" si="1"/>
        <v>350.22588356441469</v>
      </c>
      <c r="P18" s="10"/>
    </row>
    <row r="19" spans="1:16">
      <c r="A19" s="12"/>
      <c r="B19" s="25">
        <v>331.2</v>
      </c>
      <c r="C19" s="20" t="s">
        <v>21</v>
      </c>
      <c r="D19" s="47">
        <v>51303</v>
      </c>
      <c r="E19" s="47">
        <v>94845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146148</v>
      </c>
      <c r="O19" s="48">
        <f t="shared" si="1"/>
        <v>5.3748666838292083</v>
      </c>
      <c r="P19" s="9"/>
    </row>
    <row r="20" spans="1:16">
      <c r="A20" s="12"/>
      <c r="B20" s="25">
        <v>331.39</v>
      </c>
      <c r="C20" s="20" t="s">
        <v>26</v>
      </c>
      <c r="D20" s="47">
        <v>174018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174018</v>
      </c>
      <c r="O20" s="48">
        <f t="shared" si="1"/>
        <v>6.3998381817513144</v>
      </c>
      <c r="P20" s="9"/>
    </row>
    <row r="21" spans="1:16">
      <c r="A21" s="12"/>
      <c r="B21" s="25">
        <v>331.65</v>
      </c>
      <c r="C21" s="20" t="s">
        <v>27</v>
      </c>
      <c r="D21" s="47">
        <v>81727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81727</v>
      </c>
      <c r="O21" s="48">
        <f t="shared" si="1"/>
        <v>3.0056636387039828</v>
      </c>
      <c r="P21" s="9"/>
    </row>
    <row r="22" spans="1:16">
      <c r="A22" s="12"/>
      <c r="B22" s="25">
        <v>333</v>
      </c>
      <c r="C22" s="20" t="s">
        <v>4</v>
      </c>
      <c r="D22" s="47">
        <v>124618</v>
      </c>
      <c r="E22" s="47">
        <v>42911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167529</v>
      </c>
      <c r="O22" s="48">
        <f t="shared" si="1"/>
        <v>6.1611930418153067</v>
      </c>
      <c r="P22" s="9"/>
    </row>
    <row r="23" spans="1:16">
      <c r="A23" s="12"/>
      <c r="B23" s="25">
        <v>334.1</v>
      </c>
      <c r="C23" s="20" t="s">
        <v>110</v>
      </c>
      <c r="D23" s="47">
        <v>20000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20000</v>
      </c>
      <c r="O23" s="48">
        <f t="shared" si="1"/>
        <v>0.7355374940237579</v>
      </c>
      <c r="P23" s="9"/>
    </row>
    <row r="24" spans="1:16">
      <c r="A24" s="12"/>
      <c r="B24" s="25">
        <v>334.2</v>
      </c>
      <c r="C24" s="20" t="s">
        <v>25</v>
      </c>
      <c r="D24" s="47">
        <v>55177</v>
      </c>
      <c r="E24" s="47">
        <v>235806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290983</v>
      </c>
      <c r="O24" s="48">
        <f t="shared" si="1"/>
        <v>10.701445331175757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90909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90909</v>
      </c>
      <c r="O25" s="48">
        <f t="shared" si="1"/>
        <v>3.3433489022102902</v>
      </c>
      <c r="P25" s="9"/>
    </row>
    <row r="26" spans="1:16">
      <c r="A26" s="12"/>
      <c r="B26" s="25">
        <v>334.42</v>
      </c>
      <c r="C26" s="20" t="s">
        <v>29</v>
      </c>
      <c r="D26" s="47">
        <v>0</v>
      </c>
      <c r="E26" s="47">
        <v>697298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6">SUM(D26:M26)</f>
        <v>697298</v>
      </c>
      <c r="O26" s="48">
        <f t="shared" si="1"/>
        <v>25.644441175388916</v>
      </c>
      <c r="P26" s="9"/>
    </row>
    <row r="27" spans="1:16">
      <c r="A27" s="12"/>
      <c r="B27" s="25">
        <v>334.49</v>
      </c>
      <c r="C27" s="20" t="s">
        <v>30</v>
      </c>
      <c r="D27" s="47">
        <v>0</v>
      </c>
      <c r="E27" s="47">
        <v>1640983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1640983</v>
      </c>
      <c r="O27" s="48">
        <f t="shared" si="1"/>
        <v>60.350226177779412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159549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159549</v>
      </c>
      <c r="O28" s="48">
        <f t="shared" si="1"/>
        <v>5.8677135816998272</v>
      </c>
      <c r="P28" s="9"/>
    </row>
    <row r="29" spans="1:16">
      <c r="A29" s="12"/>
      <c r="B29" s="25">
        <v>334.7</v>
      </c>
      <c r="C29" s="20" t="s">
        <v>32</v>
      </c>
      <c r="D29" s="47">
        <v>52118</v>
      </c>
      <c r="E29" s="47">
        <v>135743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187861</v>
      </c>
      <c r="O29" s="48">
        <f t="shared" si="1"/>
        <v>6.9089404582398588</v>
      </c>
      <c r="P29" s="9"/>
    </row>
    <row r="30" spans="1:16">
      <c r="A30" s="12"/>
      <c r="B30" s="25">
        <v>335.12</v>
      </c>
      <c r="C30" s="20" t="s">
        <v>141</v>
      </c>
      <c r="D30" s="47">
        <v>525788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525788</v>
      </c>
      <c r="O30" s="48">
        <f t="shared" si="1"/>
        <v>19.336839395388179</v>
      </c>
      <c r="P30" s="9"/>
    </row>
    <row r="31" spans="1:16">
      <c r="A31" s="12"/>
      <c r="B31" s="25">
        <v>335.13</v>
      </c>
      <c r="C31" s="20" t="s">
        <v>142</v>
      </c>
      <c r="D31" s="47">
        <v>21393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21393</v>
      </c>
      <c r="O31" s="48">
        <f t="shared" si="1"/>
        <v>0.78676768048251255</v>
      </c>
      <c r="P31" s="9"/>
    </row>
    <row r="32" spans="1:16">
      <c r="A32" s="12"/>
      <c r="B32" s="25">
        <v>335.14</v>
      </c>
      <c r="C32" s="20" t="s">
        <v>143</v>
      </c>
      <c r="D32" s="47">
        <v>10161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10161</v>
      </c>
      <c r="O32" s="48">
        <f t="shared" si="1"/>
        <v>0.3736898238387702</v>
      </c>
      <c r="P32" s="9"/>
    </row>
    <row r="33" spans="1:16">
      <c r="A33" s="12"/>
      <c r="B33" s="25">
        <v>335.15</v>
      </c>
      <c r="C33" s="20" t="s">
        <v>144</v>
      </c>
      <c r="D33" s="47">
        <v>3202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3202</v>
      </c>
      <c r="O33" s="48">
        <f t="shared" si="1"/>
        <v>0.11775955279320363</v>
      </c>
      <c r="P33" s="9"/>
    </row>
    <row r="34" spans="1:16">
      <c r="A34" s="12"/>
      <c r="B34" s="25">
        <v>335.16</v>
      </c>
      <c r="C34" s="20" t="s">
        <v>145</v>
      </c>
      <c r="D34" s="47">
        <v>156000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156000</v>
      </c>
      <c r="O34" s="48">
        <f t="shared" si="1"/>
        <v>5.7371924533853109</v>
      </c>
      <c r="P34" s="9"/>
    </row>
    <row r="35" spans="1:16">
      <c r="A35" s="12"/>
      <c r="B35" s="25">
        <v>335.18</v>
      </c>
      <c r="C35" s="20" t="s">
        <v>146</v>
      </c>
      <c r="D35" s="47">
        <v>1892474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1892474</v>
      </c>
      <c r="O35" s="48">
        <f t="shared" si="1"/>
        <v>69.599279173255852</v>
      </c>
      <c r="P35" s="9"/>
    </row>
    <row r="36" spans="1:16">
      <c r="A36" s="12"/>
      <c r="B36" s="25">
        <v>335.19</v>
      </c>
      <c r="C36" s="20" t="s">
        <v>147</v>
      </c>
      <c r="D36" s="47">
        <v>1387504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1387504</v>
      </c>
      <c r="O36" s="48">
        <f t="shared" si="1"/>
        <v>51.028060755397007</v>
      </c>
      <c r="P36" s="9"/>
    </row>
    <row r="37" spans="1:16">
      <c r="A37" s="12"/>
      <c r="B37" s="25">
        <v>335.22</v>
      </c>
      <c r="C37" s="20" t="s">
        <v>39</v>
      </c>
      <c r="D37" s="47">
        <v>0</v>
      </c>
      <c r="E37" s="47">
        <v>184875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184875</v>
      </c>
      <c r="O37" s="48">
        <f t="shared" ref="O37:O68" si="7">(N37/O$92)</f>
        <v>6.7991247103821113</v>
      </c>
      <c r="P37" s="9"/>
    </row>
    <row r="38" spans="1:16">
      <c r="A38" s="12"/>
      <c r="B38" s="25">
        <v>335.49</v>
      </c>
      <c r="C38" s="20" t="s">
        <v>40</v>
      </c>
      <c r="D38" s="47">
        <v>0</v>
      </c>
      <c r="E38" s="47">
        <v>1171579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1171579</v>
      </c>
      <c r="O38" s="48">
        <f t="shared" si="7"/>
        <v>43.087014085543011</v>
      </c>
      <c r="P38" s="9"/>
    </row>
    <row r="39" spans="1:16">
      <c r="A39" s="12"/>
      <c r="B39" s="25">
        <v>335.9</v>
      </c>
      <c r="C39" s="20" t="s">
        <v>167</v>
      </c>
      <c r="D39" s="47">
        <v>80967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80967</v>
      </c>
      <c r="O39" s="48">
        <f t="shared" si="7"/>
        <v>2.97771321393108</v>
      </c>
      <c r="P39" s="9"/>
    </row>
    <row r="40" spans="1:16">
      <c r="A40" s="12"/>
      <c r="B40" s="25">
        <v>336</v>
      </c>
      <c r="C40" s="20" t="s">
        <v>202</v>
      </c>
      <c r="D40" s="47">
        <v>124547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124547</v>
      </c>
      <c r="O40" s="48">
        <f t="shared" si="7"/>
        <v>4.5804494134088483</v>
      </c>
      <c r="P40" s="9"/>
    </row>
    <row r="41" spans="1:16">
      <c r="A41" s="12"/>
      <c r="B41" s="25">
        <v>337.2</v>
      </c>
      <c r="C41" s="20" t="s">
        <v>42</v>
      </c>
      <c r="D41" s="47">
        <v>0</v>
      </c>
      <c r="E41" s="47">
        <v>295598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3" si="8">SUM(D41:M41)</f>
        <v>295598</v>
      </c>
      <c r="O41" s="48">
        <f t="shared" si="7"/>
        <v>10.871170607921739</v>
      </c>
      <c r="P41" s="9"/>
    </row>
    <row r="42" spans="1:16">
      <c r="A42" s="12"/>
      <c r="B42" s="25">
        <v>337.4</v>
      </c>
      <c r="C42" s="20" t="s">
        <v>43</v>
      </c>
      <c r="D42" s="47">
        <v>0</v>
      </c>
      <c r="E42" s="47">
        <v>11899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11899</v>
      </c>
      <c r="O42" s="48">
        <f t="shared" si="7"/>
        <v>0.43760803206943472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SUM(D44:D71)</f>
        <v>2542565</v>
      </c>
      <c r="E43" s="32">
        <f t="shared" si="9"/>
        <v>96835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2639400</v>
      </c>
      <c r="O43" s="46">
        <f t="shared" si="7"/>
        <v>97.068883086315324</v>
      </c>
      <c r="P43" s="10"/>
    </row>
    <row r="44" spans="1:16">
      <c r="A44" s="12"/>
      <c r="B44" s="25">
        <v>341.1</v>
      </c>
      <c r="C44" s="20" t="s">
        <v>148</v>
      </c>
      <c r="D44" s="47">
        <v>106935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106935</v>
      </c>
      <c r="O44" s="48">
        <f t="shared" si="7"/>
        <v>3.9327350961715273</v>
      </c>
      <c r="P44" s="9"/>
    </row>
    <row r="45" spans="1:16">
      <c r="A45" s="12"/>
      <c r="B45" s="25">
        <v>341.2</v>
      </c>
      <c r="C45" s="20" t="s">
        <v>203</v>
      </c>
      <c r="D45" s="47">
        <v>52159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52159</v>
      </c>
      <c r="O45" s="48">
        <f t="shared" si="7"/>
        <v>1.9182450075392594</v>
      </c>
      <c r="P45" s="9"/>
    </row>
    <row r="46" spans="1:16">
      <c r="A46" s="12"/>
      <c r="B46" s="25">
        <v>341.3</v>
      </c>
      <c r="C46" s="20" t="s">
        <v>150</v>
      </c>
      <c r="D46" s="47">
        <v>57606</v>
      </c>
      <c r="E46" s="47">
        <v>5599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63205</v>
      </c>
      <c r="O46" s="48">
        <f t="shared" si="7"/>
        <v>2.3244823654885809</v>
      </c>
      <c r="P46" s="9"/>
    </row>
    <row r="47" spans="1:16">
      <c r="A47" s="12"/>
      <c r="B47" s="25">
        <v>341.8</v>
      </c>
      <c r="C47" s="20" t="s">
        <v>152</v>
      </c>
      <c r="D47" s="47">
        <v>588856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588856</v>
      </c>
      <c r="O47" s="48">
        <f t="shared" si="7"/>
        <v>21.656283329042697</v>
      </c>
      <c r="P47" s="9"/>
    </row>
    <row r="48" spans="1:16">
      <c r="A48" s="12"/>
      <c r="B48" s="25">
        <v>341.9</v>
      </c>
      <c r="C48" s="20" t="s">
        <v>153</v>
      </c>
      <c r="D48" s="47">
        <v>26523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26523</v>
      </c>
      <c r="O48" s="48">
        <f t="shared" si="7"/>
        <v>0.97543304769960648</v>
      </c>
      <c r="P48" s="9"/>
    </row>
    <row r="49" spans="1:16">
      <c r="A49" s="12"/>
      <c r="B49" s="25">
        <v>342.1</v>
      </c>
      <c r="C49" s="20" t="s">
        <v>204</v>
      </c>
      <c r="D49" s="47">
        <v>43097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43097</v>
      </c>
      <c r="O49" s="48">
        <f t="shared" si="7"/>
        <v>1.5849729689970946</v>
      </c>
      <c r="P49" s="9"/>
    </row>
    <row r="50" spans="1:16">
      <c r="A50" s="12"/>
      <c r="B50" s="25">
        <v>342.4</v>
      </c>
      <c r="C50" s="20" t="s">
        <v>60</v>
      </c>
      <c r="D50" s="47">
        <v>1297573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1297573</v>
      </c>
      <c r="O50" s="48">
        <f t="shared" si="7"/>
        <v>47.720679636644476</v>
      </c>
      <c r="P50" s="9"/>
    </row>
    <row r="51" spans="1:16">
      <c r="A51" s="12"/>
      <c r="B51" s="25">
        <v>342.6</v>
      </c>
      <c r="C51" s="20" t="s">
        <v>113</v>
      </c>
      <c r="D51" s="47">
        <v>15055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15055</v>
      </c>
      <c r="O51" s="48">
        <f t="shared" si="7"/>
        <v>0.55367584862638375</v>
      </c>
      <c r="P51" s="9"/>
    </row>
    <row r="52" spans="1:16">
      <c r="A52" s="12"/>
      <c r="B52" s="25">
        <v>347.1</v>
      </c>
      <c r="C52" s="20" t="s">
        <v>205</v>
      </c>
      <c r="D52" s="47">
        <v>5468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5468</v>
      </c>
      <c r="O52" s="48">
        <f t="shared" si="7"/>
        <v>0.20109595086609539</v>
      </c>
      <c r="P52" s="9"/>
    </row>
    <row r="53" spans="1:16">
      <c r="A53" s="12"/>
      <c r="B53" s="25">
        <v>347.3</v>
      </c>
      <c r="C53" s="20" t="s">
        <v>206</v>
      </c>
      <c r="D53" s="47">
        <v>60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60</v>
      </c>
      <c r="O53" s="48">
        <f t="shared" si="7"/>
        <v>2.2066124820712737E-3</v>
      </c>
      <c r="P53" s="9"/>
    </row>
    <row r="54" spans="1:16">
      <c r="A54" s="12"/>
      <c r="B54" s="25">
        <v>348.12</v>
      </c>
      <c r="C54" s="20" t="s">
        <v>207</v>
      </c>
      <c r="D54" s="47">
        <v>4438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70" si="10">SUM(D54:M54)</f>
        <v>4438</v>
      </c>
      <c r="O54" s="48">
        <f t="shared" si="7"/>
        <v>0.16321576992387188</v>
      </c>
      <c r="P54" s="9"/>
    </row>
    <row r="55" spans="1:16">
      <c r="A55" s="12"/>
      <c r="B55" s="25">
        <v>348.13</v>
      </c>
      <c r="C55" s="20" t="s">
        <v>168</v>
      </c>
      <c r="D55" s="47">
        <v>2000</v>
      </c>
      <c r="E55" s="47">
        <v>10740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12740</v>
      </c>
      <c r="O55" s="48">
        <f t="shared" si="7"/>
        <v>0.46853738369313375</v>
      </c>
      <c r="P55" s="9"/>
    </row>
    <row r="56" spans="1:16">
      <c r="A56" s="12"/>
      <c r="B56" s="25">
        <v>348.14</v>
      </c>
      <c r="C56" s="20" t="s">
        <v>169</v>
      </c>
      <c r="D56" s="47">
        <v>0</v>
      </c>
      <c r="E56" s="47">
        <v>33404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33404</v>
      </c>
      <c r="O56" s="48">
        <f t="shared" si="7"/>
        <v>1.2284947225184804</v>
      </c>
      <c r="P56" s="9"/>
    </row>
    <row r="57" spans="1:16">
      <c r="A57" s="12"/>
      <c r="B57" s="25">
        <v>348.22</v>
      </c>
      <c r="C57" s="20" t="s">
        <v>170</v>
      </c>
      <c r="D57" s="47">
        <v>203</v>
      </c>
      <c r="E57" s="47">
        <v>229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432</v>
      </c>
      <c r="O57" s="48">
        <f t="shared" si="7"/>
        <v>1.5887609870913168E-2</v>
      </c>
      <c r="P57" s="9"/>
    </row>
    <row r="58" spans="1:16">
      <c r="A58" s="12"/>
      <c r="B58" s="25">
        <v>348.23</v>
      </c>
      <c r="C58" s="20" t="s">
        <v>208</v>
      </c>
      <c r="D58" s="47">
        <v>38499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38499</v>
      </c>
      <c r="O58" s="48">
        <f t="shared" si="7"/>
        <v>1.4158728991210328</v>
      </c>
      <c r="P58" s="9"/>
    </row>
    <row r="59" spans="1:16">
      <c r="A59" s="12"/>
      <c r="B59" s="25">
        <v>348.31</v>
      </c>
      <c r="C59" s="20" t="s">
        <v>209</v>
      </c>
      <c r="D59" s="47">
        <v>71450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71450</v>
      </c>
      <c r="O59" s="48">
        <f t="shared" si="7"/>
        <v>2.6277076973998748</v>
      </c>
      <c r="P59" s="9"/>
    </row>
    <row r="60" spans="1:16">
      <c r="A60" s="12"/>
      <c r="B60" s="25">
        <v>348.32</v>
      </c>
      <c r="C60" s="20" t="s">
        <v>210</v>
      </c>
      <c r="D60" s="47">
        <v>740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740</v>
      </c>
      <c r="O60" s="48">
        <f t="shared" si="7"/>
        <v>2.7214887278879041E-2</v>
      </c>
      <c r="P60" s="9"/>
    </row>
    <row r="61" spans="1:16">
      <c r="A61" s="12"/>
      <c r="B61" s="25">
        <v>348.41</v>
      </c>
      <c r="C61" s="20" t="s">
        <v>211</v>
      </c>
      <c r="D61" s="47">
        <v>55268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55268</v>
      </c>
      <c r="O61" s="48">
        <f t="shared" si="7"/>
        <v>2.0325843109852526</v>
      </c>
      <c r="P61" s="9"/>
    </row>
    <row r="62" spans="1:16">
      <c r="A62" s="12"/>
      <c r="B62" s="25">
        <v>348.42</v>
      </c>
      <c r="C62" s="20" t="s">
        <v>212</v>
      </c>
      <c r="D62" s="47">
        <v>21168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21168</v>
      </c>
      <c r="O62" s="48">
        <f t="shared" si="7"/>
        <v>0.77849288367474534</v>
      </c>
      <c r="P62" s="9"/>
    </row>
    <row r="63" spans="1:16">
      <c r="A63" s="12"/>
      <c r="B63" s="25">
        <v>348.48</v>
      </c>
      <c r="C63" s="20" t="s">
        <v>171</v>
      </c>
      <c r="D63" s="47">
        <v>447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447</v>
      </c>
      <c r="O63" s="48">
        <f t="shared" si="7"/>
        <v>1.6439262991430989E-2</v>
      </c>
      <c r="P63" s="9"/>
    </row>
    <row r="64" spans="1:16">
      <c r="A64" s="12"/>
      <c r="B64" s="25">
        <v>348.52</v>
      </c>
      <c r="C64" s="20" t="s">
        <v>213</v>
      </c>
      <c r="D64" s="47">
        <v>15015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15015</v>
      </c>
      <c r="O64" s="48">
        <f t="shared" si="7"/>
        <v>0.5522047736383362</v>
      </c>
      <c r="P64" s="9"/>
    </row>
    <row r="65" spans="1:16">
      <c r="A65" s="12"/>
      <c r="B65" s="25">
        <v>348.53</v>
      </c>
      <c r="C65" s="20" t="s">
        <v>172</v>
      </c>
      <c r="D65" s="47">
        <v>69095</v>
      </c>
      <c r="E65" s="47">
        <v>35587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104682</v>
      </c>
      <c r="O65" s="48">
        <f t="shared" si="7"/>
        <v>3.8498767974697512</v>
      </c>
      <c r="P65" s="9"/>
    </row>
    <row r="66" spans="1:16">
      <c r="A66" s="12"/>
      <c r="B66" s="25">
        <v>348.54</v>
      </c>
      <c r="C66" s="20" t="s">
        <v>173</v>
      </c>
      <c r="D66" s="47">
        <v>0</v>
      </c>
      <c r="E66" s="47">
        <v>11276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11276</v>
      </c>
      <c r="O66" s="48">
        <f t="shared" si="7"/>
        <v>0.41469603913059466</v>
      </c>
      <c r="P66" s="9"/>
    </row>
    <row r="67" spans="1:16">
      <c r="A67" s="12"/>
      <c r="B67" s="25">
        <v>348.62</v>
      </c>
      <c r="C67" s="20" t="s">
        <v>214</v>
      </c>
      <c r="D67" s="47">
        <v>570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570</v>
      </c>
      <c r="O67" s="48">
        <f t="shared" si="7"/>
        <v>2.0962818579677099E-2</v>
      </c>
      <c r="P67" s="9"/>
    </row>
    <row r="68" spans="1:16">
      <c r="A68" s="12"/>
      <c r="B68" s="25">
        <v>348.63</v>
      </c>
      <c r="C68" s="20" t="s">
        <v>215</v>
      </c>
      <c r="D68" s="47">
        <v>40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40</v>
      </c>
      <c r="O68" s="48">
        <f t="shared" si="7"/>
        <v>1.4710749880475157E-3</v>
      </c>
      <c r="P68" s="9"/>
    </row>
    <row r="69" spans="1:16">
      <c r="A69" s="12"/>
      <c r="B69" s="25">
        <v>348.71</v>
      </c>
      <c r="C69" s="20" t="s">
        <v>216</v>
      </c>
      <c r="D69" s="47">
        <v>9840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9840</v>
      </c>
      <c r="O69" s="48">
        <f t="shared" ref="O69:O90" si="11">(N69/O$92)</f>
        <v>0.36188444705968886</v>
      </c>
      <c r="P69" s="9"/>
    </row>
    <row r="70" spans="1:16">
      <c r="A70" s="12"/>
      <c r="B70" s="25">
        <v>348.72</v>
      </c>
      <c r="C70" s="20" t="s">
        <v>217</v>
      </c>
      <c r="D70" s="47">
        <v>460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460</v>
      </c>
      <c r="O70" s="48">
        <f t="shared" si="11"/>
        <v>1.6917362362546432E-2</v>
      </c>
      <c r="P70" s="9"/>
    </row>
    <row r="71" spans="1:16">
      <c r="A71" s="12"/>
      <c r="B71" s="25">
        <v>349</v>
      </c>
      <c r="C71" s="20" t="s">
        <v>1</v>
      </c>
      <c r="D71" s="47">
        <v>60000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60000</v>
      </c>
      <c r="O71" s="48">
        <f t="shared" si="11"/>
        <v>2.2066124820712734</v>
      </c>
      <c r="P71" s="9"/>
    </row>
    <row r="72" spans="1:16" ht="15.75">
      <c r="A72" s="29" t="s">
        <v>49</v>
      </c>
      <c r="B72" s="30"/>
      <c r="C72" s="31"/>
      <c r="D72" s="32">
        <f t="shared" ref="D72:M72" si="12">SUM(D73:D78)</f>
        <v>123320</v>
      </c>
      <c r="E72" s="32">
        <f t="shared" si="12"/>
        <v>58997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80" si="13">SUM(D72:M72)</f>
        <v>182317</v>
      </c>
      <c r="O72" s="46">
        <f t="shared" si="11"/>
        <v>6.7050494648964731</v>
      </c>
      <c r="P72" s="10"/>
    </row>
    <row r="73" spans="1:16">
      <c r="A73" s="13"/>
      <c r="B73" s="40">
        <v>351.1</v>
      </c>
      <c r="C73" s="21" t="s">
        <v>130</v>
      </c>
      <c r="D73" s="47">
        <v>25918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25918</v>
      </c>
      <c r="O73" s="48">
        <f t="shared" si="11"/>
        <v>0.95318303850538777</v>
      </c>
      <c r="P73" s="9"/>
    </row>
    <row r="74" spans="1:16">
      <c r="A74" s="13"/>
      <c r="B74" s="40">
        <v>351.2</v>
      </c>
      <c r="C74" s="21" t="s">
        <v>218</v>
      </c>
      <c r="D74" s="47">
        <v>7803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7803</v>
      </c>
      <c r="O74" s="48">
        <f t="shared" si="11"/>
        <v>0.28696995329336911</v>
      </c>
      <c r="P74" s="9"/>
    </row>
    <row r="75" spans="1:16">
      <c r="A75" s="13"/>
      <c r="B75" s="40">
        <v>351.5</v>
      </c>
      <c r="C75" s="21" t="s">
        <v>131</v>
      </c>
      <c r="D75" s="47">
        <v>85501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85501</v>
      </c>
      <c r="O75" s="48">
        <f t="shared" si="11"/>
        <v>3.144459563826266</v>
      </c>
      <c r="P75" s="9"/>
    </row>
    <row r="76" spans="1:16">
      <c r="A76" s="13"/>
      <c r="B76" s="40">
        <v>351.8</v>
      </c>
      <c r="C76" s="21" t="s">
        <v>154</v>
      </c>
      <c r="D76" s="47">
        <v>0</v>
      </c>
      <c r="E76" s="47">
        <v>20427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20427</v>
      </c>
      <c r="O76" s="48">
        <f t="shared" si="11"/>
        <v>0.75124121952116507</v>
      </c>
      <c r="P76" s="9"/>
    </row>
    <row r="77" spans="1:16">
      <c r="A77" s="13"/>
      <c r="B77" s="40">
        <v>351.9</v>
      </c>
      <c r="C77" s="21" t="s">
        <v>219</v>
      </c>
      <c r="D77" s="47">
        <v>0</v>
      </c>
      <c r="E77" s="47">
        <v>38570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38570</v>
      </c>
      <c r="O77" s="48">
        <f t="shared" si="11"/>
        <v>1.418484057224817</v>
      </c>
      <c r="P77" s="9"/>
    </row>
    <row r="78" spans="1:16">
      <c r="A78" s="13"/>
      <c r="B78" s="40">
        <v>359</v>
      </c>
      <c r="C78" s="21" t="s">
        <v>83</v>
      </c>
      <c r="D78" s="47">
        <v>4098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4098</v>
      </c>
      <c r="O78" s="48">
        <f t="shared" si="11"/>
        <v>0.15071163252546799</v>
      </c>
      <c r="P78" s="9"/>
    </row>
    <row r="79" spans="1:16" ht="15.75">
      <c r="A79" s="29" t="s">
        <v>5</v>
      </c>
      <c r="B79" s="30"/>
      <c r="C79" s="31"/>
      <c r="D79" s="32">
        <f t="shared" ref="D79:M79" si="14">SUM(D80:D86)</f>
        <v>5689191</v>
      </c>
      <c r="E79" s="32">
        <f t="shared" si="14"/>
        <v>654981</v>
      </c>
      <c r="F79" s="32">
        <f t="shared" si="14"/>
        <v>0</v>
      </c>
      <c r="G79" s="32">
        <f t="shared" si="14"/>
        <v>0</v>
      </c>
      <c r="H79" s="32">
        <f t="shared" si="14"/>
        <v>0</v>
      </c>
      <c r="I79" s="32">
        <f t="shared" si="14"/>
        <v>0</v>
      </c>
      <c r="J79" s="32">
        <f t="shared" si="14"/>
        <v>0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3"/>
        <v>6344172</v>
      </c>
      <c r="O79" s="46">
        <f t="shared" si="11"/>
        <v>233.3188187267846</v>
      </c>
      <c r="P79" s="10"/>
    </row>
    <row r="80" spans="1:16">
      <c r="A80" s="12"/>
      <c r="B80" s="25">
        <v>361.1</v>
      </c>
      <c r="C80" s="20" t="s">
        <v>84</v>
      </c>
      <c r="D80" s="47">
        <v>18373</v>
      </c>
      <c r="E80" s="47">
        <v>30480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48853</v>
      </c>
      <c r="O80" s="48">
        <f t="shared" si="11"/>
        <v>1.7966606597771322</v>
      </c>
      <c r="P80" s="9"/>
    </row>
    <row r="81" spans="1:119">
      <c r="A81" s="12"/>
      <c r="B81" s="25">
        <v>362</v>
      </c>
      <c r="C81" s="20" t="s">
        <v>85</v>
      </c>
      <c r="D81" s="47">
        <v>133584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6" si="15">SUM(D81:M81)</f>
        <v>133584</v>
      </c>
      <c r="O81" s="48">
        <f t="shared" si="11"/>
        <v>4.9128020300834834</v>
      </c>
      <c r="P81" s="9"/>
    </row>
    <row r="82" spans="1:119">
      <c r="A82" s="12"/>
      <c r="B82" s="25">
        <v>365</v>
      </c>
      <c r="C82" s="20" t="s">
        <v>156</v>
      </c>
      <c r="D82" s="47">
        <v>550</v>
      </c>
      <c r="E82" s="47">
        <v>7660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8210</v>
      </c>
      <c r="O82" s="48">
        <f t="shared" si="11"/>
        <v>0.30193814129675262</v>
      </c>
      <c r="P82" s="9"/>
    </row>
    <row r="83" spans="1:119">
      <c r="A83" s="12"/>
      <c r="B83" s="25">
        <v>366</v>
      </c>
      <c r="C83" s="20" t="s">
        <v>87</v>
      </c>
      <c r="D83" s="47">
        <v>3862</v>
      </c>
      <c r="E83" s="47">
        <v>5000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8862</v>
      </c>
      <c r="O83" s="48">
        <f t="shared" si="11"/>
        <v>0.32591666360192711</v>
      </c>
      <c r="P83" s="9"/>
    </row>
    <row r="84" spans="1:119">
      <c r="A84" s="12"/>
      <c r="B84" s="25">
        <v>369.3</v>
      </c>
      <c r="C84" s="20" t="s">
        <v>88</v>
      </c>
      <c r="D84" s="47">
        <v>208849</v>
      </c>
      <c r="E84" s="47">
        <v>337654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546503</v>
      </c>
      <c r="O84" s="48">
        <f t="shared" si="11"/>
        <v>20.098672354823286</v>
      </c>
      <c r="P84" s="9"/>
    </row>
    <row r="85" spans="1:119">
      <c r="A85" s="12"/>
      <c r="B85" s="25">
        <v>369.7</v>
      </c>
      <c r="C85" s="20" t="s">
        <v>220</v>
      </c>
      <c r="D85" s="47">
        <v>10678</v>
      </c>
      <c r="E85" s="47">
        <v>108950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119628</v>
      </c>
      <c r="O85" s="48">
        <f t="shared" si="11"/>
        <v>4.3995439667537051</v>
      </c>
      <c r="P85" s="9"/>
    </row>
    <row r="86" spans="1:119">
      <c r="A86" s="12"/>
      <c r="B86" s="25">
        <v>369.9</v>
      </c>
      <c r="C86" s="20" t="s">
        <v>89</v>
      </c>
      <c r="D86" s="47">
        <v>5313295</v>
      </c>
      <c r="E86" s="47">
        <v>165237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5478532</v>
      </c>
      <c r="O86" s="48">
        <f t="shared" si="11"/>
        <v>201.4832849104483</v>
      </c>
      <c r="P86" s="9"/>
    </row>
    <row r="87" spans="1:119" ht="15.75">
      <c r="A87" s="29" t="s">
        <v>50</v>
      </c>
      <c r="B87" s="30"/>
      <c r="C87" s="31"/>
      <c r="D87" s="32">
        <f t="shared" ref="D87:M87" si="16">SUM(D88:D89)</f>
        <v>4008931</v>
      </c>
      <c r="E87" s="32">
        <f t="shared" si="16"/>
        <v>3633052</v>
      </c>
      <c r="F87" s="32">
        <f t="shared" si="16"/>
        <v>0</v>
      </c>
      <c r="G87" s="32">
        <f t="shared" si="16"/>
        <v>0</v>
      </c>
      <c r="H87" s="32">
        <f t="shared" si="16"/>
        <v>0</v>
      </c>
      <c r="I87" s="32">
        <f t="shared" si="16"/>
        <v>0</v>
      </c>
      <c r="J87" s="32">
        <f t="shared" si="16"/>
        <v>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>SUM(D87:M87)</f>
        <v>7641983</v>
      </c>
      <c r="O87" s="46">
        <f t="shared" si="11"/>
        <v>281.04825125960798</v>
      </c>
      <c r="P87" s="9"/>
    </row>
    <row r="88" spans="1:119">
      <c r="A88" s="12"/>
      <c r="B88" s="25">
        <v>381</v>
      </c>
      <c r="C88" s="20" t="s">
        <v>90</v>
      </c>
      <c r="D88" s="47">
        <v>3994668</v>
      </c>
      <c r="E88" s="47">
        <v>3633052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7627720</v>
      </c>
      <c r="O88" s="48">
        <f t="shared" si="11"/>
        <v>280.52370269574493</v>
      </c>
      <c r="P88" s="9"/>
    </row>
    <row r="89" spans="1:119" ht="15.75" thickBot="1">
      <c r="A89" s="12"/>
      <c r="B89" s="25">
        <v>389.9</v>
      </c>
      <c r="C89" s="20" t="s">
        <v>221</v>
      </c>
      <c r="D89" s="47">
        <v>14263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14263</v>
      </c>
      <c r="O89" s="48">
        <f t="shared" si="11"/>
        <v>0.52454856386304294</v>
      </c>
      <c r="P89" s="9"/>
    </row>
    <row r="90" spans="1:119" ht="16.5" thickBot="1">
      <c r="A90" s="14" t="s">
        <v>64</v>
      </c>
      <c r="B90" s="23"/>
      <c r="C90" s="22"/>
      <c r="D90" s="15">
        <f t="shared" ref="D90:M90" si="17">SUM(D5,D13,D18,D43,D72,D79,D87)</f>
        <v>21584468</v>
      </c>
      <c r="E90" s="15">
        <f t="shared" si="17"/>
        <v>14590162</v>
      </c>
      <c r="F90" s="15">
        <f t="shared" si="17"/>
        <v>0</v>
      </c>
      <c r="G90" s="15">
        <f t="shared" si="17"/>
        <v>0</v>
      </c>
      <c r="H90" s="15">
        <f t="shared" si="17"/>
        <v>0</v>
      </c>
      <c r="I90" s="15">
        <f t="shared" si="17"/>
        <v>0</v>
      </c>
      <c r="J90" s="15">
        <f t="shared" si="17"/>
        <v>0</v>
      </c>
      <c r="K90" s="15">
        <f t="shared" si="17"/>
        <v>0</v>
      </c>
      <c r="L90" s="15">
        <f t="shared" si="17"/>
        <v>0</v>
      </c>
      <c r="M90" s="15">
        <f t="shared" si="17"/>
        <v>0</v>
      </c>
      <c r="N90" s="15">
        <f>SUM(D90:M90)</f>
        <v>36174630</v>
      </c>
      <c r="O90" s="38">
        <f t="shared" si="11"/>
        <v>1330.3898348718326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222</v>
      </c>
      <c r="M92" s="49"/>
      <c r="N92" s="49"/>
      <c r="O92" s="44">
        <v>27191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120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3682719</v>
      </c>
      <c r="E5" s="27">
        <f t="shared" si="0"/>
        <v>4420135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8102854</v>
      </c>
      <c r="O5" s="33">
        <f t="shared" ref="O5:O36" si="1">(N5/O$72)</f>
        <v>300.49523456332281</v>
      </c>
      <c r="P5" s="6"/>
    </row>
    <row r="6" spans="1:133">
      <c r="A6" s="12"/>
      <c r="B6" s="25">
        <v>311</v>
      </c>
      <c r="C6" s="20" t="s">
        <v>3</v>
      </c>
      <c r="D6" s="47">
        <v>1904960</v>
      </c>
      <c r="E6" s="47">
        <v>3286378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5191338</v>
      </c>
      <c r="O6" s="48">
        <f t="shared" si="1"/>
        <v>192.52134248099389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190158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190158</v>
      </c>
      <c r="O7" s="48">
        <f t="shared" si="1"/>
        <v>7.0520304097904694</v>
      </c>
      <c r="P7" s="9"/>
    </row>
    <row r="8" spans="1:133">
      <c r="A8" s="12"/>
      <c r="B8" s="25">
        <v>312.41000000000003</v>
      </c>
      <c r="C8" s="20" t="s">
        <v>122</v>
      </c>
      <c r="D8" s="47">
        <v>0</v>
      </c>
      <c r="E8" s="47">
        <v>906805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906805</v>
      </c>
      <c r="O8" s="48">
        <f t="shared" si="1"/>
        <v>33.62896347116633</v>
      </c>
      <c r="P8" s="9"/>
    </row>
    <row r="9" spans="1:133">
      <c r="A9" s="12"/>
      <c r="B9" s="25">
        <v>312.60000000000002</v>
      </c>
      <c r="C9" s="20" t="s">
        <v>14</v>
      </c>
      <c r="D9" s="47">
        <v>1646054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1646054</v>
      </c>
      <c r="O9" s="48">
        <f t="shared" si="1"/>
        <v>61.044094196180232</v>
      </c>
      <c r="P9" s="9"/>
    </row>
    <row r="10" spans="1:133">
      <c r="A10" s="12"/>
      <c r="B10" s="25">
        <v>315</v>
      </c>
      <c r="C10" s="20" t="s">
        <v>139</v>
      </c>
      <c r="D10" s="47">
        <v>121808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121808</v>
      </c>
      <c r="O10" s="48">
        <f t="shared" si="1"/>
        <v>4.5172631188577785</v>
      </c>
      <c r="P10" s="9"/>
    </row>
    <row r="11" spans="1:133">
      <c r="A11" s="12"/>
      <c r="B11" s="25">
        <v>316</v>
      </c>
      <c r="C11" s="20" t="s">
        <v>140</v>
      </c>
      <c r="D11" s="47">
        <v>9897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9897</v>
      </c>
      <c r="O11" s="48">
        <f t="shared" si="1"/>
        <v>0.36703133691822731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36794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36794</v>
      </c>
      <c r="O12" s="48">
        <f t="shared" si="1"/>
        <v>1.3645095494159094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678437</v>
      </c>
      <c r="E13" s="32">
        <f t="shared" si="3"/>
        <v>570734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1249171</v>
      </c>
      <c r="O13" s="46">
        <f t="shared" si="1"/>
        <v>46.325644353791951</v>
      </c>
      <c r="P13" s="10"/>
    </row>
    <row r="14" spans="1:133">
      <c r="A14" s="12"/>
      <c r="B14" s="25">
        <v>322</v>
      </c>
      <c r="C14" s="20" t="s">
        <v>0</v>
      </c>
      <c r="D14" s="47">
        <v>97962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97962</v>
      </c>
      <c r="O14" s="48">
        <f t="shared" si="1"/>
        <v>3.6329315779714446</v>
      </c>
      <c r="P14" s="9"/>
    </row>
    <row r="15" spans="1:133">
      <c r="A15" s="12"/>
      <c r="B15" s="25">
        <v>323.10000000000002</v>
      </c>
      <c r="C15" s="20" t="s">
        <v>18</v>
      </c>
      <c r="D15" s="47">
        <v>557980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557980</v>
      </c>
      <c r="O15" s="48">
        <f t="shared" si="1"/>
        <v>20.692749860930835</v>
      </c>
      <c r="P15" s="9"/>
    </row>
    <row r="16" spans="1:133">
      <c r="A16" s="12"/>
      <c r="B16" s="25">
        <v>325.10000000000002</v>
      </c>
      <c r="C16" s="20" t="s">
        <v>109</v>
      </c>
      <c r="D16" s="47">
        <v>0</v>
      </c>
      <c r="E16" s="47">
        <v>570734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570734</v>
      </c>
      <c r="O16" s="48">
        <f t="shared" si="1"/>
        <v>21.165733358056741</v>
      </c>
      <c r="P16" s="9"/>
    </row>
    <row r="17" spans="1:16">
      <c r="A17" s="12"/>
      <c r="B17" s="25">
        <v>329</v>
      </c>
      <c r="C17" s="20" t="s">
        <v>19</v>
      </c>
      <c r="D17" s="47">
        <v>22495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22495</v>
      </c>
      <c r="O17" s="48">
        <f t="shared" si="1"/>
        <v>0.83422955683293154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SUM(D19:D41)</f>
        <v>4399640</v>
      </c>
      <c r="E18" s="32">
        <f t="shared" si="5"/>
        <v>5750186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10149826</v>
      </c>
      <c r="O18" s="46">
        <f t="shared" si="1"/>
        <v>376.40741702206566</v>
      </c>
      <c r="P18" s="10"/>
    </row>
    <row r="19" spans="1:16">
      <c r="A19" s="12"/>
      <c r="B19" s="25">
        <v>331.1</v>
      </c>
      <c r="C19" s="20" t="s">
        <v>20</v>
      </c>
      <c r="D19" s="47">
        <v>5987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5987</v>
      </c>
      <c r="O19" s="48">
        <f t="shared" si="1"/>
        <v>0.22202855553495271</v>
      </c>
      <c r="P19" s="9"/>
    </row>
    <row r="20" spans="1:16">
      <c r="A20" s="12"/>
      <c r="B20" s="25">
        <v>331.2</v>
      </c>
      <c r="C20" s="20" t="s">
        <v>21</v>
      </c>
      <c r="D20" s="47">
        <v>164285</v>
      </c>
      <c r="E20" s="47">
        <v>402282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566567</v>
      </c>
      <c r="O20" s="48">
        <f t="shared" si="1"/>
        <v>21.011199703319118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779946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779946</v>
      </c>
      <c r="O21" s="48">
        <f t="shared" si="1"/>
        <v>28.924383460040794</v>
      </c>
      <c r="P21" s="9"/>
    </row>
    <row r="22" spans="1:16">
      <c r="A22" s="12"/>
      <c r="B22" s="25">
        <v>333</v>
      </c>
      <c r="C22" s="20" t="s">
        <v>4</v>
      </c>
      <c r="D22" s="47">
        <v>211763</v>
      </c>
      <c r="E22" s="47">
        <v>153442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365205</v>
      </c>
      <c r="O22" s="48">
        <f t="shared" si="1"/>
        <v>13.543667717411459</v>
      </c>
      <c r="P22" s="9"/>
    </row>
    <row r="23" spans="1:16">
      <c r="A23" s="12"/>
      <c r="B23" s="25">
        <v>334.1</v>
      </c>
      <c r="C23" s="20" t="s">
        <v>110</v>
      </c>
      <c r="D23" s="47">
        <v>20321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20321</v>
      </c>
      <c r="O23" s="48">
        <f t="shared" si="1"/>
        <v>0.75360652697941777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174275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174275</v>
      </c>
      <c r="O24" s="48">
        <f t="shared" si="1"/>
        <v>6.4630076024476173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90909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90909</v>
      </c>
      <c r="O25" s="48">
        <f t="shared" si="1"/>
        <v>3.3713702948266273</v>
      </c>
      <c r="P25" s="9"/>
    </row>
    <row r="26" spans="1:16">
      <c r="A26" s="12"/>
      <c r="B26" s="25">
        <v>334.49</v>
      </c>
      <c r="C26" s="20" t="s">
        <v>30</v>
      </c>
      <c r="D26" s="47">
        <v>0</v>
      </c>
      <c r="E26" s="47">
        <v>2034777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6">SUM(D26:M26)</f>
        <v>2034777</v>
      </c>
      <c r="O26" s="48">
        <f t="shared" si="1"/>
        <v>75.459929538290382</v>
      </c>
      <c r="P26" s="9"/>
    </row>
    <row r="27" spans="1:16">
      <c r="A27" s="12"/>
      <c r="B27" s="25">
        <v>334.5</v>
      </c>
      <c r="C27" s="20" t="s">
        <v>31</v>
      </c>
      <c r="D27" s="47">
        <v>0</v>
      </c>
      <c r="E27" s="47">
        <v>350000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350000</v>
      </c>
      <c r="O27" s="48">
        <f t="shared" si="1"/>
        <v>12.979788614871129</v>
      </c>
      <c r="P27" s="9"/>
    </row>
    <row r="28" spans="1:16">
      <c r="A28" s="12"/>
      <c r="B28" s="25">
        <v>334.62</v>
      </c>
      <c r="C28" s="20" t="s">
        <v>111</v>
      </c>
      <c r="D28" s="47">
        <v>0</v>
      </c>
      <c r="E28" s="47">
        <v>98528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98528</v>
      </c>
      <c r="O28" s="48">
        <f t="shared" si="1"/>
        <v>3.6539217504172075</v>
      </c>
      <c r="P28" s="9"/>
    </row>
    <row r="29" spans="1:16">
      <c r="A29" s="12"/>
      <c r="B29" s="25">
        <v>334.7</v>
      </c>
      <c r="C29" s="20" t="s">
        <v>32</v>
      </c>
      <c r="D29" s="47">
        <v>53560</v>
      </c>
      <c r="E29" s="47">
        <v>9750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63310</v>
      </c>
      <c r="O29" s="48">
        <f t="shared" si="1"/>
        <v>2.3478583348785462</v>
      </c>
      <c r="P29" s="9"/>
    </row>
    <row r="30" spans="1:16">
      <c r="A30" s="12"/>
      <c r="B30" s="25">
        <v>334.82</v>
      </c>
      <c r="C30" s="20" t="s">
        <v>196</v>
      </c>
      <c r="D30" s="47">
        <v>20484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20484</v>
      </c>
      <c r="O30" s="48">
        <f t="shared" si="1"/>
        <v>0.75965139996291486</v>
      </c>
      <c r="P30" s="9"/>
    </row>
    <row r="31" spans="1:16">
      <c r="A31" s="12"/>
      <c r="B31" s="25">
        <v>334.89</v>
      </c>
      <c r="C31" s="20" t="s">
        <v>197</v>
      </c>
      <c r="D31" s="47">
        <v>78620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78620</v>
      </c>
      <c r="O31" s="48">
        <f t="shared" si="1"/>
        <v>2.9156313740033375</v>
      </c>
      <c r="P31" s="9"/>
    </row>
    <row r="32" spans="1:16">
      <c r="A32" s="12"/>
      <c r="B32" s="25">
        <v>335.12</v>
      </c>
      <c r="C32" s="20" t="s">
        <v>141</v>
      </c>
      <c r="D32" s="47">
        <v>538614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538614</v>
      </c>
      <c r="O32" s="48">
        <f t="shared" si="1"/>
        <v>19.974559614314852</v>
      </c>
      <c r="P32" s="9"/>
    </row>
    <row r="33" spans="1:16">
      <c r="A33" s="12"/>
      <c r="B33" s="25">
        <v>335.13</v>
      </c>
      <c r="C33" s="20" t="s">
        <v>142</v>
      </c>
      <c r="D33" s="47">
        <v>25166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25166</v>
      </c>
      <c r="O33" s="48">
        <f t="shared" si="1"/>
        <v>0.9332838865195624</v>
      </c>
      <c r="P33" s="9"/>
    </row>
    <row r="34" spans="1:16">
      <c r="A34" s="12"/>
      <c r="B34" s="25">
        <v>335.14</v>
      </c>
      <c r="C34" s="20" t="s">
        <v>143</v>
      </c>
      <c r="D34" s="47">
        <v>8419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8419</v>
      </c>
      <c r="O34" s="48">
        <f t="shared" si="1"/>
        <v>0.31221954385314299</v>
      </c>
      <c r="P34" s="9"/>
    </row>
    <row r="35" spans="1:16">
      <c r="A35" s="12"/>
      <c r="B35" s="25">
        <v>335.15</v>
      </c>
      <c r="C35" s="20" t="s">
        <v>144</v>
      </c>
      <c r="D35" s="47">
        <v>2702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2702</v>
      </c>
      <c r="O35" s="48">
        <f t="shared" si="1"/>
        <v>0.10020396810680512</v>
      </c>
      <c r="P35" s="9"/>
    </row>
    <row r="36" spans="1:16">
      <c r="A36" s="12"/>
      <c r="B36" s="25">
        <v>335.16</v>
      </c>
      <c r="C36" s="20" t="s">
        <v>145</v>
      </c>
      <c r="D36" s="47">
        <v>156000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156000</v>
      </c>
      <c r="O36" s="48">
        <f t="shared" si="1"/>
        <v>5.7852772111997037</v>
      </c>
      <c r="P36" s="9"/>
    </row>
    <row r="37" spans="1:16">
      <c r="A37" s="12"/>
      <c r="B37" s="25">
        <v>335.18</v>
      </c>
      <c r="C37" s="20" t="s">
        <v>146</v>
      </c>
      <c r="D37" s="47">
        <v>1814628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1814628</v>
      </c>
      <c r="O37" s="48">
        <f t="shared" ref="O37:O68" si="7">(N37/O$72)</f>
        <v>67.295679584646763</v>
      </c>
      <c r="P37" s="9"/>
    </row>
    <row r="38" spans="1:16">
      <c r="A38" s="12"/>
      <c r="B38" s="25">
        <v>335.19</v>
      </c>
      <c r="C38" s="20" t="s">
        <v>147</v>
      </c>
      <c r="D38" s="47">
        <v>1299091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1299091</v>
      </c>
      <c r="O38" s="48">
        <f t="shared" si="7"/>
        <v>48.176933061375856</v>
      </c>
      <c r="P38" s="9"/>
    </row>
    <row r="39" spans="1:16">
      <c r="A39" s="12"/>
      <c r="B39" s="25">
        <v>335.49</v>
      </c>
      <c r="C39" s="20" t="s">
        <v>40</v>
      </c>
      <c r="D39" s="47">
        <v>0</v>
      </c>
      <c r="E39" s="47">
        <v>1158582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1158582</v>
      </c>
      <c r="O39" s="48">
        <f t="shared" si="7"/>
        <v>42.966141294270351</v>
      </c>
      <c r="P39" s="9"/>
    </row>
    <row r="40" spans="1:16">
      <c r="A40" s="12"/>
      <c r="B40" s="25">
        <v>337.2</v>
      </c>
      <c r="C40" s="20" t="s">
        <v>42</v>
      </c>
      <c r="D40" s="47">
        <v>0</v>
      </c>
      <c r="E40" s="47">
        <v>491465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491465</v>
      </c>
      <c r="O40" s="48">
        <f t="shared" si="7"/>
        <v>18.226033747450398</v>
      </c>
      <c r="P40" s="9"/>
    </row>
    <row r="41" spans="1:16">
      <c r="A41" s="12"/>
      <c r="B41" s="25">
        <v>337.4</v>
      </c>
      <c r="C41" s="20" t="s">
        <v>43</v>
      </c>
      <c r="D41" s="47">
        <v>0</v>
      </c>
      <c r="E41" s="47">
        <v>6230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6230</v>
      </c>
      <c r="O41" s="48">
        <f t="shared" si="7"/>
        <v>0.23104023734470611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SUM(D43:D59)</f>
        <v>7269354</v>
      </c>
      <c r="E42" s="32">
        <f t="shared" si="8"/>
        <v>366558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13194644</v>
      </c>
      <c r="N42" s="32">
        <f>SUM(D42:M42)</f>
        <v>20830556</v>
      </c>
      <c r="O42" s="46">
        <f t="shared" si="7"/>
        <v>772.50346745781565</v>
      </c>
      <c r="P42" s="10"/>
    </row>
    <row r="43" spans="1:16">
      <c r="A43" s="12"/>
      <c r="B43" s="25">
        <v>341.1</v>
      </c>
      <c r="C43" s="20" t="s">
        <v>148</v>
      </c>
      <c r="D43" s="47">
        <v>94692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94692</v>
      </c>
      <c r="O43" s="48">
        <f t="shared" si="7"/>
        <v>3.51166326719822</v>
      </c>
      <c r="P43" s="9"/>
    </row>
    <row r="44" spans="1:16">
      <c r="A44" s="12"/>
      <c r="B44" s="25">
        <v>341.16</v>
      </c>
      <c r="C44" s="20" t="s">
        <v>149</v>
      </c>
      <c r="D44" s="47">
        <v>0</v>
      </c>
      <c r="E44" s="47">
        <v>35957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9" si="9">SUM(D44:M44)</f>
        <v>35957</v>
      </c>
      <c r="O44" s="48">
        <f t="shared" si="7"/>
        <v>1.3334693120712033</v>
      </c>
      <c r="P44" s="9"/>
    </row>
    <row r="45" spans="1:16">
      <c r="A45" s="12"/>
      <c r="B45" s="25">
        <v>341.3</v>
      </c>
      <c r="C45" s="20" t="s">
        <v>150</v>
      </c>
      <c r="D45" s="47">
        <v>0</v>
      </c>
      <c r="E45" s="47">
        <v>933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933</v>
      </c>
      <c r="O45" s="48">
        <f t="shared" si="7"/>
        <v>3.4600407936213613E-2</v>
      </c>
      <c r="P45" s="9"/>
    </row>
    <row r="46" spans="1:16">
      <c r="A46" s="12"/>
      <c r="B46" s="25">
        <v>341.52</v>
      </c>
      <c r="C46" s="20" t="s">
        <v>151</v>
      </c>
      <c r="D46" s="47">
        <v>0</v>
      </c>
      <c r="E46" s="47">
        <v>5085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5085</v>
      </c>
      <c r="O46" s="48">
        <f t="shared" si="7"/>
        <v>0.1885777860189134</v>
      </c>
      <c r="P46" s="9"/>
    </row>
    <row r="47" spans="1:16">
      <c r="A47" s="12"/>
      <c r="B47" s="25">
        <v>341.8</v>
      </c>
      <c r="C47" s="20" t="s">
        <v>152</v>
      </c>
      <c r="D47" s="47">
        <v>432116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432116</v>
      </c>
      <c r="O47" s="48">
        <f t="shared" si="7"/>
        <v>16.025069534581867</v>
      </c>
      <c r="P47" s="9"/>
    </row>
    <row r="48" spans="1:16">
      <c r="A48" s="12"/>
      <c r="B48" s="25">
        <v>341.9</v>
      </c>
      <c r="C48" s="20" t="s">
        <v>153</v>
      </c>
      <c r="D48" s="47">
        <v>161626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161626</v>
      </c>
      <c r="O48" s="48">
        <f t="shared" si="7"/>
        <v>5.9939180419061744</v>
      </c>
      <c r="P48" s="9"/>
    </row>
    <row r="49" spans="1:16">
      <c r="A49" s="12"/>
      <c r="B49" s="25">
        <v>342.3</v>
      </c>
      <c r="C49" s="20" t="s">
        <v>59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13194644</v>
      </c>
      <c r="N49" s="47">
        <f t="shared" si="9"/>
        <v>13194644</v>
      </c>
      <c r="O49" s="48">
        <f t="shared" si="7"/>
        <v>489.3248284813647</v>
      </c>
      <c r="P49" s="9"/>
    </row>
    <row r="50" spans="1:16">
      <c r="A50" s="12"/>
      <c r="B50" s="25">
        <v>342.4</v>
      </c>
      <c r="C50" s="20" t="s">
        <v>60</v>
      </c>
      <c r="D50" s="47">
        <v>1151647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1151647</v>
      </c>
      <c r="O50" s="48">
        <f t="shared" si="7"/>
        <v>42.708956054144259</v>
      </c>
      <c r="P50" s="9"/>
    </row>
    <row r="51" spans="1:16">
      <c r="A51" s="12"/>
      <c r="B51" s="25">
        <v>342.9</v>
      </c>
      <c r="C51" s="20" t="s">
        <v>62</v>
      </c>
      <c r="D51" s="47">
        <v>0</v>
      </c>
      <c r="E51" s="47">
        <v>137665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137665</v>
      </c>
      <c r="O51" s="48">
        <f t="shared" si="7"/>
        <v>5.1053217133320974</v>
      </c>
      <c r="P51" s="9"/>
    </row>
    <row r="52" spans="1:16">
      <c r="A52" s="12"/>
      <c r="B52" s="25">
        <v>346.4</v>
      </c>
      <c r="C52" s="20" t="s">
        <v>63</v>
      </c>
      <c r="D52" s="47">
        <v>11765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11765</v>
      </c>
      <c r="O52" s="48">
        <f t="shared" si="7"/>
        <v>0.43630632301131095</v>
      </c>
      <c r="P52" s="9"/>
    </row>
    <row r="53" spans="1:16">
      <c r="A53" s="12"/>
      <c r="B53" s="25">
        <v>348.13</v>
      </c>
      <c r="C53" s="20" t="s">
        <v>168</v>
      </c>
      <c r="D53" s="47">
        <v>0</v>
      </c>
      <c r="E53" s="47">
        <v>10486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58" si="10">SUM(D53:M53)</f>
        <v>10486</v>
      </c>
      <c r="O53" s="48">
        <f t="shared" si="7"/>
        <v>0.38887446690153904</v>
      </c>
      <c r="P53" s="9"/>
    </row>
    <row r="54" spans="1:16">
      <c r="A54" s="12"/>
      <c r="B54" s="25">
        <v>348.14</v>
      </c>
      <c r="C54" s="20" t="s">
        <v>169</v>
      </c>
      <c r="D54" s="47">
        <v>0</v>
      </c>
      <c r="E54" s="47">
        <v>32883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32883</v>
      </c>
      <c r="O54" s="48">
        <f t="shared" si="7"/>
        <v>1.2194696829223066</v>
      </c>
      <c r="P54" s="9"/>
    </row>
    <row r="55" spans="1:16">
      <c r="A55" s="12"/>
      <c r="B55" s="25">
        <v>348.22</v>
      </c>
      <c r="C55" s="20" t="s">
        <v>170</v>
      </c>
      <c r="D55" s="47">
        <v>0</v>
      </c>
      <c r="E55" s="47">
        <v>989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989</v>
      </c>
      <c r="O55" s="48">
        <f t="shared" si="7"/>
        <v>3.6677174114592988E-2</v>
      </c>
      <c r="P55" s="9"/>
    </row>
    <row r="56" spans="1:16">
      <c r="A56" s="12"/>
      <c r="B56" s="25">
        <v>348.48</v>
      </c>
      <c r="C56" s="20" t="s">
        <v>171</v>
      </c>
      <c r="D56" s="47">
        <v>407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407</v>
      </c>
      <c r="O56" s="48">
        <f t="shared" si="7"/>
        <v>1.5093639903578713E-2</v>
      </c>
      <c r="P56" s="9"/>
    </row>
    <row r="57" spans="1:16">
      <c r="A57" s="12"/>
      <c r="B57" s="25">
        <v>348.53</v>
      </c>
      <c r="C57" s="20" t="s">
        <v>172</v>
      </c>
      <c r="D57" s="47">
        <v>0</v>
      </c>
      <c r="E57" s="47">
        <v>47514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47514</v>
      </c>
      <c r="O57" s="48">
        <f t="shared" si="7"/>
        <v>1.7620619321342481</v>
      </c>
      <c r="P57" s="9"/>
    </row>
    <row r="58" spans="1:16">
      <c r="A58" s="12"/>
      <c r="B58" s="25">
        <v>348.54</v>
      </c>
      <c r="C58" s="20" t="s">
        <v>173</v>
      </c>
      <c r="D58" s="47">
        <v>0</v>
      </c>
      <c r="E58" s="47">
        <v>15289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15289</v>
      </c>
      <c r="O58" s="48">
        <f t="shared" si="7"/>
        <v>0.56699425180789909</v>
      </c>
      <c r="P58" s="9"/>
    </row>
    <row r="59" spans="1:16">
      <c r="A59" s="12"/>
      <c r="B59" s="25">
        <v>349</v>
      </c>
      <c r="C59" s="20" t="s">
        <v>1</v>
      </c>
      <c r="D59" s="47">
        <v>5417101</v>
      </c>
      <c r="E59" s="47">
        <v>79757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5496858</v>
      </c>
      <c r="O59" s="48">
        <f t="shared" si="7"/>
        <v>203.85158538846653</v>
      </c>
      <c r="P59" s="9"/>
    </row>
    <row r="60" spans="1:16" ht="15.75">
      <c r="A60" s="29" t="s">
        <v>49</v>
      </c>
      <c r="B60" s="30"/>
      <c r="C60" s="31"/>
      <c r="D60" s="32">
        <f t="shared" ref="D60:M60" si="11">SUM(D61:D63)</f>
        <v>138544</v>
      </c>
      <c r="E60" s="32">
        <f t="shared" si="11"/>
        <v>83946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70" si="12">SUM(D60:M60)</f>
        <v>222490</v>
      </c>
      <c r="O60" s="46">
        <f t="shared" si="7"/>
        <v>8.2510661969219363</v>
      </c>
      <c r="P60" s="10"/>
    </row>
    <row r="61" spans="1:16">
      <c r="A61" s="13"/>
      <c r="B61" s="40">
        <v>351.8</v>
      </c>
      <c r="C61" s="21" t="s">
        <v>154</v>
      </c>
      <c r="D61" s="47">
        <v>0</v>
      </c>
      <c r="E61" s="47">
        <v>22251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22251</v>
      </c>
      <c r="O61" s="48">
        <f t="shared" si="7"/>
        <v>0.82518078991285004</v>
      </c>
      <c r="P61" s="9"/>
    </row>
    <row r="62" spans="1:16">
      <c r="A62" s="13"/>
      <c r="B62" s="40">
        <v>352</v>
      </c>
      <c r="C62" s="21" t="s">
        <v>81</v>
      </c>
      <c r="D62" s="47">
        <v>4067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4067</v>
      </c>
      <c r="O62" s="48">
        <f t="shared" si="7"/>
        <v>0.15082514370480252</v>
      </c>
      <c r="P62" s="9"/>
    </row>
    <row r="63" spans="1:16">
      <c r="A63" s="13"/>
      <c r="B63" s="40">
        <v>359</v>
      </c>
      <c r="C63" s="21" t="s">
        <v>83</v>
      </c>
      <c r="D63" s="47">
        <v>134477</v>
      </c>
      <c r="E63" s="47">
        <v>61695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196172</v>
      </c>
      <c r="O63" s="48">
        <f t="shared" si="7"/>
        <v>7.2750602633042831</v>
      </c>
      <c r="P63" s="9"/>
    </row>
    <row r="64" spans="1:16" ht="15.75">
      <c r="A64" s="29" t="s">
        <v>5</v>
      </c>
      <c r="B64" s="30"/>
      <c r="C64" s="31"/>
      <c r="D64" s="32">
        <f t="shared" ref="D64:M64" si="13">SUM(D65:D67)</f>
        <v>90409</v>
      </c>
      <c r="E64" s="32">
        <f t="shared" si="13"/>
        <v>559144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998</v>
      </c>
      <c r="N64" s="32">
        <f t="shared" si="12"/>
        <v>650551</v>
      </c>
      <c r="O64" s="46">
        <f t="shared" si="7"/>
        <v>24.125755609122937</v>
      </c>
      <c r="P64" s="10"/>
    </row>
    <row r="65" spans="1:119">
      <c r="A65" s="12"/>
      <c r="B65" s="25">
        <v>361.1</v>
      </c>
      <c r="C65" s="20" t="s">
        <v>84</v>
      </c>
      <c r="D65" s="47">
        <v>12275</v>
      </c>
      <c r="E65" s="47">
        <v>23970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998</v>
      </c>
      <c r="N65" s="47">
        <f t="shared" si="12"/>
        <v>37243</v>
      </c>
      <c r="O65" s="48">
        <f t="shared" si="7"/>
        <v>1.3811607639532728</v>
      </c>
      <c r="P65" s="9"/>
    </row>
    <row r="66" spans="1:119">
      <c r="A66" s="12"/>
      <c r="B66" s="25">
        <v>366</v>
      </c>
      <c r="C66" s="20" t="s">
        <v>87</v>
      </c>
      <c r="D66" s="47">
        <v>2516</v>
      </c>
      <c r="E66" s="47">
        <v>5000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7516</v>
      </c>
      <c r="O66" s="48">
        <f t="shared" si="7"/>
        <v>0.27873168922677544</v>
      </c>
      <c r="P66" s="9"/>
    </row>
    <row r="67" spans="1:119">
      <c r="A67" s="12"/>
      <c r="B67" s="25">
        <v>369.9</v>
      </c>
      <c r="C67" s="20" t="s">
        <v>89</v>
      </c>
      <c r="D67" s="47">
        <v>75618</v>
      </c>
      <c r="E67" s="47">
        <v>530174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605792</v>
      </c>
      <c r="O67" s="48">
        <f t="shared" si="7"/>
        <v>22.465863155942888</v>
      </c>
      <c r="P67" s="9"/>
    </row>
    <row r="68" spans="1:119" ht="15.75">
      <c r="A68" s="29" t="s">
        <v>50</v>
      </c>
      <c r="B68" s="30"/>
      <c r="C68" s="31"/>
      <c r="D68" s="32">
        <f t="shared" ref="D68:M68" si="14">SUM(D69:D69)</f>
        <v>4208283</v>
      </c>
      <c r="E68" s="32">
        <f t="shared" si="14"/>
        <v>4847974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si="12"/>
        <v>9056257</v>
      </c>
      <c r="O68" s="46">
        <f t="shared" si="7"/>
        <v>335.85229000556279</v>
      </c>
      <c r="P68" s="9"/>
    </row>
    <row r="69" spans="1:119" ht="15.75" thickBot="1">
      <c r="A69" s="12"/>
      <c r="B69" s="25">
        <v>381</v>
      </c>
      <c r="C69" s="20" t="s">
        <v>90</v>
      </c>
      <c r="D69" s="47">
        <v>4208283</v>
      </c>
      <c r="E69" s="47">
        <v>4847974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9056257</v>
      </c>
      <c r="O69" s="48">
        <f>(N69/O$72)</f>
        <v>335.85229000556279</v>
      </c>
      <c r="P69" s="9"/>
    </row>
    <row r="70" spans="1:119" ht="16.5" thickBot="1">
      <c r="A70" s="14" t="s">
        <v>64</v>
      </c>
      <c r="B70" s="23"/>
      <c r="C70" s="22"/>
      <c r="D70" s="15">
        <f t="shared" ref="D70:M70" si="15">SUM(D5,D13,D18,D42,D60,D64,D68)</f>
        <v>20467386</v>
      </c>
      <c r="E70" s="15">
        <f t="shared" si="15"/>
        <v>16598677</v>
      </c>
      <c r="F70" s="15">
        <f t="shared" si="15"/>
        <v>0</v>
      </c>
      <c r="G70" s="15">
        <f t="shared" si="15"/>
        <v>0</v>
      </c>
      <c r="H70" s="15">
        <f t="shared" si="15"/>
        <v>0</v>
      </c>
      <c r="I70" s="15">
        <f t="shared" si="15"/>
        <v>0</v>
      </c>
      <c r="J70" s="15">
        <f t="shared" si="15"/>
        <v>0</v>
      </c>
      <c r="K70" s="15">
        <f t="shared" si="15"/>
        <v>0</v>
      </c>
      <c r="L70" s="15">
        <f t="shared" si="15"/>
        <v>0</v>
      </c>
      <c r="M70" s="15">
        <f t="shared" si="15"/>
        <v>13195642</v>
      </c>
      <c r="N70" s="15">
        <f t="shared" si="12"/>
        <v>50261705</v>
      </c>
      <c r="O70" s="38">
        <f>(N70/O$72)</f>
        <v>1863.9608752086037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198</v>
      </c>
      <c r="M72" s="49"/>
      <c r="N72" s="49"/>
      <c r="O72" s="44">
        <v>26965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120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3640761</v>
      </c>
      <c r="E5" s="27">
        <f t="shared" si="0"/>
        <v>4462431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8103192</v>
      </c>
      <c r="O5" s="33">
        <f t="shared" ref="O5:O36" si="1">(N5/O$71)</f>
        <v>299.92937779916349</v>
      </c>
      <c r="P5" s="6"/>
    </row>
    <row r="6" spans="1:133">
      <c r="A6" s="12"/>
      <c r="B6" s="25">
        <v>311</v>
      </c>
      <c r="C6" s="20" t="s">
        <v>3</v>
      </c>
      <c r="D6" s="47">
        <v>1913237</v>
      </c>
      <c r="E6" s="47">
        <v>3303019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5216256</v>
      </c>
      <c r="O6" s="48">
        <f t="shared" si="1"/>
        <v>193.07310212088686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195532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195532</v>
      </c>
      <c r="O7" s="48">
        <f t="shared" si="1"/>
        <v>7.2373690639227153</v>
      </c>
      <c r="P7" s="9"/>
    </row>
    <row r="8" spans="1:133">
      <c r="A8" s="12"/>
      <c r="B8" s="25">
        <v>312.41000000000003</v>
      </c>
      <c r="C8" s="20" t="s">
        <v>122</v>
      </c>
      <c r="D8" s="47">
        <v>0</v>
      </c>
      <c r="E8" s="47">
        <v>933026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933026</v>
      </c>
      <c r="O8" s="48">
        <f t="shared" si="1"/>
        <v>34.534774401302883</v>
      </c>
      <c r="P8" s="9"/>
    </row>
    <row r="9" spans="1:133">
      <c r="A9" s="12"/>
      <c r="B9" s="25">
        <v>312.60000000000002</v>
      </c>
      <c r="C9" s="20" t="s">
        <v>14</v>
      </c>
      <c r="D9" s="47">
        <v>1589170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1589170</v>
      </c>
      <c r="O9" s="48">
        <f t="shared" si="1"/>
        <v>58.821112632786765</v>
      </c>
      <c r="P9" s="9"/>
    </row>
    <row r="10" spans="1:133">
      <c r="A10" s="12"/>
      <c r="B10" s="25">
        <v>315</v>
      </c>
      <c r="C10" s="20" t="s">
        <v>139</v>
      </c>
      <c r="D10" s="47">
        <v>129314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129314</v>
      </c>
      <c r="O10" s="48">
        <f t="shared" si="1"/>
        <v>4.7863937520820228</v>
      </c>
      <c r="P10" s="9"/>
    </row>
    <row r="11" spans="1:133">
      <c r="A11" s="12"/>
      <c r="B11" s="25">
        <v>316</v>
      </c>
      <c r="C11" s="20" t="s">
        <v>140</v>
      </c>
      <c r="D11" s="47">
        <v>9040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9040</v>
      </c>
      <c r="O11" s="48">
        <f t="shared" si="1"/>
        <v>0.3346041381352482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30854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30854</v>
      </c>
      <c r="O12" s="48">
        <f t="shared" si="1"/>
        <v>1.1420216900470075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651581</v>
      </c>
      <c r="E13" s="32">
        <f t="shared" si="3"/>
        <v>565271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1216852</v>
      </c>
      <c r="O13" s="46">
        <f t="shared" si="1"/>
        <v>45.04023392678684</v>
      </c>
      <c r="P13" s="10"/>
    </row>
    <row r="14" spans="1:133">
      <c r="A14" s="12"/>
      <c r="B14" s="25">
        <v>322</v>
      </c>
      <c r="C14" s="20" t="s">
        <v>0</v>
      </c>
      <c r="D14" s="47">
        <v>62430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62430</v>
      </c>
      <c r="O14" s="48">
        <f t="shared" si="1"/>
        <v>2.3107672946663214</v>
      </c>
      <c r="P14" s="9"/>
    </row>
    <row r="15" spans="1:133">
      <c r="A15" s="12"/>
      <c r="B15" s="25">
        <v>323.10000000000002</v>
      </c>
      <c r="C15" s="20" t="s">
        <v>18</v>
      </c>
      <c r="D15" s="47">
        <v>582548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582548</v>
      </c>
      <c r="O15" s="48">
        <f t="shared" si="1"/>
        <v>21.562275604249177</v>
      </c>
      <c r="P15" s="9"/>
    </row>
    <row r="16" spans="1:133">
      <c r="A16" s="12"/>
      <c r="B16" s="25">
        <v>325.10000000000002</v>
      </c>
      <c r="C16" s="20" t="s">
        <v>109</v>
      </c>
      <c r="D16" s="47">
        <v>0</v>
      </c>
      <c r="E16" s="47">
        <v>565271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565271</v>
      </c>
      <c r="O16" s="48">
        <f t="shared" si="1"/>
        <v>20.92278935485065</v>
      </c>
      <c r="P16" s="9"/>
    </row>
    <row r="17" spans="1:16">
      <c r="A17" s="12"/>
      <c r="B17" s="25">
        <v>329</v>
      </c>
      <c r="C17" s="20" t="s">
        <v>19</v>
      </c>
      <c r="D17" s="47">
        <v>6603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6603</v>
      </c>
      <c r="O17" s="48">
        <f t="shared" si="1"/>
        <v>0.24440167302069069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SUM(D19:D39)</f>
        <v>6415946</v>
      </c>
      <c r="E18" s="32">
        <f t="shared" si="5"/>
        <v>4354316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10770262</v>
      </c>
      <c r="O18" s="46">
        <f t="shared" si="1"/>
        <v>398.64759225672725</v>
      </c>
      <c r="P18" s="10"/>
    </row>
    <row r="19" spans="1:16">
      <c r="A19" s="12"/>
      <c r="B19" s="25">
        <v>331.1</v>
      </c>
      <c r="C19" s="20" t="s">
        <v>20</v>
      </c>
      <c r="D19" s="47">
        <v>2728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2728</v>
      </c>
      <c r="O19" s="48">
        <f t="shared" si="1"/>
        <v>0.10097346115408817</v>
      </c>
      <c r="P19" s="9"/>
    </row>
    <row r="20" spans="1:16">
      <c r="A20" s="12"/>
      <c r="B20" s="25">
        <v>331.2</v>
      </c>
      <c r="C20" s="20" t="s">
        <v>21</v>
      </c>
      <c r="D20" s="47">
        <v>150799</v>
      </c>
      <c r="E20" s="47">
        <v>125020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275819</v>
      </c>
      <c r="O20" s="48">
        <f t="shared" si="1"/>
        <v>10.209090572602436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636556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636556</v>
      </c>
      <c r="O21" s="48">
        <f t="shared" si="1"/>
        <v>23.561313247214716</v>
      </c>
      <c r="P21" s="9"/>
    </row>
    <row r="22" spans="1:16">
      <c r="A22" s="12"/>
      <c r="B22" s="25">
        <v>333</v>
      </c>
      <c r="C22" s="20" t="s">
        <v>4</v>
      </c>
      <c r="D22" s="47">
        <v>225176</v>
      </c>
      <c r="E22" s="47">
        <v>161054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386230</v>
      </c>
      <c r="O22" s="48">
        <f t="shared" si="1"/>
        <v>14.2958137469001</v>
      </c>
      <c r="P22" s="9"/>
    </row>
    <row r="23" spans="1:16">
      <c r="A23" s="12"/>
      <c r="B23" s="25">
        <v>334.1</v>
      </c>
      <c r="C23" s="20" t="s">
        <v>110</v>
      </c>
      <c r="D23" s="47">
        <v>1292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1292</v>
      </c>
      <c r="O23" s="48">
        <f t="shared" si="1"/>
        <v>4.7821741866232371E-2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147720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147720</v>
      </c>
      <c r="O24" s="48">
        <f t="shared" si="1"/>
        <v>5.4676685050153608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90909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90909</v>
      </c>
      <c r="O25" s="48">
        <f t="shared" si="1"/>
        <v>3.3648813709886367</v>
      </c>
      <c r="P25" s="9"/>
    </row>
    <row r="26" spans="1:16">
      <c r="A26" s="12"/>
      <c r="B26" s="25">
        <v>334.42</v>
      </c>
      <c r="C26" s="20" t="s">
        <v>29</v>
      </c>
      <c r="D26" s="47">
        <v>1979748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8" si="6">SUM(D26:M26)</f>
        <v>1979748</v>
      </c>
      <c r="O26" s="48">
        <f t="shared" si="1"/>
        <v>73.277862086834219</v>
      </c>
      <c r="P26" s="9"/>
    </row>
    <row r="27" spans="1:16">
      <c r="A27" s="12"/>
      <c r="B27" s="25">
        <v>334.49</v>
      </c>
      <c r="C27" s="20" t="s">
        <v>30</v>
      </c>
      <c r="D27" s="47">
        <v>0</v>
      </c>
      <c r="E27" s="47">
        <v>1364454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1364454</v>
      </c>
      <c r="O27" s="48">
        <f t="shared" si="1"/>
        <v>50.503534811415037</v>
      </c>
      <c r="P27" s="9"/>
    </row>
    <row r="28" spans="1:16">
      <c r="A28" s="12"/>
      <c r="B28" s="25">
        <v>334.62</v>
      </c>
      <c r="C28" s="20" t="s">
        <v>111</v>
      </c>
      <c r="D28" s="47">
        <v>0</v>
      </c>
      <c r="E28" s="47">
        <v>19065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19065</v>
      </c>
      <c r="O28" s="48">
        <f t="shared" si="1"/>
        <v>0.7056668023836844</v>
      </c>
      <c r="P28" s="9"/>
    </row>
    <row r="29" spans="1:16">
      <c r="A29" s="12"/>
      <c r="B29" s="25">
        <v>334.7</v>
      </c>
      <c r="C29" s="20" t="s">
        <v>32</v>
      </c>
      <c r="D29" s="47">
        <v>63463</v>
      </c>
      <c r="E29" s="47">
        <v>10511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73974</v>
      </c>
      <c r="O29" s="48">
        <f t="shared" si="1"/>
        <v>2.7380538179664655</v>
      </c>
      <c r="P29" s="9"/>
    </row>
    <row r="30" spans="1:16">
      <c r="A30" s="12"/>
      <c r="B30" s="25">
        <v>335.12</v>
      </c>
      <c r="C30" s="20" t="s">
        <v>141</v>
      </c>
      <c r="D30" s="47">
        <v>567848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567848</v>
      </c>
      <c r="O30" s="48">
        <f t="shared" si="1"/>
        <v>21.018173742458451</v>
      </c>
      <c r="P30" s="9"/>
    </row>
    <row r="31" spans="1:16">
      <c r="A31" s="12"/>
      <c r="B31" s="25">
        <v>335.13</v>
      </c>
      <c r="C31" s="20" t="s">
        <v>142</v>
      </c>
      <c r="D31" s="47">
        <v>22177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22177</v>
      </c>
      <c r="O31" s="48">
        <f t="shared" si="1"/>
        <v>0.82085353666210159</v>
      </c>
      <c r="P31" s="9"/>
    </row>
    <row r="32" spans="1:16">
      <c r="A32" s="12"/>
      <c r="B32" s="25">
        <v>335.14</v>
      </c>
      <c r="C32" s="20" t="s">
        <v>143</v>
      </c>
      <c r="D32" s="47">
        <v>7807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7807</v>
      </c>
      <c r="O32" s="48">
        <f t="shared" si="1"/>
        <v>0.28896620646259763</v>
      </c>
      <c r="P32" s="9"/>
    </row>
    <row r="33" spans="1:16">
      <c r="A33" s="12"/>
      <c r="B33" s="25">
        <v>335.15</v>
      </c>
      <c r="C33" s="20" t="s">
        <v>144</v>
      </c>
      <c r="D33" s="47">
        <v>2901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2901</v>
      </c>
      <c r="O33" s="48">
        <f t="shared" si="1"/>
        <v>0.1073768368064552</v>
      </c>
      <c r="P33" s="9"/>
    </row>
    <row r="34" spans="1:16">
      <c r="A34" s="12"/>
      <c r="B34" s="25">
        <v>335.16</v>
      </c>
      <c r="C34" s="20" t="s">
        <v>145</v>
      </c>
      <c r="D34" s="47">
        <v>156000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156000</v>
      </c>
      <c r="O34" s="48">
        <f t="shared" si="1"/>
        <v>5.7741422067587074</v>
      </c>
      <c r="P34" s="9"/>
    </row>
    <row r="35" spans="1:16">
      <c r="A35" s="12"/>
      <c r="B35" s="25">
        <v>335.18</v>
      </c>
      <c r="C35" s="20" t="s">
        <v>146</v>
      </c>
      <c r="D35" s="47">
        <v>1739645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1739645</v>
      </c>
      <c r="O35" s="48">
        <f t="shared" si="1"/>
        <v>64.390753969722766</v>
      </c>
      <c r="P35" s="9"/>
    </row>
    <row r="36" spans="1:16">
      <c r="A36" s="12"/>
      <c r="B36" s="25">
        <v>335.19</v>
      </c>
      <c r="C36" s="20" t="s">
        <v>147</v>
      </c>
      <c r="D36" s="47">
        <v>1260840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1260840</v>
      </c>
      <c r="O36" s="48">
        <f t="shared" si="1"/>
        <v>46.668393974164417</v>
      </c>
      <c r="P36" s="9"/>
    </row>
    <row r="37" spans="1:16">
      <c r="A37" s="12"/>
      <c r="B37" s="25">
        <v>335.49</v>
      </c>
      <c r="C37" s="20" t="s">
        <v>40</v>
      </c>
      <c r="D37" s="47">
        <v>0</v>
      </c>
      <c r="E37" s="47">
        <v>1112302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1112302</v>
      </c>
      <c r="O37" s="48">
        <f t="shared" ref="O37:O68" si="7">(N37/O$71)</f>
        <v>41.170448236295663</v>
      </c>
      <c r="P37" s="9"/>
    </row>
    <row r="38" spans="1:16">
      <c r="A38" s="12"/>
      <c r="B38" s="25">
        <v>335.9</v>
      </c>
      <c r="C38" s="20" t="s">
        <v>167</v>
      </c>
      <c r="D38" s="47">
        <v>235522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235522</v>
      </c>
      <c r="O38" s="48">
        <f t="shared" si="7"/>
        <v>8.7175482103860524</v>
      </c>
      <c r="P38" s="9"/>
    </row>
    <row r="39" spans="1:16">
      <c r="A39" s="12"/>
      <c r="B39" s="25">
        <v>337.2</v>
      </c>
      <c r="C39" s="20" t="s">
        <v>42</v>
      </c>
      <c r="D39" s="47">
        <v>0</v>
      </c>
      <c r="E39" s="47">
        <v>686725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686725</v>
      </c>
      <c r="O39" s="48">
        <f t="shared" si="7"/>
        <v>25.41825517266906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SUM(D41:D57)</f>
        <v>7086634</v>
      </c>
      <c r="E40" s="32">
        <f t="shared" si="8"/>
        <v>387707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12896488</v>
      </c>
      <c r="N40" s="32">
        <f>SUM(D40:M40)</f>
        <v>20370829</v>
      </c>
      <c r="O40" s="46">
        <f t="shared" si="7"/>
        <v>754.00040715105308</v>
      </c>
      <c r="P40" s="10"/>
    </row>
    <row r="41" spans="1:16">
      <c r="A41" s="12"/>
      <c r="B41" s="25">
        <v>341.1</v>
      </c>
      <c r="C41" s="20" t="s">
        <v>148</v>
      </c>
      <c r="D41" s="47">
        <v>423072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423072</v>
      </c>
      <c r="O41" s="48">
        <f t="shared" si="7"/>
        <v>15.659473664729616</v>
      </c>
      <c r="P41" s="9"/>
    </row>
    <row r="42" spans="1:16">
      <c r="A42" s="12"/>
      <c r="B42" s="25">
        <v>341.16</v>
      </c>
      <c r="C42" s="20" t="s">
        <v>149</v>
      </c>
      <c r="D42" s="47">
        <v>0</v>
      </c>
      <c r="E42" s="47">
        <v>21845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7" si="9">SUM(D42:M42)</f>
        <v>21845</v>
      </c>
      <c r="O42" s="48">
        <f t="shared" si="7"/>
        <v>0.8085649776066921</v>
      </c>
      <c r="P42" s="9"/>
    </row>
    <row r="43" spans="1:16">
      <c r="A43" s="12"/>
      <c r="B43" s="25">
        <v>341.3</v>
      </c>
      <c r="C43" s="20" t="s">
        <v>150</v>
      </c>
      <c r="D43" s="47">
        <v>0</v>
      </c>
      <c r="E43" s="47">
        <v>2385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2385</v>
      </c>
      <c r="O43" s="48">
        <f t="shared" si="7"/>
        <v>8.8277751045637926E-2</v>
      </c>
      <c r="P43" s="9"/>
    </row>
    <row r="44" spans="1:16">
      <c r="A44" s="12"/>
      <c r="B44" s="25">
        <v>341.52</v>
      </c>
      <c r="C44" s="20" t="s">
        <v>151</v>
      </c>
      <c r="D44" s="47">
        <v>0</v>
      </c>
      <c r="E44" s="47">
        <v>40487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40487</v>
      </c>
      <c r="O44" s="48">
        <f t="shared" si="7"/>
        <v>1.4985749713143577</v>
      </c>
      <c r="P44" s="9"/>
    </row>
    <row r="45" spans="1:16">
      <c r="A45" s="12"/>
      <c r="B45" s="25">
        <v>341.8</v>
      </c>
      <c r="C45" s="20" t="s">
        <v>152</v>
      </c>
      <c r="D45" s="47">
        <v>359141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359141</v>
      </c>
      <c r="O45" s="48">
        <f t="shared" si="7"/>
        <v>13.293148758189288</v>
      </c>
      <c r="P45" s="9"/>
    </row>
    <row r="46" spans="1:16">
      <c r="A46" s="12"/>
      <c r="B46" s="25">
        <v>341.9</v>
      </c>
      <c r="C46" s="20" t="s">
        <v>153</v>
      </c>
      <c r="D46" s="47">
        <v>182854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182854</v>
      </c>
      <c r="O46" s="48">
        <f t="shared" si="7"/>
        <v>6.7681089684272866</v>
      </c>
      <c r="P46" s="9"/>
    </row>
    <row r="47" spans="1:16">
      <c r="A47" s="12"/>
      <c r="B47" s="25">
        <v>342.3</v>
      </c>
      <c r="C47" s="20" t="s">
        <v>59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12896488</v>
      </c>
      <c r="N47" s="47">
        <f t="shared" si="9"/>
        <v>12896488</v>
      </c>
      <c r="O47" s="48">
        <f t="shared" si="7"/>
        <v>477.34715179331533</v>
      </c>
      <c r="P47" s="9"/>
    </row>
    <row r="48" spans="1:16">
      <c r="A48" s="12"/>
      <c r="B48" s="25">
        <v>342.4</v>
      </c>
      <c r="C48" s="20" t="s">
        <v>60</v>
      </c>
      <c r="D48" s="47">
        <v>1042488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1042488</v>
      </c>
      <c r="O48" s="48">
        <f t="shared" si="7"/>
        <v>38.586371543842766</v>
      </c>
      <c r="P48" s="9"/>
    </row>
    <row r="49" spans="1:16">
      <c r="A49" s="12"/>
      <c r="B49" s="25">
        <v>342.9</v>
      </c>
      <c r="C49" s="20" t="s">
        <v>62</v>
      </c>
      <c r="D49" s="47">
        <v>0</v>
      </c>
      <c r="E49" s="47">
        <v>135479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135479</v>
      </c>
      <c r="O49" s="48">
        <f t="shared" si="7"/>
        <v>5.0145834104452751</v>
      </c>
      <c r="P49" s="9"/>
    </row>
    <row r="50" spans="1:16">
      <c r="A50" s="12"/>
      <c r="B50" s="25">
        <v>346.4</v>
      </c>
      <c r="C50" s="20" t="s">
        <v>63</v>
      </c>
      <c r="D50" s="47">
        <v>15202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15202</v>
      </c>
      <c r="O50" s="48">
        <f t="shared" si="7"/>
        <v>0.56268275530221712</v>
      </c>
      <c r="P50" s="9"/>
    </row>
    <row r="51" spans="1:16">
      <c r="A51" s="12"/>
      <c r="B51" s="25">
        <v>348.13</v>
      </c>
      <c r="C51" s="20" t="s">
        <v>168</v>
      </c>
      <c r="D51" s="47">
        <v>0</v>
      </c>
      <c r="E51" s="47">
        <v>10586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6" si="10">SUM(D51:M51)</f>
        <v>10586</v>
      </c>
      <c r="O51" s="48">
        <f t="shared" si="7"/>
        <v>0.39182736795351075</v>
      </c>
      <c r="P51" s="9"/>
    </row>
    <row r="52" spans="1:16">
      <c r="A52" s="12"/>
      <c r="B52" s="25">
        <v>348.14</v>
      </c>
      <c r="C52" s="20" t="s">
        <v>169</v>
      </c>
      <c r="D52" s="47">
        <v>0</v>
      </c>
      <c r="E52" s="47">
        <v>38596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38596</v>
      </c>
      <c r="O52" s="48">
        <f t="shared" si="7"/>
        <v>1.4285820039234556</v>
      </c>
      <c r="P52" s="9"/>
    </row>
    <row r="53" spans="1:16">
      <c r="A53" s="12"/>
      <c r="B53" s="25">
        <v>348.22</v>
      </c>
      <c r="C53" s="20" t="s">
        <v>170</v>
      </c>
      <c r="D53" s="47">
        <v>0</v>
      </c>
      <c r="E53" s="47">
        <v>1320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1320</v>
      </c>
      <c r="O53" s="48">
        <f t="shared" si="7"/>
        <v>4.885812636488137E-2</v>
      </c>
      <c r="P53" s="9"/>
    </row>
    <row r="54" spans="1:16">
      <c r="A54" s="12"/>
      <c r="B54" s="25">
        <v>348.48</v>
      </c>
      <c r="C54" s="20" t="s">
        <v>171</v>
      </c>
      <c r="D54" s="47">
        <v>457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457</v>
      </c>
      <c r="O54" s="48">
        <f t="shared" si="7"/>
        <v>1.6915275567235443E-2</v>
      </c>
      <c r="P54" s="9"/>
    </row>
    <row r="55" spans="1:16">
      <c r="A55" s="12"/>
      <c r="B55" s="25">
        <v>348.53</v>
      </c>
      <c r="C55" s="20" t="s">
        <v>172</v>
      </c>
      <c r="D55" s="47">
        <v>0</v>
      </c>
      <c r="E55" s="47">
        <v>43396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43396</v>
      </c>
      <c r="O55" s="48">
        <f t="shared" si="7"/>
        <v>1.6062479179775697</v>
      </c>
      <c r="P55" s="9"/>
    </row>
    <row r="56" spans="1:16">
      <c r="A56" s="12"/>
      <c r="B56" s="25">
        <v>348.54</v>
      </c>
      <c r="C56" s="20" t="s">
        <v>173</v>
      </c>
      <c r="D56" s="47">
        <v>0</v>
      </c>
      <c r="E56" s="47">
        <v>13856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13856</v>
      </c>
      <c r="O56" s="48">
        <f t="shared" si="7"/>
        <v>0.51286227190287592</v>
      </c>
      <c r="P56" s="9"/>
    </row>
    <row r="57" spans="1:16">
      <c r="A57" s="12"/>
      <c r="B57" s="25">
        <v>349</v>
      </c>
      <c r="C57" s="20" t="s">
        <v>1</v>
      </c>
      <c r="D57" s="47">
        <v>5063420</v>
      </c>
      <c r="E57" s="47">
        <v>79757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5143177</v>
      </c>
      <c r="O57" s="48">
        <f t="shared" si="7"/>
        <v>190.36817559314505</v>
      </c>
      <c r="P57" s="9"/>
    </row>
    <row r="58" spans="1:16" ht="15.75">
      <c r="A58" s="29" t="s">
        <v>49</v>
      </c>
      <c r="B58" s="30"/>
      <c r="C58" s="31"/>
      <c r="D58" s="32">
        <f t="shared" ref="D58:M58" si="11">SUM(D59:D61)</f>
        <v>140523</v>
      </c>
      <c r="E58" s="32">
        <f t="shared" si="11"/>
        <v>98984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9" si="12">SUM(D58:M58)</f>
        <v>239507</v>
      </c>
      <c r="O58" s="46">
        <f t="shared" si="7"/>
        <v>8.865047932783062</v>
      </c>
      <c r="P58" s="10"/>
    </row>
    <row r="59" spans="1:16">
      <c r="A59" s="13"/>
      <c r="B59" s="40">
        <v>351.8</v>
      </c>
      <c r="C59" s="21" t="s">
        <v>154</v>
      </c>
      <c r="D59" s="47">
        <v>0</v>
      </c>
      <c r="E59" s="47">
        <v>33093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33093</v>
      </c>
      <c r="O59" s="48">
        <f t="shared" si="7"/>
        <v>1.2248954362068327</v>
      </c>
      <c r="P59" s="9"/>
    </row>
    <row r="60" spans="1:16">
      <c r="A60" s="13"/>
      <c r="B60" s="40">
        <v>352</v>
      </c>
      <c r="C60" s="21" t="s">
        <v>81</v>
      </c>
      <c r="D60" s="47">
        <v>4281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4281</v>
      </c>
      <c r="O60" s="48">
        <f t="shared" si="7"/>
        <v>0.158455787097013</v>
      </c>
      <c r="P60" s="9"/>
    </row>
    <row r="61" spans="1:16">
      <c r="A61" s="13"/>
      <c r="B61" s="40">
        <v>359</v>
      </c>
      <c r="C61" s="21" t="s">
        <v>83</v>
      </c>
      <c r="D61" s="47">
        <v>136242</v>
      </c>
      <c r="E61" s="47">
        <v>65891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202133</v>
      </c>
      <c r="O61" s="48">
        <f t="shared" si="7"/>
        <v>7.4816967094792171</v>
      </c>
      <c r="P61" s="9"/>
    </row>
    <row r="62" spans="1:16" ht="15.75">
      <c r="A62" s="29" t="s">
        <v>5</v>
      </c>
      <c r="B62" s="30"/>
      <c r="C62" s="31"/>
      <c r="D62" s="32">
        <f t="shared" ref="D62:M62" si="13">SUM(D63:D66)</f>
        <v>84176</v>
      </c>
      <c r="E62" s="32">
        <f t="shared" si="13"/>
        <v>1081245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692</v>
      </c>
      <c r="N62" s="32">
        <f t="shared" si="12"/>
        <v>1166113</v>
      </c>
      <c r="O62" s="46">
        <f t="shared" si="7"/>
        <v>43.162194174038568</v>
      </c>
      <c r="P62" s="10"/>
    </row>
    <row r="63" spans="1:16">
      <c r="A63" s="12"/>
      <c r="B63" s="25">
        <v>361.1</v>
      </c>
      <c r="C63" s="20" t="s">
        <v>84</v>
      </c>
      <c r="D63" s="47">
        <v>16671</v>
      </c>
      <c r="E63" s="47">
        <v>22203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692</v>
      </c>
      <c r="N63" s="47">
        <f t="shared" si="12"/>
        <v>39566</v>
      </c>
      <c r="O63" s="48">
        <f t="shared" si="7"/>
        <v>1.4644853240552245</v>
      </c>
      <c r="P63" s="9"/>
    </row>
    <row r="64" spans="1:16">
      <c r="A64" s="12"/>
      <c r="B64" s="25">
        <v>365</v>
      </c>
      <c r="C64" s="20" t="s">
        <v>156</v>
      </c>
      <c r="D64" s="47">
        <v>0</v>
      </c>
      <c r="E64" s="47">
        <v>561226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561226</v>
      </c>
      <c r="O64" s="48">
        <f t="shared" si="7"/>
        <v>20.773068808527963</v>
      </c>
      <c r="P64" s="9"/>
    </row>
    <row r="65" spans="1:119">
      <c r="A65" s="12"/>
      <c r="B65" s="25">
        <v>366</v>
      </c>
      <c r="C65" s="20" t="s">
        <v>87</v>
      </c>
      <c r="D65" s="47">
        <v>3247</v>
      </c>
      <c r="E65" s="47">
        <v>11094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14341</v>
      </c>
      <c r="O65" s="48">
        <f t="shared" si="7"/>
        <v>0.53081393196876037</v>
      </c>
      <c r="P65" s="9"/>
    </row>
    <row r="66" spans="1:119">
      <c r="A66" s="12"/>
      <c r="B66" s="25">
        <v>369.9</v>
      </c>
      <c r="C66" s="20" t="s">
        <v>89</v>
      </c>
      <c r="D66" s="47">
        <v>64258</v>
      </c>
      <c r="E66" s="47">
        <v>486722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550980</v>
      </c>
      <c r="O66" s="48">
        <f t="shared" si="7"/>
        <v>20.393826109486618</v>
      </c>
      <c r="P66" s="9"/>
    </row>
    <row r="67" spans="1:119" ht="15.75">
      <c r="A67" s="29" t="s">
        <v>50</v>
      </c>
      <c r="B67" s="30"/>
      <c r="C67" s="31"/>
      <c r="D67" s="32">
        <f t="shared" ref="D67:M67" si="14">SUM(D68:D68)</f>
        <v>4400983</v>
      </c>
      <c r="E67" s="32">
        <f t="shared" si="14"/>
        <v>4702582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9103565</v>
      </c>
      <c r="O67" s="46">
        <f t="shared" si="7"/>
        <v>336.9569160158419</v>
      </c>
      <c r="P67" s="9"/>
    </row>
    <row r="68" spans="1:119" ht="15.75" thickBot="1">
      <c r="A68" s="12"/>
      <c r="B68" s="25">
        <v>381</v>
      </c>
      <c r="C68" s="20" t="s">
        <v>90</v>
      </c>
      <c r="D68" s="47">
        <v>4400983</v>
      </c>
      <c r="E68" s="47">
        <v>4702582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9103565</v>
      </c>
      <c r="O68" s="48">
        <f t="shared" si="7"/>
        <v>336.9569160158419</v>
      </c>
      <c r="P68" s="9"/>
    </row>
    <row r="69" spans="1:119" ht="16.5" thickBot="1">
      <c r="A69" s="14" t="s">
        <v>64</v>
      </c>
      <c r="B69" s="23"/>
      <c r="C69" s="22"/>
      <c r="D69" s="15">
        <f t="shared" ref="D69:M69" si="15">SUM(D5,D13,D18,D40,D58,D62,D67)</f>
        <v>22420604</v>
      </c>
      <c r="E69" s="15">
        <f t="shared" si="15"/>
        <v>15652536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12897180</v>
      </c>
      <c r="N69" s="15">
        <f t="shared" si="12"/>
        <v>50970320</v>
      </c>
      <c r="O69" s="38">
        <f>(N69/O$71)</f>
        <v>1886.6017692563942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1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9" t="s">
        <v>174</v>
      </c>
      <c r="M71" s="49"/>
      <c r="N71" s="49"/>
      <c r="O71" s="44">
        <v>27017</v>
      </c>
    </row>
    <row r="72" spans="1:119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19" ht="15.75" customHeight="1" thickBot="1">
      <c r="A73" s="53" t="s">
        <v>120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3473100</v>
      </c>
      <c r="E5" s="27">
        <f t="shared" si="0"/>
        <v>4297059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7770159</v>
      </c>
      <c r="O5" s="33">
        <f t="shared" ref="O5:O36" si="1">(N5/O$72)</f>
        <v>287.87962654218074</v>
      </c>
      <c r="P5" s="6"/>
    </row>
    <row r="6" spans="1:133">
      <c r="A6" s="12"/>
      <c r="B6" s="25">
        <v>311</v>
      </c>
      <c r="C6" s="20" t="s">
        <v>3</v>
      </c>
      <c r="D6" s="47">
        <v>1855011</v>
      </c>
      <c r="E6" s="47">
        <v>3202855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5057866</v>
      </c>
      <c r="O6" s="48">
        <f t="shared" si="1"/>
        <v>187.3908339816976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880247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880247</v>
      </c>
      <c r="O7" s="48">
        <f t="shared" si="1"/>
        <v>32.612611611277835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184633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184633</v>
      </c>
      <c r="O8" s="48">
        <f t="shared" si="1"/>
        <v>6.8405394390722831</v>
      </c>
      <c r="P8" s="9"/>
    </row>
    <row r="9" spans="1:133">
      <c r="A9" s="12"/>
      <c r="B9" s="25">
        <v>312.60000000000002</v>
      </c>
      <c r="C9" s="20" t="s">
        <v>14</v>
      </c>
      <c r="D9" s="47">
        <v>1469601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1469601</v>
      </c>
      <c r="O9" s="48">
        <f t="shared" si="1"/>
        <v>54.447815938646215</v>
      </c>
      <c r="P9" s="9"/>
    </row>
    <row r="10" spans="1:133">
      <c r="A10" s="12"/>
      <c r="B10" s="25">
        <v>315</v>
      </c>
      <c r="C10" s="20" t="s">
        <v>139</v>
      </c>
      <c r="D10" s="47">
        <v>135563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135563</v>
      </c>
      <c r="O10" s="48">
        <f t="shared" si="1"/>
        <v>5.0225260271942496</v>
      </c>
      <c r="P10" s="9"/>
    </row>
    <row r="11" spans="1:133">
      <c r="A11" s="12"/>
      <c r="B11" s="25">
        <v>316</v>
      </c>
      <c r="C11" s="20" t="s">
        <v>140</v>
      </c>
      <c r="D11" s="47">
        <v>12925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12925</v>
      </c>
      <c r="O11" s="48">
        <f t="shared" si="1"/>
        <v>0.47886332481197436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29324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29324</v>
      </c>
      <c r="O12" s="48">
        <f t="shared" si="1"/>
        <v>1.0864362194805677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628951</v>
      </c>
      <c r="E13" s="32">
        <f t="shared" si="3"/>
        <v>560830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1189781</v>
      </c>
      <c r="O13" s="46">
        <f t="shared" si="1"/>
        <v>44.080656515134677</v>
      </c>
      <c r="P13" s="10"/>
    </row>
    <row r="14" spans="1:133">
      <c r="A14" s="12"/>
      <c r="B14" s="25">
        <v>322</v>
      </c>
      <c r="C14" s="20" t="s">
        <v>0</v>
      </c>
      <c r="D14" s="47">
        <v>61055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61055</v>
      </c>
      <c r="O14" s="48">
        <f t="shared" si="1"/>
        <v>2.2620503130673186</v>
      </c>
      <c r="P14" s="9"/>
    </row>
    <row r="15" spans="1:133">
      <c r="A15" s="12"/>
      <c r="B15" s="25">
        <v>323.10000000000002</v>
      </c>
      <c r="C15" s="20" t="s">
        <v>18</v>
      </c>
      <c r="D15" s="47">
        <v>558719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558719</v>
      </c>
      <c r="O15" s="48">
        <f t="shared" si="1"/>
        <v>20.700196361750212</v>
      </c>
      <c r="P15" s="9"/>
    </row>
    <row r="16" spans="1:133">
      <c r="A16" s="12"/>
      <c r="B16" s="25">
        <v>329</v>
      </c>
      <c r="C16" s="20" t="s">
        <v>19</v>
      </c>
      <c r="D16" s="47">
        <v>9177</v>
      </c>
      <c r="E16" s="47">
        <v>560830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570007</v>
      </c>
      <c r="O16" s="48">
        <f t="shared" si="1"/>
        <v>21.118409840317142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SUM(D18:D39)</f>
        <v>4332916</v>
      </c>
      <c r="E17" s="32">
        <f t="shared" si="5"/>
        <v>3794650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8127566</v>
      </c>
      <c r="O17" s="46">
        <f t="shared" si="1"/>
        <v>301.12133674187692</v>
      </c>
      <c r="P17" s="10"/>
    </row>
    <row r="18" spans="1:16">
      <c r="A18" s="12"/>
      <c r="B18" s="25">
        <v>331.1</v>
      </c>
      <c r="C18" s="20" t="s">
        <v>20</v>
      </c>
      <c r="D18" s="47">
        <v>2799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2799</v>
      </c>
      <c r="O18" s="48">
        <f t="shared" si="1"/>
        <v>0.10370123374458153</v>
      </c>
      <c r="P18" s="9"/>
    </row>
    <row r="19" spans="1:16">
      <c r="A19" s="12"/>
      <c r="B19" s="25">
        <v>331.2</v>
      </c>
      <c r="C19" s="20" t="s">
        <v>21</v>
      </c>
      <c r="D19" s="47">
        <v>166669</v>
      </c>
      <c r="E19" s="47">
        <v>121196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287865</v>
      </c>
      <c r="O19" s="48">
        <f t="shared" si="1"/>
        <v>10.665221740580193</v>
      </c>
      <c r="P19" s="9"/>
    </row>
    <row r="20" spans="1:16">
      <c r="A20" s="12"/>
      <c r="B20" s="25">
        <v>331.5</v>
      </c>
      <c r="C20" s="20" t="s">
        <v>23</v>
      </c>
      <c r="D20" s="47">
        <v>0</v>
      </c>
      <c r="E20" s="47">
        <v>645716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645716</v>
      </c>
      <c r="O20" s="48">
        <f t="shared" si="1"/>
        <v>23.923381868030084</v>
      </c>
      <c r="P20" s="9"/>
    </row>
    <row r="21" spans="1:16">
      <c r="A21" s="12"/>
      <c r="B21" s="25">
        <v>331.7</v>
      </c>
      <c r="C21" s="20" t="s">
        <v>160</v>
      </c>
      <c r="D21" s="47">
        <v>0</v>
      </c>
      <c r="E21" s="47">
        <v>23062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23062</v>
      </c>
      <c r="O21" s="48">
        <f t="shared" si="1"/>
        <v>0.85443295913452633</v>
      </c>
      <c r="P21" s="9"/>
    </row>
    <row r="22" spans="1:16">
      <c r="A22" s="12"/>
      <c r="B22" s="25">
        <v>333</v>
      </c>
      <c r="C22" s="20" t="s">
        <v>4</v>
      </c>
      <c r="D22" s="47">
        <v>236696</v>
      </c>
      <c r="E22" s="47">
        <v>144863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381559</v>
      </c>
      <c r="O22" s="48">
        <f t="shared" si="1"/>
        <v>14.136526990478307</v>
      </c>
      <c r="P22" s="9"/>
    </row>
    <row r="23" spans="1:16">
      <c r="A23" s="12"/>
      <c r="B23" s="25">
        <v>334.2</v>
      </c>
      <c r="C23" s="20" t="s">
        <v>25</v>
      </c>
      <c r="D23" s="47">
        <v>0</v>
      </c>
      <c r="E23" s="47">
        <v>124738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124738</v>
      </c>
      <c r="O23" s="48">
        <f t="shared" si="1"/>
        <v>4.6214664147308362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90909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90909</v>
      </c>
      <c r="O24" s="48">
        <f t="shared" si="1"/>
        <v>3.3681227075691895</v>
      </c>
      <c r="P24" s="9"/>
    </row>
    <row r="25" spans="1:16">
      <c r="A25" s="12"/>
      <c r="B25" s="25">
        <v>334.42</v>
      </c>
      <c r="C25" s="20" t="s">
        <v>29</v>
      </c>
      <c r="D25" s="47">
        <v>144788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6">SUM(D25:M25)</f>
        <v>144788</v>
      </c>
      <c r="O25" s="48">
        <f t="shared" si="1"/>
        <v>5.3643066207254266</v>
      </c>
      <c r="P25" s="9"/>
    </row>
    <row r="26" spans="1:16">
      <c r="A26" s="12"/>
      <c r="B26" s="25">
        <v>334.49</v>
      </c>
      <c r="C26" s="20" t="s">
        <v>30</v>
      </c>
      <c r="D26" s="47">
        <v>0</v>
      </c>
      <c r="E26" s="47">
        <v>419200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419200</v>
      </c>
      <c r="O26" s="48">
        <f t="shared" si="1"/>
        <v>15.531102960246008</v>
      </c>
      <c r="P26" s="9"/>
    </row>
    <row r="27" spans="1:16">
      <c r="A27" s="12"/>
      <c r="B27" s="25">
        <v>334.5</v>
      </c>
      <c r="C27" s="20" t="s">
        <v>31</v>
      </c>
      <c r="D27" s="47">
        <v>0</v>
      </c>
      <c r="E27" s="47">
        <v>412574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412574</v>
      </c>
      <c r="O27" s="48">
        <f t="shared" si="1"/>
        <v>15.285613723092883</v>
      </c>
      <c r="P27" s="9"/>
    </row>
    <row r="28" spans="1:16">
      <c r="A28" s="12"/>
      <c r="B28" s="25">
        <v>334.7</v>
      </c>
      <c r="C28" s="20" t="s">
        <v>32</v>
      </c>
      <c r="D28" s="47">
        <v>62379</v>
      </c>
      <c r="E28" s="47">
        <v>9109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71488</v>
      </c>
      <c r="O28" s="48">
        <f t="shared" si="1"/>
        <v>2.6485865658923347</v>
      </c>
      <c r="P28" s="9"/>
    </row>
    <row r="29" spans="1:16">
      <c r="A29" s="12"/>
      <c r="B29" s="25">
        <v>335.12</v>
      </c>
      <c r="C29" s="20" t="s">
        <v>141</v>
      </c>
      <c r="D29" s="47">
        <v>488608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488608</v>
      </c>
      <c r="O29" s="48">
        <f t="shared" si="1"/>
        <v>18.102626801526434</v>
      </c>
      <c r="P29" s="9"/>
    </row>
    <row r="30" spans="1:16">
      <c r="A30" s="12"/>
      <c r="B30" s="25">
        <v>335.13</v>
      </c>
      <c r="C30" s="20" t="s">
        <v>142</v>
      </c>
      <c r="D30" s="47">
        <v>17369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17369</v>
      </c>
      <c r="O30" s="48">
        <f t="shared" si="1"/>
        <v>0.6435107998962617</v>
      </c>
      <c r="P30" s="9"/>
    </row>
    <row r="31" spans="1:16">
      <c r="A31" s="12"/>
      <c r="B31" s="25">
        <v>335.14</v>
      </c>
      <c r="C31" s="20" t="s">
        <v>143</v>
      </c>
      <c r="D31" s="47">
        <v>6861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6861</v>
      </c>
      <c r="O31" s="48">
        <f t="shared" si="1"/>
        <v>0.25419584305879739</v>
      </c>
      <c r="P31" s="9"/>
    </row>
    <row r="32" spans="1:16">
      <c r="A32" s="12"/>
      <c r="B32" s="25">
        <v>335.15</v>
      </c>
      <c r="C32" s="20" t="s">
        <v>144</v>
      </c>
      <c r="D32" s="47">
        <v>2980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2980</v>
      </c>
      <c r="O32" s="48">
        <f t="shared" si="1"/>
        <v>0.11040717276129081</v>
      </c>
      <c r="P32" s="9"/>
    </row>
    <row r="33" spans="1:16">
      <c r="A33" s="12"/>
      <c r="B33" s="25">
        <v>335.16</v>
      </c>
      <c r="C33" s="20" t="s">
        <v>145</v>
      </c>
      <c r="D33" s="47">
        <v>156000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156000</v>
      </c>
      <c r="O33" s="48">
        <f t="shared" si="1"/>
        <v>5.7797043458930757</v>
      </c>
      <c r="P33" s="9"/>
    </row>
    <row r="34" spans="1:16">
      <c r="A34" s="12"/>
      <c r="B34" s="25">
        <v>335.18</v>
      </c>
      <c r="C34" s="20" t="s">
        <v>146</v>
      </c>
      <c r="D34" s="47">
        <v>1592415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1592415</v>
      </c>
      <c r="O34" s="48">
        <f t="shared" si="1"/>
        <v>58.997999333111039</v>
      </c>
      <c r="P34" s="9"/>
    </row>
    <row r="35" spans="1:16">
      <c r="A35" s="12"/>
      <c r="B35" s="25">
        <v>335.19</v>
      </c>
      <c r="C35" s="20" t="s">
        <v>147</v>
      </c>
      <c r="D35" s="47">
        <v>1213603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1213603</v>
      </c>
      <c r="O35" s="48">
        <f t="shared" si="1"/>
        <v>44.963247008262016</v>
      </c>
      <c r="P35" s="9"/>
    </row>
    <row r="36" spans="1:16">
      <c r="A36" s="12"/>
      <c r="B36" s="25">
        <v>335.49</v>
      </c>
      <c r="C36" s="20" t="s">
        <v>40</v>
      </c>
      <c r="D36" s="47">
        <v>0</v>
      </c>
      <c r="E36" s="47">
        <v>1085657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1085657</v>
      </c>
      <c r="O36" s="48">
        <f t="shared" si="1"/>
        <v>40.222926160572044</v>
      </c>
      <c r="P36" s="9"/>
    </row>
    <row r="37" spans="1:16">
      <c r="A37" s="12"/>
      <c r="B37" s="25">
        <v>335.8</v>
      </c>
      <c r="C37" s="20" t="s">
        <v>41</v>
      </c>
      <c r="D37" s="47">
        <v>241749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241749</v>
      </c>
      <c r="O37" s="48">
        <f t="shared" ref="O37:O68" si="7">(N37/O$72)</f>
        <v>8.9566522174058019</v>
      </c>
      <c r="P37" s="9"/>
    </row>
    <row r="38" spans="1:16">
      <c r="A38" s="12"/>
      <c r="B38" s="25">
        <v>337.2</v>
      </c>
      <c r="C38" s="20" t="s">
        <v>42</v>
      </c>
      <c r="D38" s="47">
        <v>0</v>
      </c>
      <c r="E38" s="47">
        <v>698725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698725</v>
      </c>
      <c r="O38" s="48">
        <f t="shared" si="7"/>
        <v>25.887332814641919</v>
      </c>
      <c r="P38" s="9"/>
    </row>
    <row r="39" spans="1:16">
      <c r="A39" s="12"/>
      <c r="B39" s="25">
        <v>337.4</v>
      </c>
      <c r="C39" s="20" t="s">
        <v>43</v>
      </c>
      <c r="D39" s="47">
        <v>0</v>
      </c>
      <c r="E39" s="47">
        <v>18901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18901</v>
      </c>
      <c r="O39" s="48">
        <f t="shared" si="7"/>
        <v>0.70027046052387831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SUM(D41:D55)</f>
        <v>6733785</v>
      </c>
      <c r="E40" s="32">
        <f t="shared" si="8"/>
        <v>387909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13799632</v>
      </c>
      <c r="N40" s="32">
        <f>SUM(D40:M40)</f>
        <v>20921326</v>
      </c>
      <c r="O40" s="46">
        <f t="shared" si="7"/>
        <v>775.12230002593458</v>
      </c>
      <c r="P40" s="10"/>
    </row>
    <row r="41" spans="1:16">
      <c r="A41" s="12"/>
      <c r="B41" s="25">
        <v>341.1</v>
      </c>
      <c r="C41" s="20" t="s">
        <v>148</v>
      </c>
      <c r="D41" s="47">
        <v>430609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430609</v>
      </c>
      <c r="O41" s="48">
        <f t="shared" si="7"/>
        <v>15.953799414619688</v>
      </c>
      <c r="P41" s="9"/>
    </row>
    <row r="42" spans="1:16">
      <c r="A42" s="12"/>
      <c r="B42" s="25">
        <v>341.16</v>
      </c>
      <c r="C42" s="20" t="s">
        <v>149</v>
      </c>
      <c r="D42" s="47">
        <v>0</v>
      </c>
      <c r="E42" s="47">
        <v>20350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5" si="9">SUM(D42:M42)</f>
        <v>20350</v>
      </c>
      <c r="O42" s="48">
        <f t="shared" si="7"/>
        <v>0.75395502204438514</v>
      </c>
      <c r="P42" s="9"/>
    </row>
    <row r="43" spans="1:16">
      <c r="A43" s="12"/>
      <c r="B43" s="25">
        <v>341.3</v>
      </c>
      <c r="C43" s="20" t="s">
        <v>150</v>
      </c>
      <c r="D43" s="47">
        <v>0</v>
      </c>
      <c r="E43" s="47">
        <v>2748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2748</v>
      </c>
      <c r="O43" s="48">
        <f t="shared" si="7"/>
        <v>0.10181171501611648</v>
      </c>
      <c r="P43" s="9"/>
    </row>
    <row r="44" spans="1:16">
      <c r="A44" s="12"/>
      <c r="B44" s="25">
        <v>341.52</v>
      </c>
      <c r="C44" s="20" t="s">
        <v>151</v>
      </c>
      <c r="D44" s="47">
        <v>0</v>
      </c>
      <c r="E44" s="47">
        <v>54209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54209</v>
      </c>
      <c r="O44" s="48">
        <f t="shared" si="7"/>
        <v>2.0084102108110109</v>
      </c>
      <c r="P44" s="9"/>
    </row>
    <row r="45" spans="1:16">
      <c r="A45" s="12"/>
      <c r="B45" s="25">
        <v>341.8</v>
      </c>
      <c r="C45" s="20" t="s">
        <v>152</v>
      </c>
      <c r="D45" s="47">
        <v>342441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342441</v>
      </c>
      <c r="O45" s="48">
        <f t="shared" si="7"/>
        <v>12.687229076358786</v>
      </c>
      <c r="P45" s="9"/>
    </row>
    <row r="46" spans="1:16">
      <c r="A46" s="12"/>
      <c r="B46" s="25">
        <v>341.9</v>
      </c>
      <c r="C46" s="20" t="s">
        <v>153</v>
      </c>
      <c r="D46" s="47">
        <v>140714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140714</v>
      </c>
      <c r="O46" s="48">
        <f t="shared" si="7"/>
        <v>5.2133674187692192</v>
      </c>
      <c r="P46" s="9"/>
    </row>
    <row r="47" spans="1:16">
      <c r="A47" s="12"/>
      <c r="B47" s="25">
        <v>342.3</v>
      </c>
      <c r="C47" s="20" t="s">
        <v>59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13799632</v>
      </c>
      <c r="N47" s="47">
        <f t="shared" si="9"/>
        <v>13799632</v>
      </c>
      <c r="O47" s="48">
        <f t="shared" si="7"/>
        <v>511.26790411618686</v>
      </c>
      <c r="P47" s="9"/>
    </row>
    <row r="48" spans="1:16">
      <c r="A48" s="12"/>
      <c r="B48" s="25">
        <v>342.4</v>
      </c>
      <c r="C48" s="20" t="s">
        <v>60</v>
      </c>
      <c r="D48" s="47">
        <v>890345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890345</v>
      </c>
      <c r="O48" s="48">
        <f t="shared" si="7"/>
        <v>32.986736319513909</v>
      </c>
      <c r="P48" s="9"/>
    </row>
    <row r="49" spans="1:16">
      <c r="A49" s="12"/>
      <c r="B49" s="25">
        <v>342.9</v>
      </c>
      <c r="C49" s="20" t="s">
        <v>62</v>
      </c>
      <c r="D49" s="47">
        <v>0</v>
      </c>
      <c r="E49" s="47">
        <v>133847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133847</v>
      </c>
      <c r="O49" s="48">
        <f t="shared" si="7"/>
        <v>4.9589492793894259</v>
      </c>
      <c r="P49" s="9"/>
    </row>
    <row r="50" spans="1:16">
      <c r="A50" s="12"/>
      <c r="B50" s="25">
        <v>346.4</v>
      </c>
      <c r="C50" s="20" t="s">
        <v>63</v>
      </c>
      <c r="D50" s="47">
        <v>15162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15162</v>
      </c>
      <c r="O50" s="48">
        <f t="shared" si="7"/>
        <v>0.56174280315660774</v>
      </c>
      <c r="P50" s="9"/>
    </row>
    <row r="51" spans="1:16">
      <c r="A51" s="12"/>
      <c r="B51" s="25">
        <v>348.92200000000003</v>
      </c>
      <c r="C51" s="20" t="s">
        <v>161</v>
      </c>
      <c r="D51" s="47">
        <v>0</v>
      </c>
      <c r="E51" s="47">
        <v>6462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6462</v>
      </c>
      <c r="O51" s="48">
        <f t="shared" si="7"/>
        <v>0.23941313771257086</v>
      </c>
      <c r="P51" s="9"/>
    </row>
    <row r="52" spans="1:16">
      <c r="A52" s="12"/>
      <c r="B52" s="25">
        <v>348.923</v>
      </c>
      <c r="C52" s="20" t="s">
        <v>162</v>
      </c>
      <c r="D52" s="47">
        <v>0</v>
      </c>
      <c r="E52" s="47">
        <v>6444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6444</v>
      </c>
      <c r="O52" s="48">
        <f t="shared" si="7"/>
        <v>0.2387462487495832</v>
      </c>
      <c r="P52" s="9"/>
    </row>
    <row r="53" spans="1:16">
      <c r="A53" s="12"/>
      <c r="B53" s="25">
        <v>348.92399999999998</v>
      </c>
      <c r="C53" s="20" t="s">
        <v>163</v>
      </c>
      <c r="D53" s="47">
        <v>0</v>
      </c>
      <c r="E53" s="47">
        <v>7100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7100</v>
      </c>
      <c r="O53" s="48">
        <f t="shared" si="7"/>
        <v>0.26305064651180021</v>
      </c>
      <c r="P53" s="9"/>
    </row>
    <row r="54" spans="1:16">
      <c r="A54" s="12"/>
      <c r="B54" s="25">
        <v>348.93</v>
      </c>
      <c r="C54" s="20" t="s">
        <v>164</v>
      </c>
      <c r="D54" s="47">
        <v>0</v>
      </c>
      <c r="E54" s="47">
        <v>43333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43333</v>
      </c>
      <c r="O54" s="48">
        <f t="shared" si="7"/>
        <v>1.6054610796191322</v>
      </c>
      <c r="P54" s="9"/>
    </row>
    <row r="55" spans="1:16">
      <c r="A55" s="12"/>
      <c r="B55" s="25">
        <v>349</v>
      </c>
      <c r="C55" s="20" t="s">
        <v>1</v>
      </c>
      <c r="D55" s="47">
        <v>4914514</v>
      </c>
      <c r="E55" s="47">
        <v>113416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5027930</v>
      </c>
      <c r="O55" s="48">
        <f t="shared" si="7"/>
        <v>186.28172353747544</v>
      </c>
      <c r="P55" s="9"/>
    </row>
    <row r="56" spans="1:16" ht="15.75">
      <c r="A56" s="29" t="s">
        <v>49</v>
      </c>
      <c r="B56" s="30"/>
      <c r="C56" s="31"/>
      <c r="D56" s="32">
        <f t="shared" ref="D56:M56" si="10">SUM(D57:D60)</f>
        <v>131635</v>
      </c>
      <c r="E56" s="32">
        <f t="shared" si="10"/>
        <v>114265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70" si="11">SUM(D56:M56)</f>
        <v>245900</v>
      </c>
      <c r="O56" s="46">
        <f t="shared" si="7"/>
        <v>9.1104442221481232</v>
      </c>
      <c r="P56" s="10"/>
    </row>
    <row r="57" spans="1:16">
      <c r="A57" s="13"/>
      <c r="B57" s="40">
        <v>351.8</v>
      </c>
      <c r="C57" s="21" t="s">
        <v>154</v>
      </c>
      <c r="D57" s="47">
        <v>0</v>
      </c>
      <c r="E57" s="47">
        <v>32770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32770</v>
      </c>
      <c r="O57" s="48">
        <f t="shared" si="7"/>
        <v>1.2141084065058723</v>
      </c>
      <c r="P57" s="9"/>
    </row>
    <row r="58" spans="1:16">
      <c r="A58" s="13"/>
      <c r="B58" s="40">
        <v>352</v>
      </c>
      <c r="C58" s="21" t="s">
        <v>81</v>
      </c>
      <c r="D58" s="47">
        <v>6115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6115</v>
      </c>
      <c r="O58" s="48">
        <f t="shared" si="7"/>
        <v>0.22655700048164204</v>
      </c>
      <c r="P58" s="9"/>
    </row>
    <row r="59" spans="1:16">
      <c r="A59" s="13"/>
      <c r="B59" s="40">
        <v>358.2</v>
      </c>
      <c r="C59" s="21" t="s">
        <v>155</v>
      </c>
      <c r="D59" s="47">
        <v>0</v>
      </c>
      <c r="E59" s="47">
        <v>3569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3569</v>
      </c>
      <c r="O59" s="48">
        <f t="shared" si="7"/>
        <v>0.13222926160572043</v>
      </c>
      <c r="P59" s="9"/>
    </row>
    <row r="60" spans="1:16">
      <c r="A60" s="13"/>
      <c r="B60" s="40">
        <v>359</v>
      </c>
      <c r="C60" s="21" t="s">
        <v>83</v>
      </c>
      <c r="D60" s="47">
        <v>125520</v>
      </c>
      <c r="E60" s="47">
        <v>77926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203446</v>
      </c>
      <c r="O60" s="48">
        <f t="shared" si="7"/>
        <v>7.5375495535548884</v>
      </c>
      <c r="P60" s="9"/>
    </row>
    <row r="61" spans="1:16" ht="15.75">
      <c r="A61" s="29" t="s">
        <v>5</v>
      </c>
      <c r="B61" s="30"/>
      <c r="C61" s="31"/>
      <c r="D61" s="32">
        <f t="shared" ref="D61:M61" si="12">SUM(D62:D65)</f>
        <v>719106</v>
      </c>
      <c r="E61" s="32">
        <f t="shared" si="12"/>
        <v>589049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1308155</v>
      </c>
      <c r="O61" s="46">
        <f t="shared" si="7"/>
        <v>48.46634063206254</v>
      </c>
      <c r="P61" s="10"/>
    </row>
    <row r="62" spans="1:16">
      <c r="A62" s="12"/>
      <c r="B62" s="25">
        <v>361.1</v>
      </c>
      <c r="C62" s="20" t="s">
        <v>84</v>
      </c>
      <c r="D62" s="47">
        <v>21563</v>
      </c>
      <c r="E62" s="47">
        <v>16857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38420</v>
      </c>
      <c r="O62" s="48">
        <f t="shared" si="7"/>
        <v>1.4234374421103331</v>
      </c>
      <c r="P62" s="9"/>
    </row>
    <row r="63" spans="1:16">
      <c r="A63" s="12"/>
      <c r="B63" s="25">
        <v>365</v>
      </c>
      <c r="C63" s="20" t="s">
        <v>156</v>
      </c>
      <c r="D63" s="47">
        <v>0</v>
      </c>
      <c r="E63" s="47">
        <v>20468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20468</v>
      </c>
      <c r="O63" s="48">
        <f t="shared" si="7"/>
        <v>0.75832684969063757</v>
      </c>
      <c r="P63" s="9"/>
    </row>
    <row r="64" spans="1:16">
      <c r="A64" s="12"/>
      <c r="B64" s="25">
        <v>366</v>
      </c>
      <c r="C64" s="20" t="s">
        <v>87</v>
      </c>
      <c r="D64" s="47">
        <v>20638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20638</v>
      </c>
      <c r="O64" s="48">
        <f t="shared" si="7"/>
        <v>0.7646252454521878</v>
      </c>
      <c r="P64" s="9"/>
    </row>
    <row r="65" spans="1:119">
      <c r="A65" s="12"/>
      <c r="B65" s="25">
        <v>369.9</v>
      </c>
      <c r="C65" s="20" t="s">
        <v>89</v>
      </c>
      <c r="D65" s="47">
        <v>676905</v>
      </c>
      <c r="E65" s="47">
        <v>551724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1228629</v>
      </c>
      <c r="O65" s="48">
        <f t="shared" si="7"/>
        <v>45.519951094809379</v>
      </c>
      <c r="P65" s="9"/>
    </row>
    <row r="66" spans="1:119" ht="15.75">
      <c r="A66" s="29" t="s">
        <v>50</v>
      </c>
      <c r="B66" s="30"/>
      <c r="C66" s="31"/>
      <c r="D66" s="32">
        <f t="shared" ref="D66:M66" si="13">SUM(D67:D69)</f>
        <v>4347098</v>
      </c>
      <c r="E66" s="32">
        <f t="shared" si="13"/>
        <v>4100342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398</v>
      </c>
      <c r="N66" s="32">
        <f t="shared" si="11"/>
        <v>8447838</v>
      </c>
      <c r="O66" s="46">
        <f t="shared" si="7"/>
        <v>312.98721796154274</v>
      </c>
      <c r="P66" s="9"/>
    </row>
    <row r="67" spans="1:119">
      <c r="A67" s="12"/>
      <c r="B67" s="25">
        <v>381</v>
      </c>
      <c r="C67" s="20" t="s">
        <v>90</v>
      </c>
      <c r="D67" s="47">
        <v>4177640</v>
      </c>
      <c r="E67" s="47">
        <v>4100342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8277982</v>
      </c>
      <c r="O67" s="48">
        <f t="shared" si="7"/>
        <v>306.69415731169647</v>
      </c>
      <c r="P67" s="9"/>
    </row>
    <row r="68" spans="1:119">
      <c r="A68" s="12"/>
      <c r="B68" s="25">
        <v>384</v>
      </c>
      <c r="C68" s="20" t="s">
        <v>91</v>
      </c>
      <c r="D68" s="47">
        <v>169458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169458</v>
      </c>
      <c r="O68" s="48">
        <f t="shared" si="7"/>
        <v>6.278314993886851</v>
      </c>
      <c r="P68" s="9"/>
    </row>
    <row r="69" spans="1:119" ht="15.75" thickBot="1">
      <c r="A69" s="12"/>
      <c r="B69" s="25">
        <v>389.1</v>
      </c>
      <c r="C69" s="20" t="s">
        <v>157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398</v>
      </c>
      <c r="N69" s="47">
        <f t="shared" si="11"/>
        <v>398</v>
      </c>
      <c r="O69" s="48">
        <f>(N69/O$72)</f>
        <v>1.4745655959393872E-2</v>
      </c>
      <c r="P69" s="9"/>
    </row>
    <row r="70" spans="1:119" ht="16.5" thickBot="1">
      <c r="A70" s="14" t="s">
        <v>64</v>
      </c>
      <c r="B70" s="23"/>
      <c r="C70" s="22"/>
      <c r="D70" s="15">
        <f t="shared" ref="D70:M70" si="14">SUM(D5,D13,D17,D40,D56,D61,D66)</f>
        <v>20366591</v>
      </c>
      <c r="E70" s="15">
        <f t="shared" si="14"/>
        <v>13844104</v>
      </c>
      <c r="F70" s="15">
        <f t="shared" si="14"/>
        <v>0</v>
      </c>
      <c r="G70" s="15">
        <f t="shared" si="14"/>
        <v>0</v>
      </c>
      <c r="H70" s="15">
        <f t="shared" si="14"/>
        <v>0</v>
      </c>
      <c r="I70" s="15">
        <f t="shared" si="14"/>
        <v>0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13800030</v>
      </c>
      <c r="N70" s="15">
        <f t="shared" si="11"/>
        <v>48010725</v>
      </c>
      <c r="O70" s="38">
        <f>(N70/O$72)</f>
        <v>1778.7679226408802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165</v>
      </c>
      <c r="M72" s="49"/>
      <c r="N72" s="49"/>
      <c r="O72" s="44">
        <v>26991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120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97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102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98</v>
      </c>
      <c r="F4" s="34" t="s">
        <v>99</v>
      </c>
      <c r="G4" s="34" t="s">
        <v>100</v>
      </c>
      <c r="H4" s="34" t="s">
        <v>7</v>
      </c>
      <c r="I4" s="34" t="s">
        <v>8</v>
      </c>
      <c r="J4" s="35" t="s">
        <v>101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3525982</v>
      </c>
      <c r="E5" s="27">
        <f t="shared" si="0"/>
        <v>4510996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8036978</v>
      </c>
      <c r="O5" s="33">
        <f t="shared" ref="O5:O36" si="1">(N5/O$65)</f>
        <v>298.98359436032888</v>
      </c>
      <c r="P5" s="6"/>
    </row>
    <row r="6" spans="1:133">
      <c r="A6" s="12"/>
      <c r="B6" s="25">
        <v>311</v>
      </c>
      <c r="C6" s="20" t="s">
        <v>3</v>
      </c>
      <c r="D6" s="47">
        <v>2039977</v>
      </c>
      <c r="E6" s="47">
        <v>3408558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5448535</v>
      </c>
      <c r="O6" s="48">
        <f t="shared" si="1"/>
        <v>202.69093411703435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887013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887013</v>
      </c>
      <c r="O7" s="48">
        <f t="shared" si="1"/>
        <v>32.9977679401808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185741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185741</v>
      </c>
      <c r="O8" s="48">
        <f t="shared" si="1"/>
        <v>6.9097503813102188</v>
      </c>
      <c r="P8" s="9"/>
    </row>
    <row r="9" spans="1:133">
      <c r="A9" s="12"/>
      <c r="B9" s="25">
        <v>312.60000000000002</v>
      </c>
      <c r="C9" s="20" t="s">
        <v>14</v>
      </c>
      <c r="D9" s="47">
        <v>1333459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1333459</v>
      </c>
      <c r="O9" s="48">
        <f t="shared" si="1"/>
        <v>49.606004240913656</v>
      </c>
      <c r="P9" s="9"/>
    </row>
    <row r="10" spans="1:133">
      <c r="A10" s="12"/>
      <c r="B10" s="25">
        <v>315</v>
      </c>
      <c r="C10" s="20" t="s">
        <v>139</v>
      </c>
      <c r="D10" s="47">
        <v>139635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139635</v>
      </c>
      <c r="O10" s="48">
        <f t="shared" si="1"/>
        <v>5.194561214240542</v>
      </c>
      <c r="P10" s="9"/>
    </row>
    <row r="11" spans="1:133">
      <c r="A11" s="12"/>
      <c r="B11" s="25">
        <v>316</v>
      </c>
      <c r="C11" s="20" t="s">
        <v>140</v>
      </c>
      <c r="D11" s="47">
        <v>12911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12911</v>
      </c>
      <c r="O11" s="48">
        <f t="shared" si="1"/>
        <v>0.48030207209553216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29684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29684</v>
      </c>
      <c r="O12" s="48">
        <f t="shared" si="1"/>
        <v>1.1042743945537741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580306</v>
      </c>
      <c r="E13" s="32">
        <f t="shared" si="3"/>
        <v>547800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1128106</v>
      </c>
      <c r="O13" s="46">
        <f t="shared" si="1"/>
        <v>41.966667906699897</v>
      </c>
      <c r="P13" s="10"/>
    </row>
    <row r="14" spans="1:133">
      <c r="A14" s="12"/>
      <c r="B14" s="25">
        <v>322</v>
      </c>
      <c r="C14" s="20" t="s">
        <v>0</v>
      </c>
      <c r="D14" s="47">
        <v>57983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57983</v>
      </c>
      <c r="O14" s="48">
        <f t="shared" si="1"/>
        <v>2.1570254082809419</v>
      </c>
      <c r="P14" s="9"/>
    </row>
    <row r="15" spans="1:133">
      <c r="A15" s="12"/>
      <c r="B15" s="25">
        <v>323.10000000000002</v>
      </c>
      <c r="C15" s="20" t="s">
        <v>18</v>
      </c>
      <c r="D15" s="47">
        <v>513318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513318</v>
      </c>
      <c r="O15" s="48">
        <f t="shared" si="1"/>
        <v>19.095941371228751</v>
      </c>
      <c r="P15" s="9"/>
    </row>
    <row r="16" spans="1:133">
      <c r="A16" s="12"/>
      <c r="B16" s="25">
        <v>329</v>
      </c>
      <c r="C16" s="20" t="s">
        <v>19</v>
      </c>
      <c r="D16" s="47">
        <v>9005</v>
      </c>
      <c r="E16" s="47">
        <v>547800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556805</v>
      </c>
      <c r="O16" s="48">
        <f t="shared" si="1"/>
        <v>20.713701127190209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SUM(D18:D36)</f>
        <v>4687651</v>
      </c>
      <c r="E17" s="32">
        <f t="shared" si="5"/>
        <v>3969922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8657573</v>
      </c>
      <c r="O17" s="46">
        <f t="shared" si="1"/>
        <v>322.07034708530188</v>
      </c>
      <c r="P17" s="10"/>
    </row>
    <row r="18" spans="1:16">
      <c r="A18" s="12"/>
      <c r="B18" s="25">
        <v>331.2</v>
      </c>
      <c r="C18" s="20" t="s">
        <v>21</v>
      </c>
      <c r="D18" s="47">
        <v>203749</v>
      </c>
      <c r="E18" s="47">
        <v>83384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287133</v>
      </c>
      <c r="O18" s="48">
        <f t="shared" si="1"/>
        <v>10.681633867787657</v>
      </c>
      <c r="P18" s="9"/>
    </row>
    <row r="19" spans="1:16">
      <c r="A19" s="12"/>
      <c r="B19" s="25">
        <v>331.5</v>
      </c>
      <c r="C19" s="20" t="s">
        <v>23</v>
      </c>
      <c r="D19" s="47">
        <v>0</v>
      </c>
      <c r="E19" s="47">
        <v>1249295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1249295</v>
      </c>
      <c r="O19" s="48">
        <f t="shared" si="1"/>
        <v>46.475019530523419</v>
      </c>
      <c r="P19" s="9"/>
    </row>
    <row r="20" spans="1:16">
      <c r="A20" s="12"/>
      <c r="B20" s="25">
        <v>333</v>
      </c>
      <c r="C20" s="20" t="s">
        <v>4</v>
      </c>
      <c r="D20" s="47">
        <v>297320</v>
      </c>
      <c r="E20" s="47">
        <v>155324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452644</v>
      </c>
      <c r="O20" s="48">
        <f t="shared" si="1"/>
        <v>16.838808080056545</v>
      </c>
      <c r="P20" s="9"/>
    </row>
    <row r="21" spans="1:16">
      <c r="A21" s="12"/>
      <c r="B21" s="25">
        <v>334.2</v>
      </c>
      <c r="C21" s="20" t="s">
        <v>25</v>
      </c>
      <c r="D21" s="47">
        <v>0</v>
      </c>
      <c r="E21" s="47">
        <v>155999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155999</v>
      </c>
      <c r="O21" s="48">
        <f t="shared" si="1"/>
        <v>5.8033183289312156</v>
      </c>
      <c r="P21" s="9"/>
    </row>
    <row r="22" spans="1:16">
      <c r="A22" s="12"/>
      <c r="B22" s="25">
        <v>334.34</v>
      </c>
      <c r="C22" s="20" t="s">
        <v>28</v>
      </c>
      <c r="D22" s="47">
        <v>0</v>
      </c>
      <c r="E22" s="47">
        <v>70588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70588</v>
      </c>
      <c r="O22" s="48">
        <f t="shared" si="1"/>
        <v>2.6259439752985378</v>
      </c>
      <c r="P22" s="9"/>
    </row>
    <row r="23" spans="1:16">
      <c r="A23" s="12"/>
      <c r="B23" s="25">
        <v>334.42</v>
      </c>
      <c r="C23" s="20" t="s">
        <v>29</v>
      </c>
      <c r="D23" s="47">
        <v>98484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6">SUM(D23:M23)</f>
        <v>98484</v>
      </c>
      <c r="O23" s="48">
        <f t="shared" si="1"/>
        <v>3.6637029872400579</v>
      </c>
      <c r="P23" s="9"/>
    </row>
    <row r="24" spans="1:16">
      <c r="A24" s="12"/>
      <c r="B24" s="25">
        <v>334.5</v>
      </c>
      <c r="C24" s="20" t="s">
        <v>31</v>
      </c>
      <c r="D24" s="47">
        <v>45000</v>
      </c>
      <c r="E24" s="47">
        <v>475759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520759</v>
      </c>
      <c r="O24" s="48">
        <f t="shared" si="1"/>
        <v>19.372753989806927</v>
      </c>
      <c r="P24" s="9"/>
    </row>
    <row r="25" spans="1:16">
      <c r="A25" s="12"/>
      <c r="B25" s="25">
        <v>334.7</v>
      </c>
      <c r="C25" s="20" t="s">
        <v>32</v>
      </c>
      <c r="D25" s="47">
        <v>183495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183495</v>
      </c>
      <c r="O25" s="48">
        <f t="shared" si="1"/>
        <v>6.8261969420780479</v>
      </c>
      <c r="P25" s="9"/>
    </row>
    <row r="26" spans="1:16">
      <c r="A26" s="12"/>
      <c r="B26" s="25">
        <v>335.12</v>
      </c>
      <c r="C26" s="20" t="s">
        <v>141</v>
      </c>
      <c r="D26" s="47">
        <v>464353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464353</v>
      </c>
      <c r="O26" s="48">
        <f t="shared" si="1"/>
        <v>17.274394553774041</v>
      </c>
      <c r="P26" s="9"/>
    </row>
    <row r="27" spans="1:16">
      <c r="A27" s="12"/>
      <c r="B27" s="25">
        <v>335.13</v>
      </c>
      <c r="C27" s="20" t="s">
        <v>142</v>
      </c>
      <c r="D27" s="47">
        <v>26507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26507</v>
      </c>
      <c r="O27" s="48">
        <f t="shared" si="1"/>
        <v>0.98608682712696705</v>
      </c>
      <c r="P27" s="9"/>
    </row>
    <row r="28" spans="1:16">
      <c r="A28" s="12"/>
      <c r="B28" s="25">
        <v>335.14</v>
      </c>
      <c r="C28" s="20" t="s">
        <v>143</v>
      </c>
      <c r="D28" s="47">
        <v>7024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7024</v>
      </c>
      <c r="O28" s="48">
        <f t="shared" si="1"/>
        <v>0.26129980283471599</v>
      </c>
      <c r="P28" s="9"/>
    </row>
    <row r="29" spans="1:16">
      <c r="A29" s="12"/>
      <c r="B29" s="25">
        <v>335.15</v>
      </c>
      <c r="C29" s="20" t="s">
        <v>144</v>
      </c>
      <c r="D29" s="47">
        <v>674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674</v>
      </c>
      <c r="O29" s="48">
        <f t="shared" si="1"/>
        <v>2.5073471969048772E-2</v>
      </c>
      <c r="P29" s="9"/>
    </row>
    <row r="30" spans="1:16">
      <c r="A30" s="12"/>
      <c r="B30" s="25">
        <v>335.16</v>
      </c>
      <c r="C30" s="20" t="s">
        <v>145</v>
      </c>
      <c r="D30" s="47">
        <v>156000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156000</v>
      </c>
      <c r="O30" s="48">
        <f t="shared" si="1"/>
        <v>5.8033555299282025</v>
      </c>
      <c r="P30" s="9"/>
    </row>
    <row r="31" spans="1:16">
      <c r="A31" s="12"/>
      <c r="B31" s="25">
        <v>335.18</v>
      </c>
      <c r="C31" s="20" t="s">
        <v>146</v>
      </c>
      <c r="D31" s="47">
        <v>1485271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1485271</v>
      </c>
      <c r="O31" s="48">
        <f t="shared" si="1"/>
        <v>55.253561995461482</v>
      </c>
      <c r="P31" s="9"/>
    </row>
    <row r="32" spans="1:16">
      <c r="A32" s="12"/>
      <c r="B32" s="25">
        <v>335.19</v>
      </c>
      <c r="C32" s="20" t="s">
        <v>147</v>
      </c>
      <c r="D32" s="47">
        <v>1200014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1200014</v>
      </c>
      <c r="O32" s="48">
        <f t="shared" si="1"/>
        <v>44.641717198020906</v>
      </c>
      <c r="P32" s="9"/>
    </row>
    <row r="33" spans="1:16">
      <c r="A33" s="12"/>
      <c r="B33" s="25">
        <v>335.49</v>
      </c>
      <c r="C33" s="20" t="s">
        <v>40</v>
      </c>
      <c r="D33" s="47">
        <v>0</v>
      </c>
      <c r="E33" s="47">
        <v>1048845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1048845</v>
      </c>
      <c r="O33" s="48">
        <f t="shared" si="1"/>
        <v>39.018079684535543</v>
      </c>
      <c r="P33" s="9"/>
    </row>
    <row r="34" spans="1:16">
      <c r="A34" s="12"/>
      <c r="B34" s="25">
        <v>335.8</v>
      </c>
      <c r="C34" s="20" t="s">
        <v>41</v>
      </c>
      <c r="D34" s="47">
        <v>519760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519760</v>
      </c>
      <c r="O34" s="48">
        <f t="shared" si="1"/>
        <v>19.335590193817193</v>
      </c>
      <c r="P34" s="9"/>
    </row>
    <row r="35" spans="1:16">
      <c r="A35" s="12"/>
      <c r="B35" s="25">
        <v>337.2</v>
      </c>
      <c r="C35" s="20" t="s">
        <v>42</v>
      </c>
      <c r="D35" s="47">
        <v>0</v>
      </c>
      <c r="E35" s="47">
        <v>716725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716725</v>
      </c>
      <c r="O35" s="48">
        <f t="shared" si="1"/>
        <v>26.662884565306349</v>
      </c>
      <c r="P35" s="9"/>
    </row>
    <row r="36" spans="1:16">
      <c r="A36" s="12"/>
      <c r="B36" s="25">
        <v>337.4</v>
      </c>
      <c r="C36" s="20" t="s">
        <v>43</v>
      </c>
      <c r="D36" s="47">
        <v>0</v>
      </c>
      <c r="E36" s="47">
        <v>14003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14003</v>
      </c>
      <c r="O36" s="48">
        <f t="shared" si="1"/>
        <v>0.52092556080502961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SUM(D38:D48)</f>
        <v>6680313</v>
      </c>
      <c r="E37" s="32">
        <f t="shared" si="7"/>
        <v>443364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12066511</v>
      </c>
      <c r="N37" s="32">
        <f>SUM(D37:M37)</f>
        <v>19190188</v>
      </c>
      <c r="O37" s="46">
        <f t="shared" ref="O37:O63" si="8">(N37/O$65)</f>
        <v>713.8941259625758</v>
      </c>
      <c r="P37" s="10"/>
    </row>
    <row r="38" spans="1:16">
      <c r="A38" s="12"/>
      <c r="B38" s="25">
        <v>341.1</v>
      </c>
      <c r="C38" s="20" t="s">
        <v>148</v>
      </c>
      <c r="D38" s="47">
        <v>133181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133181</v>
      </c>
      <c r="O38" s="48">
        <f t="shared" si="8"/>
        <v>4.9544659796882558</v>
      </c>
      <c r="P38" s="9"/>
    </row>
    <row r="39" spans="1:16">
      <c r="A39" s="12"/>
      <c r="B39" s="25">
        <v>341.16</v>
      </c>
      <c r="C39" s="20" t="s">
        <v>149</v>
      </c>
      <c r="D39" s="47">
        <v>0</v>
      </c>
      <c r="E39" s="47">
        <v>21766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8" si="9">SUM(D39:M39)</f>
        <v>21766</v>
      </c>
      <c r="O39" s="48">
        <f t="shared" si="8"/>
        <v>0.8097169004129311</v>
      </c>
      <c r="P39" s="9"/>
    </row>
    <row r="40" spans="1:16">
      <c r="A40" s="12"/>
      <c r="B40" s="25">
        <v>341.3</v>
      </c>
      <c r="C40" s="20" t="s">
        <v>150</v>
      </c>
      <c r="D40" s="47">
        <v>0</v>
      </c>
      <c r="E40" s="47">
        <v>2540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2540</v>
      </c>
      <c r="O40" s="48">
        <f t="shared" si="8"/>
        <v>9.4490532346266878E-2</v>
      </c>
      <c r="P40" s="9"/>
    </row>
    <row r="41" spans="1:16">
      <c r="A41" s="12"/>
      <c r="B41" s="25">
        <v>341.52</v>
      </c>
      <c r="C41" s="20" t="s">
        <v>151</v>
      </c>
      <c r="D41" s="47">
        <v>0</v>
      </c>
      <c r="E41" s="47">
        <v>59182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59182</v>
      </c>
      <c r="O41" s="48">
        <f t="shared" si="8"/>
        <v>2.2016294036680182</v>
      </c>
      <c r="P41" s="9"/>
    </row>
    <row r="42" spans="1:16">
      <c r="A42" s="12"/>
      <c r="B42" s="25">
        <v>341.8</v>
      </c>
      <c r="C42" s="20" t="s">
        <v>152</v>
      </c>
      <c r="D42" s="47">
        <v>336269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336269</v>
      </c>
      <c r="O42" s="48">
        <f t="shared" si="8"/>
        <v>12.509542055727094</v>
      </c>
      <c r="P42" s="9"/>
    </row>
    <row r="43" spans="1:16">
      <c r="A43" s="12"/>
      <c r="B43" s="25">
        <v>341.9</v>
      </c>
      <c r="C43" s="20" t="s">
        <v>153</v>
      </c>
      <c r="D43" s="47">
        <v>139385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139385</v>
      </c>
      <c r="O43" s="48">
        <f t="shared" si="8"/>
        <v>5.1852609649938621</v>
      </c>
      <c r="P43" s="9"/>
    </row>
    <row r="44" spans="1:16">
      <c r="A44" s="12"/>
      <c r="B44" s="25">
        <v>342.3</v>
      </c>
      <c r="C44" s="20" t="s">
        <v>59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12066511</v>
      </c>
      <c r="N44" s="47">
        <f t="shared" si="9"/>
        <v>12066511</v>
      </c>
      <c r="O44" s="48">
        <f t="shared" si="8"/>
        <v>448.88623935121461</v>
      </c>
      <c r="P44" s="9"/>
    </row>
    <row r="45" spans="1:16">
      <c r="A45" s="12"/>
      <c r="B45" s="25">
        <v>342.4</v>
      </c>
      <c r="C45" s="20" t="s">
        <v>60</v>
      </c>
      <c r="D45" s="47">
        <v>920929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920929</v>
      </c>
      <c r="O45" s="48">
        <f t="shared" si="8"/>
        <v>34.259476953982364</v>
      </c>
      <c r="P45" s="9"/>
    </row>
    <row r="46" spans="1:16">
      <c r="A46" s="12"/>
      <c r="B46" s="25">
        <v>342.9</v>
      </c>
      <c r="C46" s="20" t="s">
        <v>62</v>
      </c>
      <c r="D46" s="47">
        <v>0</v>
      </c>
      <c r="E46" s="47">
        <v>143579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143579</v>
      </c>
      <c r="O46" s="48">
        <f t="shared" si="8"/>
        <v>5.3412819463561627</v>
      </c>
      <c r="P46" s="9"/>
    </row>
    <row r="47" spans="1:16">
      <c r="A47" s="12"/>
      <c r="B47" s="25">
        <v>346.4</v>
      </c>
      <c r="C47" s="20" t="s">
        <v>63</v>
      </c>
      <c r="D47" s="47">
        <v>16126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16126</v>
      </c>
      <c r="O47" s="48">
        <f t="shared" si="8"/>
        <v>0.59990327740783456</v>
      </c>
      <c r="P47" s="9"/>
    </row>
    <row r="48" spans="1:16">
      <c r="A48" s="12"/>
      <c r="B48" s="25">
        <v>349</v>
      </c>
      <c r="C48" s="20" t="s">
        <v>1</v>
      </c>
      <c r="D48" s="47">
        <v>5134423</v>
      </c>
      <c r="E48" s="47">
        <v>216297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5350720</v>
      </c>
      <c r="O48" s="48">
        <f t="shared" si="8"/>
        <v>199.0521185967784</v>
      </c>
      <c r="P48" s="9"/>
    </row>
    <row r="49" spans="1:119" ht="15.75">
      <c r="A49" s="29" t="s">
        <v>49</v>
      </c>
      <c r="B49" s="30"/>
      <c r="C49" s="31"/>
      <c r="D49" s="32">
        <f t="shared" ref="D49:M49" si="10">SUM(D50:D53)</f>
        <v>103241</v>
      </c>
      <c r="E49" s="32">
        <f t="shared" si="10"/>
        <v>74879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3" si="11">SUM(D49:M49)</f>
        <v>178120</v>
      </c>
      <c r="O49" s="46">
        <f t="shared" si="8"/>
        <v>6.6262415832744317</v>
      </c>
      <c r="P49" s="10"/>
    </row>
    <row r="50" spans="1:119">
      <c r="A50" s="13"/>
      <c r="B50" s="40">
        <v>351.8</v>
      </c>
      <c r="C50" s="21" t="s">
        <v>154</v>
      </c>
      <c r="D50" s="47">
        <v>0</v>
      </c>
      <c r="E50" s="47">
        <v>43346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43346</v>
      </c>
      <c r="O50" s="48">
        <f t="shared" si="8"/>
        <v>1.6125144153863324</v>
      </c>
      <c r="P50" s="9"/>
    </row>
    <row r="51" spans="1:119">
      <c r="A51" s="13"/>
      <c r="B51" s="40">
        <v>352</v>
      </c>
      <c r="C51" s="21" t="s">
        <v>81</v>
      </c>
      <c r="D51" s="47">
        <v>5679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5679</v>
      </c>
      <c r="O51" s="48">
        <f t="shared" si="8"/>
        <v>0.21126446188757858</v>
      </c>
      <c r="P51" s="9"/>
    </row>
    <row r="52" spans="1:119">
      <c r="A52" s="13"/>
      <c r="B52" s="40">
        <v>358.2</v>
      </c>
      <c r="C52" s="21" t="s">
        <v>155</v>
      </c>
      <c r="D52" s="47">
        <v>0</v>
      </c>
      <c r="E52" s="47">
        <v>6907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6907</v>
      </c>
      <c r="O52" s="48">
        <f t="shared" si="8"/>
        <v>0.25694728618726981</v>
      </c>
      <c r="P52" s="9"/>
    </row>
    <row r="53" spans="1:119">
      <c r="A53" s="13"/>
      <c r="B53" s="40">
        <v>359</v>
      </c>
      <c r="C53" s="21" t="s">
        <v>83</v>
      </c>
      <c r="D53" s="47">
        <v>97562</v>
      </c>
      <c r="E53" s="47">
        <v>24626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122188</v>
      </c>
      <c r="O53" s="48">
        <f t="shared" si="8"/>
        <v>4.5455154198132508</v>
      </c>
      <c r="P53" s="9"/>
    </row>
    <row r="54" spans="1:119" ht="15.75">
      <c r="A54" s="29" t="s">
        <v>5</v>
      </c>
      <c r="B54" s="30"/>
      <c r="C54" s="31"/>
      <c r="D54" s="32">
        <f t="shared" ref="D54:M54" si="12">SUM(D55:D58)</f>
        <v>435175</v>
      </c>
      <c r="E54" s="32">
        <f t="shared" si="12"/>
        <v>703329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1138504</v>
      </c>
      <c r="O54" s="46">
        <f t="shared" si="8"/>
        <v>42.353483873367807</v>
      </c>
      <c r="P54" s="10"/>
    </row>
    <row r="55" spans="1:119">
      <c r="A55" s="12"/>
      <c r="B55" s="25">
        <v>361.1</v>
      </c>
      <c r="C55" s="20" t="s">
        <v>84</v>
      </c>
      <c r="D55" s="47">
        <v>19203</v>
      </c>
      <c r="E55" s="47">
        <v>14085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33288</v>
      </c>
      <c r="O55" s="48">
        <f t="shared" si="8"/>
        <v>1.2383467876939103</v>
      </c>
      <c r="P55" s="9"/>
    </row>
    <row r="56" spans="1:119">
      <c r="A56" s="12"/>
      <c r="B56" s="25">
        <v>365</v>
      </c>
      <c r="C56" s="20" t="s">
        <v>156</v>
      </c>
      <c r="D56" s="47">
        <v>5024</v>
      </c>
      <c r="E56" s="47">
        <v>159756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164780</v>
      </c>
      <c r="O56" s="48">
        <f t="shared" si="8"/>
        <v>6.1299802834715971</v>
      </c>
      <c r="P56" s="9"/>
    </row>
    <row r="57" spans="1:119">
      <c r="A57" s="12"/>
      <c r="B57" s="25">
        <v>366</v>
      </c>
      <c r="C57" s="20" t="s">
        <v>87</v>
      </c>
      <c r="D57" s="47">
        <v>12534</v>
      </c>
      <c r="E57" s="47">
        <v>912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13446</v>
      </c>
      <c r="O57" s="48">
        <f t="shared" si="8"/>
        <v>0.50020460548342693</v>
      </c>
      <c r="P57" s="9"/>
    </row>
    <row r="58" spans="1:119">
      <c r="A58" s="12"/>
      <c r="B58" s="25">
        <v>369.9</v>
      </c>
      <c r="C58" s="20" t="s">
        <v>89</v>
      </c>
      <c r="D58" s="47">
        <v>398414</v>
      </c>
      <c r="E58" s="47">
        <v>528576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926990</v>
      </c>
      <c r="O58" s="48">
        <f t="shared" si="8"/>
        <v>34.484952196718872</v>
      </c>
      <c r="P58" s="9"/>
    </row>
    <row r="59" spans="1:119" ht="15.75">
      <c r="A59" s="29" t="s">
        <v>50</v>
      </c>
      <c r="B59" s="30"/>
      <c r="C59" s="31"/>
      <c r="D59" s="32">
        <f t="shared" ref="D59:M59" si="13">SUM(D60:D62)</f>
        <v>4033253</v>
      </c>
      <c r="E59" s="32">
        <f t="shared" si="13"/>
        <v>4369228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8871</v>
      </c>
      <c r="N59" s="32">
        <f t="shared" si="11"/>
        <v>8411352</v>
      </c>
      <c r="O59" s="46">
        <f t="shared" si="8"/>
        <v>312.91068040623486</v>
      </c>
      <c r="P59" s="9"/>
    </row>
    <row r="60" spans="1:119">
      <c r="A60" s="12"/>
      <c r="B60" s="25">
        <v>381</v>
      </c>
      <c r="C60" s="20" t="s">
        <v>90</v>
      </c>
      <c r="D60" s="47">
        <v>3949428</v>
      </c>
      <c r="E60" s="47">
        <v>4171141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8120569</v>
      </c>
      <c r="O60" s="48">
        <f t="shared" si="8"/>
        <v>302.09326289944573</v>
      </c>
      <c r="P60" s="9"/>
    </row>
    <row r="61" spans="1:119">
      <c r="A61" s="12"/>
      <c r="B61" s="25">
        <v>384</v>
      </c>
      <c r="C61" s="20" t="s">
        <v>91</v>
      </c>
      <c r="D61" s="47">
        <v>83825</v>
      </c>
      <c r="E61" s="47">
        <v>198087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281912</v>
      </c>
      <c r="O61" s="48">
        <f t="shared" si="8"/>
        <v>10.487407462519995</v>
      </c>
      <c r="P61" s="9"/>
    </row>
    <row r="62" spans="1:119" ht="15.75" thickBot="1">
      <c r="A62" s="12"/>
      <c r="B62" s="25">
        <v>389.1</v>
      </c>
      <c r="C62" s="20" t="s">
        <v>157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8871</v>
      </c>
      <c r="N62" s="47">
        <f t="shared" si="11"/>
        <v>8871</v>
      </c>
      <c r="O62" s="48">
        <f t="shared" si="8"/>
        <v>0.3300100442691864</v>
      </c>
      <c r="P62" s="9"/>
    </row>
    <row r="63" spans="1:119" ht="16.5" thickBot="1">
      <c r="A63" s="14" t="s">
        <v>64</v>
      </c>
      <c r="B63" s="23"/>
      <c r="C63" s="22"/>
      <c r="D63" s="15">
        <f t="shared" ref="D63:M63" si="14">SUM(D5,D13,D17,D37,D49,D54,D59)</f>
        <v>20045921</v>
      </c>
      <c r="E63" s="15">
        <f t="shared" si="14"/>
        <v>14619518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0</v>
      </c>
      <c r="J63" s="15">
        <f t="shared" si="14"/>
        <v>0</v>
      </c>
      <c r="K63" s="15">
        <f t="shared" si="14"/>
        <v>0</v>
      </c>
      <c r="L63" s="15">
        <f t="shared" si="14"/>
        <v>0</v>
      </c>
      <c r="M63" s="15">
        <f t="shared" si="14"/>
        <v>12075382</v>
      </c>
      <c r="N63" s="15">
        <f t="shared" si="11"/>
        <v>46740821</v>
      </c>
      <c r="O63" s="38">
        <f t="shared" si="8"/>
        <v>1738.8051411777835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158</v>
      </c>
      <c r="M65" s="49"/>
      <c r="N65" s="49"/>
      <c r="O65" s="44">
        <v>26881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120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2023-02-17T15:31:00Z</cp:lastPrinted>
  <dcterms:created xsi:type="dcterms:W3CDTF">2000-08-31T21:26:31Z</dcterms:created>
  <dcterms:modified xsi:type="dcterms:W3CDTF">2023-04-26T17:11:22Z</dcterms:modified>
</cp:coreProperties>
</file>