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'2005'!$A$1:$O$79</definedName>
    <definedName name="_xlnm.Print_Area" localSheetId="16">'2006'!$A$1:$O$79</definedName>
    <definedName name="_xlnm.Print_Area" localSheetId="15">'2007'!$A$1:$O$77</definedName>
    <definedName name="_xlnm.Print_Area" localSheetId="14">'2008'!$A$1:$O$78</definedName>
    <definedName name="_xlnm.Print_Area" localSheetId="13">'2009'!$A$1:$O$76</definedName>
    <definedName name="_xlnm.Print_Area" localSheetId="12">'2010'!$A$1:$O$75</definedName>
    <definedName name="_xlnm.Print_Area" localSheetId="11">'2011'!$A$1:$O$74</definedName>
    <definedName name="_xlnm.Print_Area" localSheetId="10">'2012'!$A$1:$O$77</definedName>
    <definedName name="_xlnm.Print_Area" localSheetId="9">'2013'!$A$1:$O$76</definedName>
    <definedName name="_xlnm.Print_Area" localSheetId="8">'2014'!$A$1:$O$74</definedName>
    <definedName name="_xlnm.Print_Area" localSheetId="7">'2015'!$A$1:$O$74</definedName>
    <definedName name="_xlnm.Print_Area" localSheetId="6">'2016'!$A$1:$O$74</definedName>
    <definedName name="_xlnm.Print_Area" localSheetId="5">'2017'!$A$1:$O$74</definedName>
    <definedName name="_xlnm.Print_Area" localSheetId="4">'2018'!$A$1:$O$73</definedName>
    <definedName name="_xlnm.Print_Area" localSheetId="3">'2019'!$A$1:$O$73</definedName>
    <definedName name="_xlnm.Print_Area" localSheetId="2">'2020'!$A$1:$O$74</definedName>
    <definedName name="_xlnm.Print_Area" localSheetId="1">'2021'!$A$1:$P$73</definedName>
    <definedName name="_xlnm.Print_Area" localSheetId="0">'2022'!$A$1:$P$71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6" i="51" l="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N49" i="51"/>
  <c r="M49" i="51"/>
  <c r="L49" i="51"/>
  <c r="K49" i="51"/>
  <c r="J49" i="51"/>
  <c r="I49" i="51"/>
  <c r="H49" i="51"/>
  <c r="G49" i="51"/>
  <c r="F49" i="51"/>
  <c r="E49" i="51"/>
  <c r="D49" i="5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9" i="51" l="1"/>
  <c r="P49" i="51" s="1"/>
  <c r="O47" i="51"/>
  <c r="P47" i="51" s="1"/>
  <c r="O44" i="51"/>
  <c r="P44" i="51" s="1"/>
  <c r="O39" i="51"/>
  <c r="P39" i="51" s="1"/>
  <c r="O34" i="51"/>
  <c r="P34" i="51" s="1"/>
  <c r="O29" i="51"/>
  <c r="P29" i="51" s="1"/>
  <c r="O21" i="51"/>
  <c r="P21" i="51" s="1"/>
  <c r="M67" i="51"/>
  <c r="H67" i="51"/>
  <c r="J67" i="51"/>
  <c r="K67" i="51"/>
  <c r="N67" i="51"/>
  <c r="D67" i="51"/>
  <c r="E67" i="51"/>
  <c r="O12" i="51"/>
  <c r="P12" i="51" s="1"/>
  <c r="F67" i="51"/>
  <c r="L67" i="51"/>
  <c r="O5" i="51"/>
  <c r="P5" i="51" s="1"/>
  <c r="G67" i="51"/>
  <c r="I67" i="51"/>
  <c r="O67" i="51" l="1"/>
  <c r="P67" i="51" s="1"/>
  <c r="O68" i="50" l="1"/>
  <c r="P68" i="50" s="1"/>
  <c r="O67" i="50"/>
  <c r="P67" i="50" s="1"/>
  <c r="O66" i="50"/>
  <c r="P66" i="50" s="1"/>
  <c r="O65" i="50"/>
  <c r="P65" i="50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/>
  <c r="O52" i="50"/>
  <c r="P52" i="50" s="1"/>
  <c r="O51" i="50"/>
  <c r="P51" i="50" s="1"/>
  <c r="N50" i="50"/>
  <c r="M50" i="50"/>
  <c r="L50" i="50"/>
  <c r="K50" i="50"/>
  <c r="J50" i="50"/>
  <c r="I50" i="50"/>
  <c r="H50" i="50"/>
  <c r="G50" i="50"/>
  <c r="F50" i="50"/>
  <c r="E50" i="50"/>
  <c r="D50" i="50"/>
  <c r="O49" i="50"/>
  <c r="P49" i="50" s="1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 s="1"/>
  <c r="O46" i="50"/>
  <c r="P46" i="50" s="1"/>
  <c r="O45" i="50"/>
  <c r="P45" i="50" s="1"/>
  <c r="N44" i="50"/>
  <c r="M44" i="50"/>
  <c r="L44" i="50"/>
  <c r="K44" i="50"/>
  <c r="J44" i="50"/>
  <c r="I44" i="50"/>
  <c r="H44" i="50"/>
  <c r="O44" i="50" s="1"/>
  <c r="P44" i="50" s="1"/>
  <c r="G44" i="50"/>
  <c r="F44" i="50"/>
  <c r="E44" i="50"/>
  <c r="D44" i="50"/>
  <c r="O43" i="50"/>
  <c r="P43" i="50" s="1"/>
  <c r="O42" i="50"/>
  <c r="P42" i="50" s="1"/>
  <c r="O41" i="50"/>
  <c r="P41" i="50"/>
  <c r="O40" i="50"/>
  <c r="P40" i="50"/>
  <c r="N39" i="50"/>
  <c r="M39" i="50"/>
  <c r="O39" i="50" s="1"/>
  <c r="P39" i="50" s="1"/>
  <c r="L39" i="50"/>
  <c r="K39" i="50"/>
  <c r="J39" i="50"/>
  <c r="I39" i="50"/>
  <c r="H39" i="50"/>
  <c r="G39" i="50"/>
  <c r="F39" i="50"/>
  <c r="E39" i="50"/>
  <c r="D39" i="50"/>
  <c r="O38" i="50"/>
  <c r="P38" i="50"/>
  <c r="O37" i="50"/>
  <c r="P37" i="50" s="1"/>
  <c r="O36" i="50"/>
  <c r="P36" i="50"/>
  <c r="O35" i="50"/>
  <c r="P35" i="50" s="1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 s="1"/>
  <c r="O32" i="50"/>
  <c r="P32" i="50"/>
  <c r="O31" i="50"/>
  <c r="P31" i="50"/>
  <c r="O30" i="50"/>
  <c r="P30" i="50" s="1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O27" i="50"/>
  <c r="P27" i="50"/>
  <c r="O26" i="50"/>
  <c r="P26" i="50" s="1"/>
  <c r="O25" i="50"/>
  <c r="P25" i="50" s="1"/>
  <c r="O24" i="50"/>
  <c r="P24" i="50" s="1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/>
  <c r="O19" i="50"/>
  <c r="P19" i="50" s="1"/>
  <c r="O18" i="50"/>
  <c r="P18" i="50"/>
  <c r="O17" i="50"/>
  <c r="P17" i="50"/>
  <c r="O16" i="50"/>
  <c r="P16" i="50"/>
  <c r="O15" i="50"/>
  <c r="P15" i="50"/>
  <c r="O14" i="50"/>
  <c r="P14" i="50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9" i="48"/>
  <c r="O69" i="48" s="1"/>
  <c r="N68" i="48"/>
  <c r="O68" i="48" s="1"/>
  <c r="N67" i="48"/>
  <c r="O67" i="48"/>
  <c r="N66" i="48"/>
  <c r="O66" i="48"/>
  <c r="N65" i="48"/>
  <c r="O65" i="48" s="1"/>
  <c r="N64" i="48"/>
  <c r="O64" i="48"/>
  <c r="N63" i="48"/>
  <c r="O63" i="48" s="1"/>
  <c r="N62" i="48"/>
  <c r="O62" i="48" s="1"/>
  <c r="N61" i="48"/>
  <c r="O61" i="48"/>
  <c r="N60" i="48"/>
  <c r="O60" i="48"/>
  <c r="N59" i="48"/>
  <c r="O59" i="48"/>
  <c r="N58" i="48"/>
  <c r="O58" i="48"/>
  <c r="N57" i="48"/>
  <c r="O57" i="48" s="1"/>
  <c r="N56" i="48"/>
  <c r="O56" i="48" s="1"/>
  <c r="N55" i="48"/>
  <c r="O55" i="48"/>
  <c r="N54" i="48"/>
  <c r="O54" i="48"/>
  <c r="N53" i="48"/>
  <c r="O53" i="48" s="1"/>
  <c r="N52" i="48"/>
  <c r="O52" i="48"/>
  <c r="M51" i="48"/>
  <c r="L51" i="48"/>
  <c r="K51" i="48"/>
  <c r="J51" i="48"/>
  <c r="I51" i="48"/>
  <c r="H51" i="48"/>
  <c r="G51" i="48"/>
  <c r="F51" i="48"/>
  <c r="E51" i="48"/>
  <c r="D51" i="48"/>
  <c r="N50" i="48"/>
  <c r="O50" i="48"/>
  <c r="N49" i="48"/>
  <c r="O49" i="48" s="1"/>
  <c r="M48" i="48"/>
  <c r="L48" i="48"/>
  <c r="K48" i="48"/>
  <c r="J48" i="48"/>
  <c r="I48" i="48"/>
  <c r="H48" i="48"/>
  <c r="N48" i="48" s="1"/>
  <c r="G48" i="48"/>
  <c r="F48" i="48"/>
  <c r="E48" i="48"/>
  <c r="D48" i="48"/>
  <c r="N47" i="48"/>
  <c r="O47" i="48" s="1"/>
  <c r="N46" i="48"/>
  <c r="O46" i="48" s="1"/>
  <c r="M45" i="48"/>
  <c r="L45" i="48"/>
  <c r="K45" i="48"/>
  <c r="J45" i="48"/>
  <c r="I45" i="48"/>
  <c r="I70" i="48" s="1"/>
  <c r="H45" i="48"/>
  <c r="G45" i="48"/>
  <c r="F45" i="48"/>
  <c r="E45" i="48"/>
  <c r="D45" i="48"/>
  <c r="N44" i="48"/>
  <c r="O44" i="48" s="1"/>
  <c r="N43" i="48"/>
  <c r="O43" i="48"/>
  <c r="N42" i="48"/>
  <c r="O42" i="48"/>
  <c r="N41" i="48"/>
  <c r="O41" i="48"/>
  <c r="M40" i="48"/>
  <c r="L40" i="48"/>
  <c r="K40" i="48"/>
  <c r="J40" i="48"/>
  <c r="I40" i="48"/>
  <c r="H40" i="48"/>
  <c r="G40" i="48"/>
  <c r="F40" i="48"/>
  <c r="E40" i="48"/>
  <c r="D40" i="48"/>
  <c r="N39" i="48"/>
  <c r="O39" i="48"/>
  <c r="N38" i="48"/>
  <c r="O38" i="48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4" i="48"/>
  <c r="O34" i="48" s="1"/>
  <c r="N33" i="48"/>
  <c r="O33" i="48"/>
  <c r="N32" i="48"/>
  <c r="O32" i="48"/>
  <c r="N31" i="48"/>
  <c r="O31" i="48"/>
  <c r="M30" i="48"/>
  <c r="L30" i="48"/>
  <c r="K30" i="48"/>
  <c r="J30" i="48"/>
  <c r="I30" i="48"/>
  <c r="H30" i="48"/>
  <c r="G30" i="48"/>
  <c r="F30" i="48"/>
  <c r="E30" i="48"/>
  <c r="D30" i="48"/>
  <c r="N29" i="48"/>
  <c r="O29" i="48"/>
  <c r="N28" i="48"/>
  <c r="O28" i="48"/>
  <c r="N27" i="48"/>
  <c r="O27" i="48" s="1"/>
  <c r="N26" i="48"/>
  <c r="O26" i="48" s="1"/>
  <c r="N25" i="48"/>
  <c r="O25" i="48"/>
  <c r="N24" i="48"/>
  <c r="O24" i="48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/>
  <c r="N19" i="48"/>
  <c r="O19" i="48" s="1"/>
  <c r="N18" i="48"/>
  <c r="O18" i="48" s="1"/>
  <c r="N17" i="48"/>
  <c r="O17" i="48"/>
  <c r="N16" i="48"/>
  <c r="O16" i="48"/>
  <c r="N15" i="48"/>
  <c r="O15" i="48" s="1"/>
  <c r="N14" i="48"/>
  <c r="O14" i="48"/>
  <c r="M13" i="48"/>
  <c r="L13" i="48"/>
  <c r="K13" i="48"/>
  <c r="J13" i="48"/>
  <c r="I13" i="48"/>
  <c r="H13" i="48"/>
  <c r="G13" i="48"/>
  <c r="F13" i="48"/>
  <c r="E13" i="48"/>
  <c r="D13" i="48"/>
  <c r="N12" i="48"/>
  <c r="O12" i="48"/>
  <c r="N11" i="48"/>
  <c r="O11" i="48" s="1"/>
  <c r="N10" i="48"/>
  <c r="O10" i="48" s="1"/>
  <c r="N9" i="48"/>
  <c r="O9" i="48"/>
  <c r="N8" i="48"/>
  <c r="O8" i="48"/>
  <c r="N7" i="48"/>
  <c r="O7" i="48"/>
  <c r="N6" i="48"/>
  <c r="O6" i="48"/>
  <c r="M5" i="48"/>
  <c r="L5" i="48"/>
  <c r="K5" i="48"/>
  <c r="J5" i="48"/>
  <c r="I5" i="48"/>
  <c r="H5" i="48"/>
  <c r="G5" i="48"/>
  <c r="F5" i="48"/>
  <c r="N5" i="48" s="1"/>
  <c r="O5" i="48" s="1"/>
  <c r="E5" i="48"/>
  <c r="D5" i="48"/>
  <c r="N68" i="47"/>
  <c r="O68" i="47"/>
  <c r="N67" i="47"/>
  <c r="O67" i="47" s="1"/>
  <c r="N66" i="47"/>
  <c r="O66" i="47" s="1"/>
  <c r="N65" i="47"/>
  <c r="O65" i="47"/>
  <c r="N64" i="47"/>
  <c r="O64" i="47"/>
  <c r="N63" i="47"/>
  <c r="O63" i="47"/>
  <c r="N62" i="47"/>
  <c r="O62" i="47"/>
  <c r="N61" i="47"/>
  <c r="O61" i="47" s="1"/>
  <c r="N60" i="47"/>
  <c r="O60" i="47" s="1"/>
  <c r="N59" i="47"/>
  <c r="O59" i="47"/>
  <c r="N58" i="47"/>
  <c r="O58" i="47"/>
  <c r="N57" i="47"/>
  <c r="O57" i="47" s="1"/>
  <c r="N56" i="47"/>
  <c r="O56" i="47"/>
  <c r="N55" i="47"/>
  <c r="O55" i="47" s="1"/>
  <c r="N54" i="47"/>
  <c r="O54" i="47" s="1"/>
  <c r="N53" i="47"/>
  <c r="O53" i="47"/>
  <c r="N52" i="47"/>
  <c r="O52" i="47"/>
  <c r="N51" i="47"/>
  <c r="O51" i="47"/>
  <c r="N50" i="47"/>
  <c r="O50" i="47"/>
  <c r="M49" i="47"/>
  <c r="L49" i="47"/>
  <c r="K49" i="47"/>
  <c r="J49" i="47"/>
  <c r="I49" i="47"/>
  <c r="H49" i="47"/>
  <c r="G49" i="47"/>
  <c r="F49" i="47"/>
  <c r="E49" i="47"/>
  <c r="D49" i="47"/>
  <c r="N48" i="47"/>
  <c r="O48" i="47"/>
  <c r="M47" i="47"/>
  <c r="L47" i="47"/>
  <c r="K47" i="47"/>
  <c r="J47" i="47"/>
  <c r="I47" i="47"/>
  <c r="H47" i="47"/>
  <c r="G47" i="47"/>
  <c r="F47" i="47"/>
  <c r="E47" i="47"/>
  <c r="D47" i="47"/>
  <c r="N46" i="47"/>
  <c r="O46" i="47"/>
  <c r="N45" i="47"/>
  <c r="O45" i="47" s="1"/>
  <c r="M44" i="47"/>
  <c r="L44" i="47"/>
  <c r="K44" i="47"/>
  <c r="J44" i="47"/>
  <c r="I44" i="47"/>
  <c r="H44" i="47"/>
  <c r="N44" i="47" s="1"/>
  <c r="O44" i="47" s="1"/>
  <c r="G44" i="47"/>
  <c r="F44" i="47"/>
  <c r="E44" i="47"/>
  <c r="D44" i="47"/>
  <c r="N43" i="47"/>
  <c r="O43" i="47" s="1"/>
  <c r="N42" i="47"/>
  <c r="O42" i="47" s="1"/>
  <c r="N41" i="47"/>
  <c r="O41" i="47" s="1"/>
  <c r="N40" i="47"/>
  <c r="O40" i="47"/>
  <c r="M39" i="47"/>
  <c r="L39" i="47"/>
  <c r="K39" i="47"/>
  <c r="J39" i="47"/>
  <c r="I39" i="47"/>
  <c r="H39" i="47"/>
  <c r="G39" i="47"/>
  <c r="F39" i="47"/>
  <c r="E39" i="47"/>
  <c r="D39" i="47"/>
  <c r="N38" i="47"/>
  <c r="O38" i="47"/>
  <c r="N37" i="47"/>
  <c r="O37" i="47" s="1"/>
  <c r="N36" i="47"/>
  <c r="O36" i="47"/>
  <c r="M35" i="47"/>
  <c r="L35" i="47"/>
  <c r="K35" i="47"/>
  <c r="J35" i="47"/>
  <c r="I35" i="47"/>
  <c r="H35" i="47"/>
  <c r="G35" i="47"/>
  <c r="F35" i="47"/>
  <c r="E35" i="47"/>
  <c r="D35" i="47"/>
  <c r="N34" i="47"/>
  <c r="O34" i="47"/>
  <c r="N33" i="47"/>
  <c r="O33" i="47" s="1"/>
  <c r="N32" i="47"/>
  <c r="O32" i="47" s="1"/>
  <c r="N31" i="47"/>
  <c r="O31" i="47"/>
  <c r="M30" i="47"/>
  <c r="L30" i="47"/>
  <c r="L69" i="47" s="1"/>
  <c r="K30" i="47"/>
  <c r="J30" i="47"/>
  <c r="I30" i="47"/>
  <c r="H30" i="47"/>
  <c r="G30" i="47"/>
  <c r="F30" i="47"/>
  <c r="E30" i="47"/>
  <c r="D30" i="47"/>
  <c r="N29" i="47"/>
  <c r="O29" i="47"/>
  <c r="N28" i="47"/>
  <c r="O28" i="47"/>
  <c r="N27" i="47"/>
  <c r="O27" i="47"/>
  <c r="N26" i="47"/>
  <c r="O26" i="47"/>
  <c r="N25" i="47"/>
  <c r="O25" i="47" s="1"/>
  <c r="N24" i="47"/>
  <c r="O24" i="47" s="1"/>
  <c r="N23" i="47"/>
  <c r="O23" i="47"/>
  <c r="M22" i="47"/>
  <c r="L22" i="47"/>
  <c r="K22" i="47"/>
  <c r="K69" i="47" s="1"/>
  <c r="J22" i="47"/>
  <c r="I22" i="47"/>
  <c r="H22" i="47"/>
  <c r="G22" i="47"/>
  <c r="F22" i="47"/>
  <c r="E22" i="47"/>
  <c r="D22" i="47"/>
  <c r="N21" i="47"/>
  <c r="O21" i="47"/>
  <c r="N20" i="47"/>
  <c r="O20" i="47"/>
  <c r="N19" i="47"/>
  <c r="O19" i="47"/>
  <c r="N18" i="47"/>
  <c r="O18" i="47"/>
  <c r="N17" i="47"/>
  <c r="O17" i="47" s="1"/>
  <c r="N16" i="47"/>
  <c r="O16" i="47" s="1"/>
  <c r="N15" i="47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 s="1"/>
  <c r="N10" i="47"/>
  <c r="O10" i="47"/>
  <c r="N9" i="47"/>
  <c r="O9" i="47" s="1"/>
  <c r="N8" i="47"/>
  <c r="O8" i="47" s="1"/>
  <c r="N7" i="47"/>
  <c r="O7" i="47" s="1"/>
  <c r="N6" i="47"/>
  <c r="O6" i="47"/>
  <c r="M5" i="47"/>
  <c r="N5" i="47" s="1"/>
  <c r="O5" i="47" s="1"/>
  <c r="L5" i="47"/>
  <c r="K5" i="47"/>
  <c r="J5" i="47"/>
  <c r="I5" i="47"/>
  <c r="H5" i="47"/>
  <c r="G5" i="47"/>
  <c r="F5" i="47"/>
  <c r="E5" i="47"/>
  <c r="D5" i="47"/>
  <c r="N68" i="46"/>
  <c r="O68" i="46"/>
  <c r="N67" i="46"/>
  <c r="O67" i="46" s="1"/>
  <c r="N66" i="46"/>
  <c r="O66" i="46"/>
  <c r="N65" i="46"/>
  <c r="O65" i="46" s="1"/>
  <c r="N64" i="46"/>
  <c r="O64" i="46" s="1"/>
  <c r="N63" i="46"/>
  <c r="O63" i="46" s="1"/>
  <c r="N62" i="46"/>
  <c r="O62" i="46"/>
  <c r="N61" i="46"/>
  <c r="O61" i="46"/>
  <c r="N60" i="46"/>
  <c r="O60" i="46"/>
  <c r="N59" i="46"/>
  <c r="O59" i="46" s="1"/>
  <c r="N58" i="46"/>
  <c r="O58" i="46" s="1"/>
  <c r="N57" i="46"/>
  <c r="O57" i="46" s="1"/>
  <c r="N56" i="46"/>
  <c r="O56" i="46"/>
  <c r="N55" i="46"/>
  <c r="O55" i="46"/>
  <c r="N54" i="46"/>
  <c r="O54" i="46" s="1"/>
  <c r="N53" i="46"/>
  <c r="O53" i="46" s="1"/>
  <c r="N52" i="46"/>
  <c r="O52" i="46" s="1"/>
  <c r="N51" i="46"/>
  <c r="O51" i="46" s="1"/>
  <c r="N50" i="46"/>
  <c r="O50" i="46"/>
  <c r="M49" i="46"/>
  <c r="L49" i="46"/>
  <c r="K49" i="46"/>
  <c r="J49" i="46"/>
  <c r="I49" i="46"/>
  <c r="H49" i="46"/>
  <c r="G49" i="46"/>
  <c r="F49" i="46"/>
  <c r="E49" i="46"/>
  <c r="D49" i="46"/>
  <c r="N48" i="46"/>
  <c r="O48" i="46"/>
  <c r="M47" i="46"/>
  <c r="L47" i="46"/>
  <c r="K47" i="46"/>
  <c r="J47" i="46"/>
  <c r="I47" i="46"/>
  <c r="H47" i="46"/>
  <c r="G47" i="46"/>
  <c r="F47" i="46"/>
  <c r="E47" i="46"/>
  <c r="D47" i="46"/>
  <c r="N46" i="46"/>
  <c r="O46" i="46"/>
  <c r="N45" i="46"/>
  <c r="O45" i="46" s="1"/>
  <c r="M44" i="46"/>
  <c r="L44" i="46"/>
  <c r="K44" i="46"/>
  <c r="J44" i="46"/>
  <c r="I44" i="46"/>
  <c r="H44" i="46"/>
  <c r="G44" i="46"/>
  <c r="F44" i="46"/>
  <c r="E44" i="46"/>
  <c r="D44" i="46"/>
  <c r="N43" i="46"/>
  <c r="O43" i="46" s="1"/>
  <c r="N42" i="46"/>
  <c r="O42" i="46" s="1"/>
  <c r="N41" i="46"/>
  <c r="O41" i="46" s="1"/>
  <c r="N40" i="46"/>
  <c r="O40" i="46" s="1"/>
  <c r="M39" i="46"/>
  <c r="L39" i="46"/>
  <c r="K39" i="46"/>
  <c r="J39" i="46"/>
  <c r="I39" i="46"/>
  <c r="H39" i="46"/>
  <c r="N39" i="46" s="1"/>
  <c r="O39" i="46" s="1"/>
  <c r="G39" i="46"/>
  <c r="F39" i="46"/>
  <c r="E39" i="46"/>
  <c r="D39" i="46"/>
  <c r="N38" i="46"/>
  <c r="O38" i="46" s="1"/>
  <c r="N37" i="46"/>
  <c r="O37" i="46" s="1"/>
  <c r="N36" i="46"/>
  <c r="O36" i="46"/>
  <c r="M35" i="46"/>
  <c r="L35" i="46"/>
  <c r="K35" i="46"/>
  <c r="J35" i="46"/>
  <c r="I35" i="46"/>
  <c r="H35" i="46"/>
  <c r="G35" i="46"/>
  <c r="F35" i="46"/>
  <c r="E35" i="46"/>
  <c r="D35" i="46"/>
  <c r="N34" i="46"/>
  <c r="O34" i="46"/>
  <c r="N33" i="46"/>
  <c r="O33" i="46"/>
  <c r="N32" i="46"/>
  <c r="O32" i="46" s="1"/>
  <c r="N31" i="46"/>
  <c r="O31" i="46" s="1"/>
  <c r="M30" i="46"/>
  <c r="L30" i="46"/>
  <c r="K30" i="46"/>
  <c r="J30" i="46"/>
  <c r="I30" i="46"/>
  <c r="H30" i="46"/>
  <c r="H69" i="46" s="1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 s="1"/>
  <c r="N18" i="46"/>
  <c r="O18" i="46"/>
  <c r="N17" i="46"/>
  <c r="O17" i="46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33" i="45"/>
  <c r="O33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/>
  <c r="N54" i="45"/>
  <c r="O54" i="45" s="1"/>
  <c r="N53" i="45"/>
  <c r="O53" i="45" s="1"/>
  <c r="N52" i="45"/>
  <c r="O52" i="45" s="1"/>
  <c r="N51" i="45"/>
  <c r="O51" i="45" s="1"/>
  <c r="M50" i="45"/>
  <c r="L50" i="45"/>
  <c r="N50" i="45" s="1"/>
  <c r="O50" i="45" s="1"/>
  <c r="K50" i="45"/>
  <c r="J50" i="45"/>
  <c r="I50" i="45"/>
  <c r="H50" i="45"/>
  <c r="G50" i="45"/>
  <c r="F50" i="45"/>
  <c r="E50" i="45"/>
  <c r="D50" i="45"/>
  <c r="N49" i="45"/>
  <c r="O49" i="45"/>
  <c r="M48" i="45"/>
  <c r="L48" i="45"/>
  <c r="N48" i="45" s="1"/>
  <c r="O48" i="45" s="1"/>
  <c r="K48" i="45"/>
  <c r="J48" i="45"/>
  <c r="I48" i="45"/>
  <c r="H48" i="45"/>
  <c r="G48" i="45"/>
  <c r="F48" i="45"/>
  <c r="E48" i="45"/>
  <c r="D48" i="45"/>
  <c r="N47" i="45"/>
  <c r="O47" i="45" s="1"/>
  <c r="N46" i="45"/>
  <c r="O46" i="45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30" i="45" s="1"/>
  <c r="O30" i="45" s="1"/>
  <c r="N29" i="45"/>
  <c r="O29" i="45" s="1"/>
  <c r="N28" i="45"/>
  <c r="O28" i="45" s="1"/>
  <c r="N27" i="45"/>
  <c r="O27" i="45" s="1"/>
  <c r="N26" i="45"/>
  <c r="O26" i="45" s="1"/>
  <c r="N25" i="45"/>
  <c r="O25" i="45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F70" i="45" s="1"/>
  <c r="E22" i="45"/>
  <c r="D22" i="45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H70" i="45" s="1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9" i="44"/>
  <c r="O69" i="44" s="1"/>
  <c r="N68" i="44"/>
  <c r="O68" i="44" s="1"/>
  <c r="N67" i="44"/>
  <c r="O67" i="44" s="1"/>
  <c r="N66" i="44"/>
  <c r="O66" i="44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 s="1"/>
  <c r="M50" i="44"/>
  <c r="L50" i="44"/>
  <c r="K50" i="44"/>
  <c r="J50" i="44"/>
  <c r="I50" i="44"/>
  <c r="H50" i="44"/>
  <c r="H70" i="44" s="1"/>
  <c r="G50" i="44"/>
  <c r="F50" i="44"/>
  <c r="E50" i="44"/>
  <c r="D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N39" i="44" s="1"/>
  <c r="D39" i="44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N32" i="44"/>
  <c r="O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D70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N5" i="44" s="1"/>
  <c r="O5" i="44" s="1"/>
  <c r="D5" i="44"/>
  <c r="E22" i="43"/>
  <c r="N69" i="43"/>
  <c r="O69" i="43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N50" i="43" s="1"/>
  <c r="O50" i="43" s="1"/>
  <c r="E50" i="43"/>
  <c r="D50" i="43"/>
  <c r="N49" i="43"/>
  <c r="O49" i="43"/>
  <c r="M48" i="43"/>
  <c r="L48" i="43"/>
  <c r="K48" i="43"/>
  <c r="J48" i="43"/>
  <c r="I48" i="43"/>
  <c r="H48" i="43"/>
  <c r="G48" i="43"/>
  <c r="F48" i="43"/>
  <c r="N48" i="43" s="1"/>
  <c r="O48" i="43" s="1"/>
  <c r="E48" i="43"/>
  <c r="D48" i="43"/>
  <c r="N47" i="43"/>
  <c r="O47" i="43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 s="1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N39" i="43" s="1"/>
  <c r="E39" i="43"/>
  <c r="D39" i="43"/>
  <c r="N38" i="43"/>
  <c r="O38" i="43" s="1"/>
  <c r="N37" i="43"/>
  <c r="O37" i="43"/>
  <c r="N36" i="43"/>
  <c r="O36" i="43"/>
  <c r="M35" i="43"/>
  <c r="L35" i="43"/>
  <c r="K35" i="43"/>
  <c r="K70" i="43"/>
  <c r="J35" i="43"/>
  <c r="I35" i="43"/>
  <c r="H35" i="43"/>
  <c r="G35" i="43"/>
  <c r="F35" i="43"/>
  <c r="E35" i="43"/>
  <c r="N35" i="43" s="1"/>
  <c r="O35" i="43" s="1"/>
  <c r="D35" i="43"/>
  <c r="N34" i="43"/>
  <c r="O34" i="43" s="1"/>
  <c r="N33" i="43"/>
  <c r="O33" i="43" s="1"/>
  <c r="N32" i="43"/>
  <c r="O32" i="43"/>
  <c r="N31" i="43"/>
  <c r="O31" i="43"/>
  <c r="N30" i="43"/>
  <c r="O30" i="43" s="1"/>
  <c r="M29" i="43"/>
  <c r="L29" i="43"/>
  <c r="K29" i="43"/>
  <c r="J29" i="43"/>
  <c r="J70" i="43" s="1"/>
  <c r="I29" i="43"/>
  <c r="H29" i="43"/>
  <c r="G29" i="43"/>
  <c r="F29" i="43"/>
  <c r="E29" i="43"/>
  <c r="D29" i="43"/>
  <c r="N28" i="43"/>
  <c r="O28" i="43" s="1"/>
  <c r="N27" i="43"/>
  <c r="O27" i="43" s="1"/>
  <c r="N26" i="43"/>
  <c r="O26" i="43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D22" i="43"/>
  <c r="N21" i="43"/>
  <c r="O21" i="43" s="1"/>
  <c r="N20" i="43"/>
  <c r="O20" i="43" s="1"/>
  <c r="N19" i="43"/>
  <c r="O19" i="43"/>
  <c r="N18" i="43"/>
  <c r="O18" i="43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I70" i="43" s="1"/>
  <c r="H5" i="43"/>
  <c r="G5" i="43"/>
  <c r="F5" i="43"/>
  <c r="E5" i="43"/>
  <c r="D5" i="43"/>
  <c r="N69" i="42"/>
  <c r="O69" i="42" s="1"/>
  <c r="N68" i="42"/>
  <c r="O68" i="42" s="1"/>
  <c r="N67" i="42"/>
  <c r="O67" i="42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 s="1"/>
  <c r="N51" i="42"/>
  <c r="O51" i="42" s="1"/>
  <c r="M50" i="42"/>
  <c r="L50" i="42"/>
  <c r="K50" i="42"/>
  <c r="J50" i="42"/>
  <c r="I50" i="42"/>
  <c r="H50" i="42"/>
  <c r="N50" i="42" s="1"/>
  <c r="G50" i="42"/>
  <c r="F50" i="42"/>
  <c r="E50" i="42"/>
  <c r="D50" i="42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 s="1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N39" i="42" s="1"/>
  <c r="E39" i="42"/>
  <c r="D39" i="42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/>
  <c r="N31" i="42"/>
  <c r="O31" i="42" s="1"/>
  <c r="N30" i="42"/>
  <c r="O30" i="42" s="1"/>
  <c r="M29" i="42"/>
  <c r="L29" i="42"/>
  <c r="K29" i="42"/>
  <c r="J29" i="42"/>
  <c r="I29" i="42"/>
  <c r="H29" i="42"/>
  <c r="G29" i="42"/>
  <c r="G70" i="42" s="1"/>
  <c r="F29" i="42"/>
  <c r="E29" i="42"/>
  <c r="D29" i="42"/>
  <c r="N28" i="42"/>
  <c r="O28" i="42" s="1"/>
  <c r="N27" i="42"/>
  <c r="O27" i="42" s="1"/>
  <c r="N26" i="42"/>
  <c r="O26" i="42" s="1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F70" i="42" s="1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4" i="41"/>
  <c r="O74" i="41" s="1"/>
  <c r="N73" i="41"/>
  <c r="O73" i="41" s="1"/>
  <c r="N72" i="41"/>
  <c r="O72" i="41" s="1"/>
  <c r="N71" i="41"/>
  <c r="O71" i="41"/>
  <c r="N70" i="41"/>
  <c r="O70" i="41"/>
  <c r="N69" i="41"/>
  <c r="O69" i="41" s="1"/>
  <c r="N68" i="41"/>
  <c r="O68" i="41" s="1"/>
  <c r="N67" i="41"/>
  <c r="O67" i="41" s="1"/>
  <c r="N66" i="41"/>
  <c r="O66" i="41" s="1"/>
  <c r="N65" i="41"/>
  <c r="O65" i="41"/>
  <c r="N64" i="41"/>
  <c r="O64" i="41"/>
  <c r="N63" i="41"/>
  <c r="O63" i="41" s="1"/>
  <c r="N62" i="41"/>
  <c r="O62" i="41" s="1"/>
  <c r="N61" i="41"/>
  <c r="O61" i="41" s="1"/>
  <c r="N60" i="41"/>
  <c r="O60" i="41" s="1"/>
  <c r="N59" i="41"/>
  <c r="O59" i="4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/>
  <c r="N52" i="41"/>
  <c r="O52" i="4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/>
  <c r="N40" i="41"/>
  <c r="O40" i="4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/>
  <c r="M32" i="41"/>
  <c r="M75" i="41" s="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D75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74" i="40"/>
  <c r="O74" i="40"/>
  <c r="N73" i="40"/>
  <c r="O73" i="40" s="1"/>
  <c r="N72" i="40"/>
  <c r="O72" i="40" s="1"/>
  <c r="N71" i="40"/>
  <c r="O71" i="40" s="1"/>
  <c r="N70" i="40"/>
  <c r="O70" i="40" s="1"/>
  <c r="N69" i="40"/>
  <c r="O69" i="40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/>
  <c r="N56" i="40"/>
  <c r="O56" i="40"/>
  <c r="N55" i="40"/>
  <c r="O55" i="40" s="1"/>
  <c r="N54" i="40"/>
  <c r="O54" i="40" s="1"/>
  <c r="N53" i="40"/>
  <c r="O53" i="40" s="1"/>
  <c r="N52" i="40"/>
  <c r="O52" i="40"/>
  <c r="M51" i="40"/>
  <c r="L51" i="40"/>
  <c r="K51" i="40"/>
  <c r="J51" i="40"/>
  <c r="I51" i="40"/>
  <c r="H51" i="40"/>
  <c r="G51" i="40"/>
  <c r="F51" i="40"/>
  <c r="E51" i="40"/>
  <c r="D51" i="40"/>
  <c r="N50" i="40"/>
  <c r="O50" i="40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 s="1"/>
  <c r="N45" i="40"/>
  <c r="O45" i="40" s="1"/>
  <c r="M44" i="40"/>
  <c r="L44" i="40"/>
  <c r="K44" i="40"/>
  <c r="J44" i="40"/>
  <c r="I44" i="40"/>
  <c r="H44" i="40"/>
  <c r="G44" i="40"/>
  <c r="F44" i="40"/>
  <c r="N44" i="40" s="1"/>
  <c r="O44" i="40" s="1"/>
  <c r="E44" i="40"/>
  <c r="D44" i="40"/>
  <c r="N43" i="40"/>
  <c r="O43" i="40" s="1"/>
  <c r="N42" i="40"/>
  <c r="O42" i="40" s="1"/>
  <c r="N41" i="40"/>
  <c r="O41" i="40" s="1"/>
  <c r="N40" i="40"/>
  <c r="O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N30" i="40"/>
  <c r="O30" i="40"/>
  <c r="M29" i="40"/>
  <c r="L29" i="40"/>
  <c r="K29" i="40"/>
  <c r="K75" i="40" s="1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 s="1"/>
  <c r="N24" i="40"/>
  <c r="O24" i="40" s="1"/>
  <c r="N23" i="40"/>
  <c r="O23" i="40" s="1"/>
  <c r="N22" i="40"/>
  <c r="O22" i="40"/>
  <c r="M21" i="40"/>
  <c r="L21" i="40"/>
  <c r="K21" i="40"/>
  <c r="J21" i="40"/>
  <c r="I21" i="40"/>
  <c r="H21" i="40"/>
  <c r="G21" i="40"/>
  <c r="N21" i="40" s="1"/>
  <c r="O21" i="40" s="1"/>
  <c r="F21" i="40"/>
  <c r="E21" i="40"/>
  <c r="D21" i="40"/>
  <c r="N20" i="40"/>
  <c r="O20" i="40"/>
  <c r="N19" i="40"/>
  <c r="O19" i="40" s="1"/>
  <c r="N18" i="40"/>
  <c r="O18" i="40" s="1"/>
  <c r="N17" i="40"/>
  <c r="O17" i="40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G75" i="40" s="1"/>
  <c r="F13" i="40"/>
  <c r="E13" i="40"/>
  <c r="D13" i="40"/>
  <c r="N13" i="40" s="1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N5" i="40" s="1"/>
  <c r="O5" i="40" s="1"/>
  <c r="J75" i="40"/>
  <c r="I5" i="40"/>
  <c r="H5" i="40"/>
  <c r="G5" i="40"/>
  <c r="F5" i="40"/>
  <c r="F75" i="40"/>
  <c r="E5" i="40"/>
  <c r="D5" i="40"/>
  <c r="N71" i="39"/>
  <c r="O71" i="39"/>
  <c r="N70" i="39"/>
  <c r="O70" i="39" s="1"/>
  <c r="N69" i="39"/>
  <c r="O69" i="39" s="1"/>
  <c r="N68" i="39"/>
  <c r="O68" i="39"/>
  <c r="N67" i="39"/>
  <c r="O67" i="39" s="1"/>
  <c r="N66" i="39"/>
  <c r="O66" i="39" s="1"/>
  <c r="N65" i="39"/>
  <c r="O65" i="39"/>
  <c r="N64" i="39"/>
  <c r="O64" i="39" s="1"/>
  <c r="N63" i="39"/>
  <c r="O63" i="39" s="1"/>
  <c r="N62" i="39"/>
  <c r="O62" i="39"/>
  <c r="N61" i="39"/>
  <c r="O61" i="39" s="1"/>
  <c r="N60" i="39"/>
  <c r="O60" i="39" s="1"/>
  <c r="N59" i="39"/>
  <c r="O59" i="39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1" i="39" s="1"/>
  <c r="O51" i="39" s="1"/>
  <c r="N50" i="39"/>
  <c r="O50" i="39" s="1"/>
  <c r="M49" i="39"/>
  <c r="L49" i="39"/>
  <c r="K49" i="39"/>
  <c r="J49" i="39"/>
  <c r="J72" i="39" s="1"/>
  <c r="I49" i="39"/>
  <c r="H49" i="39"/>
  <c r="G49" i="39"/>
  <c r="F49" i="39"/>
  <c r="E49" i="39"/>
  <c r="D49" i="39"/>
  <c r="N48" i="39"/>
  <c r="O48" i="39" s="1"/>
  <c r="N47" i="39"/>
  <c r="O47" i="39"/>
  <c r="N46" i="39"/>
  <c r="O46" i="39"/>
  <c r="M45" i="39"/>
  <c r="L45" i="39"/>
  <c r="K45" i="39"/>
  <c r="J45" i="39"/>
  <c r="I45" i="39"/>
  <c r="H45" i="39"/>
  <c r="G45" i="39"/>
  <c r="N45" i="39" s="1"/>
  <c r="F45" i="39"/>
  <c r="E45" i="39"/>
  <c r="D45" i="39"/>
  <c r="N44" i="39"/>
  <c r="O44" i="39"/>
  <c r="N43" i="39"/>
  <c r="O43" i="39" s="1"/>
  <c r="N42" i="39"/>
  <c r="O42" i="39" s="1"/>
  <c r="N41" i="39"/>
  <c r="O41" i="39"/>
  <c r="M40" i="39"/>
  <c r="M72" i="39" s="1"/>
  <c r="L40" i="39"/>
  <c r="K40" i="39"/>
  <c r="J40" i="39"/>
  <c r="I40" i="39"/>
  <c r="H40" i="39"/>
  <c r="G40" i="39"/>
  <c r="F40" i="39"/>
  <c r="E40" i="39"/>
  <c r="D40" i="39"/>
  <c r="N39" i="39"/>
  <c r="O39" i="39"/>
  <c r="N38" i="39"/>
  <c r="O38" i="39" s="1"/>
  <c r="N37" i="39"/>
  <c r="O37" i="39" s="1"/>
  <c r="N36" i="39"/>
  <c r="O36" i="39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 s="1"/>
  <c r="N33" i="39"/>
  <c r="O33" i="39" s="1"/>
  <c r="N32" i="39"/>
  <c r="O32" i="39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 s="1"/>
  <c r="N26" i="39"/>
  <c r="O26" i="39" s="1"/>
  <c r="N25" i="39"/>
  <c r="O25" i="39"/>
  <c r="N24" i="39"/>
  <c r="O24" i="39" s="1"/>
  <c r="N23" i="39"/>
  <c r="O23" i="39" s="1"/>
  <c r="M22" i="39"/>
  <c r="L22" i="39"/>
  <c r="K22" i="39"/>
  <c r="J22" i="39"/>
  <c r="I22" i="39"/>
  <c r="H22" i="39"/>
  <c r="G22" i="39"/>
  <c r="G72" i="39" s="1"/>
  <c r="F22" i="39"/>
  <c r="E22" i="39"/>
  <c r="D22" i="39"/>
  <c r="D72" i="39" s="1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F72" i="39" s="1"/>
  <c r="E13" i="39"/>
  <c r="D13" i="39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L72" i="39"/>
  <c r="K5" i="39"/>
  <c r="J5" i="39"/>
  <c r="I5" i="39"/>
  <c r="I72" i="39" s="1"/>
  <c r="H5" i="39"/>
  <c r="H72" i="39" s="1"/>
  <c r="G5" i="39"/>
  <c r="F5" i="39"/>
  <c r="E5" i="39"/>
  <c r="D5" i="39"/>
  <c r="N72" i="38"/>
  <c r="O72" i="38"/>
  <c r="N71" i="38"/>
  <c r="O71" i="38" s="1"/>
  <c r="N70" i="38"/>
  <c r="O70" i="38" s="1"/>
  <c r="N69" i="38"/>
  <c r="O69" i="38" s="1"/>
  <c r="N68" i="38"/>
  <c r="O68" i="38" s="1"/>
  <c r="N67" i="38"/>
  <c r="O67" i="38" s="1"/>
  <c r="N66" i="38"/>
  <c r="O66" i="38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2" i="38" s="1"/>
  <c r="O52" i="38" s="1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50" i="38" s="1"/>
  <c r="O50" i="38" s="1"/>
  <c r="N49" i="38"/>
  <c r="O49" i="38" s="1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N40" i="38" s="1"/>
  <c r="O40" i="38" s="1"/>
  <c r="E40" i="38"/>
  <c r="D40" i="38"/>
  <c r="N39" i="38"/>
  <c r="O39" i="38" s="1"/>
  <c r="N38" i="38"/>
  <c r="O38" i="38" s="1"/>
  <c r="N37" i="38"/>
  <c r="O37" i="38" s="1"/>
  <c r="N36" i="38"/>
  <c r="O36" i="38"/>
  <c r="M35" i="38"/>
  <c r="M73" i="38" s="1"/>
  <c r="L35" i="38"/>
  <c r="N35" i="38" s="1"/>
  <c r="O35" i="38" s="1"/>
  <c r="K35" i="38"/>
  <c r="J35" i="38"/>
  <c r="I35" i="38"/>
  <c r="H35" i="38"/>
  <c r="G35" i="38"/>
  <c r="F35" i="38"/>
  <c r="E35" i="38"/>
  <c r="D35" i="38"/>
  <c r="N34" i="38"/>
  <c r="O34" i="38"/>
  <c r="N33" i="38"/>
  <c r="O33" i="38"/>
  <c r="N32" i="38"/>
  <c r="O32" i="38" s="1"/>
  <c r="N31" i="38"/>
  <c r="O31" i="38" s="1"/>
  <c r="N30" i="38"/>
  <c r="O30" i="38" s="1"/>
  <c r="M29" i="38"/>
  <c r="L29" i="38"/>
  <c r="K29" i="38"/>
  <c r="J29" i="38"/>
  <c r="N29" i="38" s="1"/>
  <c r="O29" i="38" s="1"/>
  <c r="I29" i="38"/>
  <c r="H29" i="38"/>
  <c r="G29" i="38"/>
  <c r="F29" i="38"/>
  <c r="E29" i="38"/>
  <c r="D29" i="38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 s="1"/>
  <c r="M22" i="38"/>
  <c r="L22" i="38"/>
  <c r="K22" i="38"/>
  <c r="K73" i="38" s="1"/>
  <c r="J22" i="38"/>
  <c r="I22" i="38"/>
  <c r="H22" i="38"/>
  <c r="G22" i="38"/>
  <c r="F22" i="38"/>
  <c r="E22" i="38"/>
  <c r="D22" i="38"/>
  <c r="N21" i="38"/>
  <c r="O21" i="38" s="1"/>
  <c r="N20" i="38"/>
  <c r="O20" i="38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I73" i="38" s="1"/>
  <c r="H5" i="38"/>
  <c r="G5" i="38"/>
  <c r="G73" i="38" s="1"/>
  <c r="F5" i="38"/>
  <c r="F73" i="38" s="1"/>
  <c r="E5" i="38"/>
  <c r="D5" i="38"/>
  <c r="N72" i="37"/>
  <c r="O72" i="37" s="1"/>
  <c r="N71" i="37"/>
  <c r="O71" i="37" s="1"/>
  <c r="N70" i="37"/>
  <c r="O70" i="37"/>
  <c r="N69" i="37"/>
  <c r="O69" i="37" s="1"/>
  <c r="N68" i="37"/>
  <c r="O68" i="37" s="1"/>
  <c r="N67" i="37"/>
  <c r="O67" i="37"/>
  <c r="N66" i="37"/>
  <c r="O66" i="37" s="1"/>
  <c r="N65" i="37"/>
  <c r="O65" i="37" s="1"/>
  <c r="N64" i="37"/>
  <c r="O64" i="37"/>
  <c r="N63" i="37"/>
  <c r="O63" i="37" s="1"/>
  <c r="N62" i="37"/>
  <c r="O62" i="37" s="1"/>
  <c r="N61" i="37"/>
  <c r="O61" i="37"/>
  <c r="N60" i="37"/>
  <c r="O60" i="37" s="1"/>
  <c r="N59" i="37"/>
  <c r="O59" i="37" s="1"/>
  <c r="N58" i="37"/>
  <c r="O58" i="37"/>
  <c r="N57" i="37"/>
  <c r="O57" i="37" s="1"/>
  <c r="N56" i="37"/>
  <c r="O56" i="37" s="1"/>
  <c r="N55" i="37"/>
  <c r="O55" i="37"/>
  <c r="N54" i="37"/>
  <c r="O54" i="37" s="1"/>
  <c r="N53" i="37"/>
  <c r="O53" i="37" s="1"/>
  <c r="N52" i="37"/>
  <c r="O52" i="37"/>
  <c r="M51" i="37"/>
  <c r="L51" i="37"/>
  <c r="K51" i="37"/>
  <c r="J51" i="37"/>
  <c r="I51" i="37"/>
  <c r="H51" i="37"/>
  <c r="N51" i="37" s="1"/>
  <c r="O51" i="37" s="1"/>
  <c r="G51" i="37"/>
  <c r="F51" i="37"/>
  <c r="E51" i="37"/>
  <c r="D51" i="37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N48" i="37"/>
  <c r="O48" i="37" s="1"/>
  <c r="E48" i="37"/>
  <c r="D48" i="37"/>
  <c r="N47" i="37"/>
  <c r="O47" i="37"/>
  <c r="N46" i="37"/>
  <c r="O46" i="37" s="1"/>
  <c r="N45" i="37"/>
  <c r="O45" i="37" s="1"/>
  <c r="M44" i="37"/>
  <c r="L44" i="37"/>
  <c r="N44" i="37" s="1"/>
  <c r="O44" i="37" s="1"/>
  <c r="K44" i="37"/>
  <c r="J44" i="37"/>
  <c r="I44" i="37"/>
  <c r="I73" i="37"/>
  <c r="H44" i="37"/>
  <c r="H73" i="37" s="1"/>
  <c r="G44" i="37"/>
  <c r="F44" i="37"/>
  <c r="E44" i="37"/>
  <c r="D44" i="37"/>
  <c r="N43" i="37"/>
  <c r="O43" i="37"/>
  <c r="N42" i="37"/>
  <c r="O42" i="37" s="1"/>
  <c r="N41" i="37"/>
  <c r="O41" i="37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N38" i="37" s="1"/>
  <c r="O38" i="37" s="1"/>
  <c r="D38" i="37"/>
  <c r="N37" i="37"/>
  <c r="O37" i="37" s="1"/>
  <c r="N36" i="37"/>
  <c r="O36" i="37"/>
  <c r="N35" i="37"/>
  <c r="O35" i="37" s="1"/>
  <c r="M34" i="37"/>
  <c r="L34" i="37"/>
  <c r="K34" i="37"/>
  <c r="J34" i="37"/>
  <c r="I34" i="37"/>
  <c r="H34" i="37"/>
  <c r="G34" i="37"/>
  <c r="F34" i="37"/>
  <c r="N34" i="37" s="1"/>
  <c r="O34" i="37" s="1"/>
  <c r="E34" i="37"/>
  <c r="D34" i="37"/>
  <c r="N33" i="37"/>
  <c r="O33" i="37"/>
  <c r="N32" i="37"/>
  <c r="O32" i="37" s="1"/>
  <c r="N31" i="37"/>
  <c r="O31" i="37" s="1"/>
  <c r="N30" i="37"/>
  <c r="O30" i="37" s="1"/>
  <c r="M29" i="37"/>
  <c r="M73" i="37" s="1"/>
  <c r="L29" i="37"/>
  <c r="N29" i="37" s="1"/>
  <c r="O29" i="37" s="1"/>
  <c r="K29" i="37"/>
  <c r="J29" i="37"/>
  <c r="I29" i="37"/>
  <c r="H29" i="37"/>
  <c r="G29" i="37"/>
  <c r="F29" i="37"/>
  <c r="E29" i="37"/>
  <c r="D29" i="37"/>
  <c r="N28" i="37"/>
  <c r="O28" i="37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 s="1"/>
  <c r="N18" i="37"/>
  <c r="O18" i="37"/>
  <c r="N17" i="37"/>
  <c r="O17" i="37" s="1"/>
  <c r="N16" i="37"/>
  <c r="O16" i="37" s="1"/>
  <c r="N15" i="37"/>
  <c r="O15" i="37"/>
  <c r="N14" i="37"/>
  <c r="O14" i="37" s="1"/>
  <c r="M13" i="37"/>
  <c r="L13" i="37"/>
  <c r="K13" i="37"/>
  <c r="K73" i="37" s="1"/>
  <c r="J13" i="37"/>
  <c r="J73" i="37" s="1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F5" i="37"/>
  <c r="E5" i="37"/>
  <c r="E73" i="37" s="1"/>
  <c r="D5" i="37"/>
  <c r="N73" i="36"/>
  <c r="O73" i="36" s="1"/>
  <c r="N72" i="36"/>
  <c r="O72" i="36"/>
  <c r="N71" i="36"/>
  <c r="O71" i="36"/>
  <c r="N70" i="36"/>
  <c r="O70" i="36"/>
  <c r="N69" i="36"/>
  <c r="O69" i="36"/>
  <c r="N68" i="36"/>
  <c r="O68" i="36" s="1"/>
  <c r="N67" i="36"/>
  <c r="O67" i="36" s="1"/>
  <c r="N66" i="36"/>
  <c r="O66" i="36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/>
  <c r="M53" i="36"/>
  <c r="L53" i="36"/>
  <c r="K53" i="36"/>
  <c r="J53" i="36"/>
  <c r="I53" i="36"/>
  <c r="H53" i="36"/>
  <c r="G53" i="36"/>
  <c r="N53" i="36" s="1"/>
  <c r="O53" i="36" s="1"/>
  <c r="F53" i="36"/>
  <c r="E53" i="36"/>
  <c r="D53" i="36"/>
  <c r="N52" i="36"/>
  <c r="O52" i="36" s="1"/>
  <c r="N51" i="36"/>
  <c r="O51" i="36" s="1"/>
  <c r="M50" i="36"/>
  <c r="L50" i="36"/>
  <c r="N50" i="36" s="1"/>
  <c r="O50" i="36" s="1"/>
  <c r="L74" i="36"/>
  <c r="K50" i="36"/>
  <c r="J50" i="36"/>
  <c r="I50" i="36"/>
  <c r="H50" i="36"/>
  <c r="G50" i="36"/>
  <c r="F50" i="36"/>
  <c r="E50" i="36"/>
  <c r="D50" i="36"/>
  <c r="N49" i="36"/>
  <c r="O49" i="36"/>
  <c r="N48" i="36"/>
  <c r="O48" i="36" s="1"/>
  <c r="N47" i="36"/>
  <c r="O47" i="36" s="1"/>
  <c r="N46" i="36"/>
  <c r="O46" i="36"/>
  <c r="M45" i="36"/>
  <c r="L45" i="36"/>
  <c r="K45" i="36"/>
  <c r="J45" i="36"/>
  <c r="I45" i="36"/>
  <c r="H45" i="36"/>
  <c r="G45" i="36"/>
  <c r="N45" i="36" s="1"/>
  <c r="O45" i="36" s="1"/>
  <c r="F45" i="36"/>
  <c r="E45" i="36"/>
  <c r="D45" i="36"/>
  <c r="N44" i="36"/>
  <c r="O44" i="36" s="1"/>
  <c r="N43" i="36"/>
  <c r="O43" i="36" s="1"/>
  <c r="N42" i="36"/>
  <c r="O42" i="36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/>
  <c r="N37" i="36"/>
  <c r="O37" i="36" s="1"/>
  <c r="N36" i="36"/>
  <c r="O36" i="36"/>
  <c r="N35" i="36"/>
  <c r="O35" i="36"/>
  <c r="M34" i="36"/>
  <c r="L34" i="36"/>
  <c r="K34" i="36"/>
  <c r="J34" i="36"/>
  <c r="I34" i="36"/>
  <c r="H34" i="36"/>
  <c r="H74" i="36" s="1"/>
  <c r="G34" i="36"/>
  <c r="F34" i="36"/>
  <c r="E34" i="36"/>
  <c r="D34" i="36"/>
  <c r="N33" i="36"/>
  <c r="O33" i="36" s="1"/>
  <c r="N32" i="36"/>
  <c r="O32" i="36" s="1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E29" i="36"/>
  <c r="N29" i="36" s="1"/>
  <c r="O29" i="36" s="1"/>
  <c r="D29" i="36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M21" i="36"/>
  <c r="L21" i="36"/>
  <c r="K21" i="36"/>
  <c r="K74" i="36" s="1"/>
  <c r="J21" i="36"/>
  <c r="J74" i="36" s="1"/>
  <c r="I21" i="36"/>
  <c r="H21" i="36"/>
  <c r="G21" i="36"/>
  <c r="F21" i="36"/>
  <c r="E21" i="36"/>
  <c r="D21" i="36"/>
  <c r="N20" i="36"/>
  <c r="O20" i="36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/>
  <c r="M13" i="36"/>
  <c r="L13" i="36"/>
  <c r="K13" i="36"/>
  <c r="J13" i="36"/>
  <c r="I13" i="36"/>
  <c r="N13" i="36" s="1"/>
  <c r="O13" i="36" s="1"/>
  <c r="H13" i="36"/>
  <c r="G13" i="36"/>
  <c r="F13" i="36"/>
  <c r="E13" i="36"/>
  <c r="D13" i="36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I74" i="36" s="1"/>
  <c r="H5" i="36"/>
  <c r="G5" i="36"/>
  <c r="F5" i="36"/>
  <c r="E5" i="36"/>
  <c r="D5" i="36"/>
  <c r="N69" i="35"/>
  <c r="O69" i="35"/>
  <c r="N68" i="35"/>
  <c r="O68" i="35" s="1"/>
  <c r="N67" i="35"/>
  <c r="O67" i="35" s="1"/>
  <c r="N66" i="35"/>
  <c r="O66" i="35"/>
  <c r="N65" i="35"/>
  <c r="O65" i="35" s="1"/>
  <c r="N64" i="35"/>
  <c r="O64" i="35" s="1"/>
  <c r="N63" i="35"/>
  <c r="O63" i="35"/>
  <c r="N62" i="35"/>
  <c r="O62" i="35" s="1"/>
  <c r="N61" i="35"/>
  <c r="O61" i="35" s="1"/>
  <c r="N60" i="35"/>
  <c r="O60" i="35"/>
  <c r="N59" i="35"/>
  <c r="O59" i="35" s="1"/>
  <c r="N58" i="35"/>
  <c r="O58" i="35" s="1"/>
  <c r="N57" i="35"/>
  <c r="O57" i="35"/>
  <c r="N56" i="35"/>
  <c r="O56" i="35" s="1"/>
  <c r="N55" i="35"/>
  <c r="O55" i="35" s="1"/>
  <c r="N54" i="35"/>
  <c r="O54" i="35"/>
  <c r="N53" i="35"/>
  <c r="O53" i="35" s="1"/>
  <c r="N52" i="35"/>
  <c r="O52" i="35" s="1"/>
  <c r="N51" i="35"/>
  <c r="O51" i="35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9" i="35" s="1"/>
  <c r="O49" i="35" s="1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7" i="35" s="1"/>
  <c r="O47" i="35" s="1"/>
  <c r="N46" i="35"/>
  <c r="O46" i="35"/>
  <c r="N45" i="35"/>
  <c r="O45" i="35" s="1"/>
  <c r="N44" i="35"/>
  <c r="O44" i="35"/>
  <c r="M43" i="35"/>
  <c r="L43" i="35"/>
  <c r="K43" i="35"/>
  <c r="J43" i="35"/>
  <c r="I43" i="35"/>
  <c r="H43" i="35"/>
  <c r="G43" i="35"/>
  <c r="F43" i="35"/>
  <c r="E43" i="35"/>
  <c r="N43" i="35" s="1"/>
  <c r="O43" i="35" s="1"/>
  <c r="D43" i="35"/>
  <c r="N42" i="35"/>
  <c r="O42" i="35"/>
  <c r="N41" i="35"/>
  <c r="O41" i="35" s="1"/>
  <c r="N40" i="35"/>
  <c r="O40" i="35" s="1"/>
  <c r="N39" i="35"/>
  <c r="O39" i="35"/>
  <c r="M38" i="35"/>
  <c r="L38" i="35"/>
  <c r="K38" i="35"/>
  <c r="J38" i="35"/>
  <c r="I38" i="35"/>
  <c r="H38" i="35"/>
  <c r="N38" i="35" s="1"/>
  <c r="O38" i="35" s="1"/>
  <c r="G38" i="35"/>
  <c r="F38" i="35"/>
  <c r="E38" i="35"/>
  <c r="D38" i="35"/>
  <c r="N37" i="35"/>
  <c r="O37" i="35" s="1"/>
  <c r="N36" i="35"/>
  <c r="O36" i="35"/>
  <c r="N35" i="35"/>
  <c r="O35" i="35"/>
  <c r="N34" i="35"/>
  <c r="O34" i="35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 s="1"/>
  <c r="N31" i="35"/>
  <c r="O31" i="35"/>
  <c r="N30" i="35"/>
  <c r="O30" i="35" s="1"/>
  <c r="N29" i="35"/>
  <c r="O29" i="35"/>
  <c r="M28" i="35"/>
  <c r="L28" i="35"/>
  <c r="K28" i="35"/>
  <c r="J28" i="35"/>
  <c r="I28" i="35"/>
  <c r="H28" i="35"/>
  <c r="G28" i="35"/>
  <c r="F28" i="35"/>
  <c r="N28" i="35"/>
  <c r="O28" i="35" s="1"/>
  <c r="E28" i="35"/>
  <c r="D28" i="35"/>
  <c r="N27" i="35"/>
  <c r="O27" i="35"/>
  <c r="N26" i="35"/>
  <c r="O26" i="35" s="1"/>
  <c r="N25" i="35"/>
  <c r="O25" i="35" s="1"/>
  <c r="N24" i="35"/>
  <c r="O24" i="35"/>
  <c r="N23" i="35"/>
  <c r="O23" i="35" s="1"/>
  <c r="N22" i="35"/>
  <c r="O22" i="35"/>
  <c r="M21" i="35"/>
  <c r="L21" i="35"/>
  <c r="K21" i="35"/>
  <c r="J21" i="35"/>
  <c r="I21" i="35"/>
  <c r="H21" i="35"/>
  <c r="G21" i="35"/>
  <c r="G70" i="35"/>
  <c r="F21" i="35"/>
  <c r="E21" i="35"/>
  <c r="D21" i="35"/>
  <c r="N21" i="35" s="1"/>
  <c r="O21" i="35" s="1"/>
  <c r="N20" i="35"/>
  <c r="O20" i="35"/>
  <c r="N19" i="35"/>
  <c r="O19" i="35" s="1"/>
  <c r="N18" i="35"/>
  <c r="O18" i="35"/>
  <c r="N17" i="35"/>
  <c r="O17" i="35" s="1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M70" i="35" s="1"/>
  <c r="L5" i="35"/>
  <c r="L70" i="35" s="1"/>
  <c r="K5" i="35"/>
  <c r="J5" i="35"/>
  <c r="J70" i="35" s="1"/>
  <c r="I5" i="35"/>
  <c r="I70" i="35" s="1"/>
  <c r="H5" i="35"/>
  <c r="H70" i="35" s="1"/>
  <c r="G5" i="35"/>
  <c r="F5" i="35"/>
  <c r="F70" i="35"/>
  <c r="E5" i="35"/>
  <c r="E70" i="35" s="1"/>
  <c r="D5" i="35"/>
  <c r="N5" i="35" s="1"/>
  <c r="O5" i="35" s="1"/>
  <c r="D70" i="35"/>
  <c r="N70" i="34"/>
  <c r="O70" i="34" s="1"/>
  <c r="N69" i="34"/>
  <c r="O69" i="34"/>
  <c r="N68" i="34"/>
  <c r="O68" i="34"/>
  <c r="N67" i="34"/>
  <c r="O67" i="34" s="1"/>
  <c r="N66" i="34"/>
  <c r="O66" i="34" s="1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 s="1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 s="1"/>
  <c r="N53" i="34"/>
  <c r="O53" i="34"/>
  <c r="N52" i="34"/>
  <c r="O52" i="34" s="1"/>
  <c r="N51" i="34"/>
  <c r="O51" i="34" s="1"/>
  <c r="N50" i="34"/>
  <c r="O50" i="34"/>
  <c r="M49" i="34"/>
  <c r="L49" i="34"/>
  <c r="K49" i="34"/>
  <c r="J49" i="34"/>
  <c r="I49" i="34"/>
  <c r="H49" i="34"/>
  <c r="G49" i="34"/>
  <c r="F49" i="34"/>
  <c r="E49" i="34"/>
  <c r="D49" i="34"/>
  <c r="N48" i="34"/>
  <c r="O48" i="34" s="1"/>
  <c r="M47" i="34"/>
  <c r="L47" i="34"/>
  <c r="K47" i="34"/>
  <c r="J47" i="34"/>
  <c r="I47" i="34"/>
  <c r="H47" i="34"/>
  <c r="G47" i="34"/>
  <c r="F47" i="34"/>
  <c r="E47" i="34"/>
  <c r="N47" i="34"/>
  <c r="O47" i="34"/>
  <c r="D47" i="34"/>
  <c r="N46" i="34"/>
  <c r="O46" i="34" s="1"/>
  <c r="N45" i="34"/>
  <c r="O45" i="34"/>
  <c r="N44" i="34"/>
  <c r="O44" i="34" s="1"/>
  <c r="N43" i="34"/>
  <c r="O43" i="34" s="1"/>
  <c r="M42" i="34"/>
  <c r="L42" i="34"/>
  <c r="K42" i="34"/>
  <c r="K71" i="34" s="1"/>
  <c r="J42" i="34"/>
  <c r="I42" i="34"/>
  <c r="H42" i="34"/>
  <c r="G42" i="34"/>
  <c r="F42" i="34"/>
  <c r="N42" i="34" s="1"/>
  <c r="O42" i="34" s="1"/>
  <c r="E42" i="34"/>
  <c r="D42" i="34"/>
  <c r="N41" i="34"/>
  <c r="O41" i="34"/>
  <c r="N40" i="34"/>
  <c r="O40" i="34" s="1"/>
  <c r="N39" i="34"/>
  <c r="O39" i="34" s="1"/>
  <c r="N38" i="34"/>
  <c r="O38" i="34"/>
  <c r="M37" i="34"/>
  <c r="L37" i="34"/>
  <c r="K37" i="34"/>
  <c r="J37" i="34"/>
  <c r="I37" i="34"/>
  <c r="H37" i="34"/>
  <c r="G37" i="34"/>
  <c r="N37" i="34" s="1"/>
  <c r="O37" i="34" s="1"/>
  <c r="F37" i="34"/>
  <c r="E37" i="34"/>
  <c r="D37" i="34"/>
  <c r="N36" i="34"/>
  <c r="O36" i="34" s="1"/>
  <c r="N35" i="34"/>
  <c r="O35" i="34" s="1"/>
  <c r="N34" i="34"/>
  <c r="O34" i="34"/>
  <c r="M33" i="34"/>
  <c r="L33" i="34"/>
  <c r="K33" i="34"/>
  <c r="J33" i="34"/>
  <c r="I33" i="34"/>
  <c r="H33" i="34"/>
  <c r="G33" i="34"/>
  <c r="F33" i="34"/>
  <c r="E33" i="34"/>
  <c r="D33" i="34"/>
  <c r="N32" i="34"/>
  <c r="O32" i="34" s="1"/>
  <c r="N31" i="34"/>
  <c r="O31" i="34" s="1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71" i="34" s="1"/>
  <c r="K5" i="34"/>
  <c r="J5" i="34"/>
  <c r="I5" i="34"/>
  <c r="I71" i="34"/>
  <c r="H5" i="34"/>
  <c r="H71" i="34" s="1"/>
  <c r="G5" i="34"/>
  <c r="F5" i="34"/>
  <c r="E5" i="34"/>
  <c r="D5" i="34"/>
  <c r="D71" i="34"/>
  <c r="E52" i="33"/>
  <c r="F52" i="33"/>
  <c r="G52" i="33"/>
  <c r="H52" i="33"/>
  <c r="I52" i="33"/>
  <c r="J52" i="33"/>
  <c r="K52" i="33"/>
  <c r="L52" i="33"/>
  <c r="M52" i="33"/>
  <c r="D52" i="33"/>
  <c r="N71" i="33"/>
  <c r="O71" i="33" s="1"/>
  <c r="E49" i="33"/>
  <c r="F49" i="33"/>
  <c r="G49" i="33"/>
  <c r="H49" i="33"/>
  <c r="I49" i="33"/>
  <c r="N49" i="33" s="1"/>
  <c r="O49" i="33" s="1"/>
  <c r="J49" i="33"/>
  <c r="K49" i="33"/>
  <c r="L49" i="33"/>
  <c r="M49" i="33"/>
  <c r="D49" i="33"/>
  <c r="N67" i="33"/>
  <c r="O67" i="33" s="1"/>
  <c r="N68" i="33"/>
  <c r="O68" i="33" s="1"/>
  <c r="N69" i="33"/>
  <c r="O69" i="33" s="1"/>
  <c r="N70" i="33"/>
  <c r="O70" i="33" s="1"/>
  <c r="N59" i="33"/>
  <c r="O59" i="33" s="1"/>
  <c r="N60" i="33"/>
  <c r="O60" i="33"/>
  <c r="N61" i="33"/>
  <c r="O61" i="33" s="1"/>
  <c r="N62" i="33"/>
  <c r="O62" i="33" s="1"/>
  <c r="N63" i="33"/>
  <c r="O63" i="33" s="1"/>
  <c r="N64" i="33"/>
  <c r="O64" i="33" s="1"/>
  <c r="N65" i="33"/>
  <c r="O65" i="33" s="1"/>
  <c r="N66" i="33"/>
  <c r="O66" i="33" s="1"/>
  <c r="E44" i="33"/>
  <c r="F44" i="33"/>
  <c r="G44" i="33"/>
  <c r="H44" i="33"/>
  <c r="I44" i="33"/>
  <c r="J44" i="33"/>
  <c r="K44" i="33"/>
  <c r="L44" i="33"/>
  <c r="M44" i="33"/>
  <c r="E38" i="33"/>
  <c r="F38" i="33"/>
  <c r="N38" i="33" s="1"/>
  <c r="O38" i="33" s="1"/>
  <c r="G38" i="33"/>
  <c r="H38" i="33"/>
  <c r="I38" i="33"/>
  <c r="J38" i="33"/>
  <c r="K38" i="33"/>
  <c r="L38" i="33"/>
  <c r="M38" i="33"/>
  <c r="E34" i="33"/>
  <c r="F34" i="33"/>
  <c r="G34" i="33"/>
  <c r="H34" i="33"/>
  <c r="I34" i="33"/>
  <c r="J34" i="33"/>
  <c r="K34" i="33"/>
  <c r="L34" i="33"/>
  <c r="M34" i="33"/>
  <c r="E29" i="33"/>
  <c r="F29" i="33"/>
  <c r="G29" i="33"/>
  <c r="H29" i="33"/>
  <c r="I29" i="33"/>
  <c r="J29" i="33"/>
  <c r="N29" i="33" s="1"/>
  <c r="O29" i="33" s="1"/>
  <c r="K29" i="33"/>
  <c r="L29" i="33"/>
  <c r="M29" i="33"/>
  <c r="E21" i="33"/>
  <c r="E72" i="33"/>
  <c r="F21" i="33"/>
  <c r="G21" i="33"/>
  <c r="H21" i="33"/>
  <c r="I21" i="33"/>
  <c r="J21" i="33"/>
  <c r="K21" i="33"/>
  <c r="L21" i="33"/>
  <c r="M21" i="33"/>
  <c r="E13" i="33"/>
  <c r="F13" i="33"/>
  <c r="G13" i="33"/>
  <c r="H13" i="33"/>
  <c r="I13" i="33"/>
  <c r="J13" i="33"/>
  <c r="K13" i="33"/>
  <c r="L13" i="33"/>
  <c r="M13" i="33"/>
  <c r="E5" i="33"/>
  <c r="F5" i="33"/>
  <c r="G5" i="33"/>
  <c r="H5" i="33"/>
  <c r="H72" i="33" s="1"/>
  <c r="I5" i="33"/>
  <c r="J5" i="33"/>
  <c r="J72" i="33"/>
  <c r="K5" i="33"/>
  <c r="K72" i="33" s="1"/>
  <c r="L5" i="33"/>
  <c r="M5" i="33"/>
  <c r="D44" i="33"/>
  <c r="N44" i="33"/>
  <c r="O44" i="33" s="1"/>
  <c r="D38" i="33"/>
  <c r="D29" i="33"/>
  <c r="D21" i="33"/>
  <c r="N21" i="33" s="1"/>
  <c r="O21" i="33" s="1"/>
  <c r="D13" i="33"/>
  <c r="D5" i="33"/>
  <c r="N58" i="33"/>
  <c r="O58" i="33"/>
  <c r="N54" i="33"/>
  <c r="O54" i="33" s="1"/>
  <c r="N55" i="33"/>
  <c r="O55" i="33"/>
  <c r="N56" i="33"/>
  <c r="O56" i="33" s="1"/>
  <c r="N57" i="33"/>
  <c r="O57" i="33" s="1"/>
  <c r="N51" i="33"/>
  <c r="O51" i="33" s="1"/>
  <c r="N53" i="33"/>
  <c r="O53" i="33"/>
  <c r="N50" i="33"/>
  <c r="O50" i="33" s="1"/>
  <c r="N39" i="33"/>
  <c r="O39" i="33" s="1"/>
  <c r="N40" i="33"/>
  <c r="O40" i="33" s="1"/>
  <c r="N41" i="33"/>
  <c r="O41" i="33" s="1"/>
  <c r="N42" i="33"/>
  <c r="O42" i="33" s="1"/>
  <c r="N43" i="33"/>
  <c r="O43" i="33" s="1"/>
  <c r="N45" i="33"/>
  <c r="O45" i="33" s="1"/>
  <c r="N46" i="33"/>
  <c r="O46" i="33"/>
  <c r="N47" i="33"/>
  <c r="O47" i="33" s="1"/>
  <c r="N48" i="33"/>
  <c r="D34" i="33"/>
  <c r="N34" i="33" s="1"/>
  <c r="O34" i="33" s="1"/>
  <c r="N35" i="33"/>
  <c r="O35" i="33"/>
  <c r="N36" i="33"/>
  <c r="O36" i="33"/>
  <c r="N37" i="33"/>
  <c r="O37" i="33" s="1"/>
  <c r="N31" i="33"/>
  <c r="O31" i="33"/>
  <c r="N32" i="33"/>
  <c r="O32" i="33" s="1"/>
  <c r="N33" i="33"/>
  <c r="O33" i="33"/>
  <c r="N30" i="33"/>
  <c r="O30" i="33"/>
  <c r="O48" i="33"/>
  <c r="N15" i="33"/>
  <c r="O15" i="33" s="1"/>
  <c r="N16" i="33"/>
  <c r="O16" i="33"/>
  <c r="N17" i="33"/>
  <c r="O17" i="33" s="1"/>
  <c r="N18" i="33"/>
  <c r="O18" i="33"/>
  <c r="N19" i="33"/>
  <c r="O19" i="33"/>
  <c r="N20" i="33"/>
  <c r="O20" i="33"/>
  <c r="N7" i="33"/>
  <c r="O7" i="33" s="1"/>
  <c r="N8" i="33"/>
  <c r="O8" i="33"/>
  <c r="N9" i="33"/>
  <c r="O9" i="33" s="1"/>
  <c r="N10" i="33"/>
  <c r="O10" i="33"/>
  <c r="N11" i="33"/>
  <c r="O11" i="33"/>
  <c r="N12" i="33"/>
  <c r="O12" i="33"/>
  <c r="N6" i="33"/>
  <c r="O6" i="33" s="1"/>
  <c r="N22" i="33"/>
  <c r="O22" i="33"/>
  <c r="N23" i="33"/>
  <c r="O23" i="33" s="1"/>
  <c r="N24" i="33"/>
  <c r="O24" i="33"/>
  <c r="N25" i="33"/>
  <c r="O25" i="33"/>
  <c r="N26" i="33"/>
  <c r="O26" i="33" s="1"/>
  <c r="N27" i="33"/>
  <c r="O27" i="33" s="1"/>
  <c r="N28" i="33"/>
  <c r="O28" i="33"/>
  <c r="N14" i="33"/>
  <c r="O14" i="33" s="1"/>
  <c r="G73" i="37"/>
  <c r="L73" i="38"/>
  <c r="K72" i="39"/>
  <c r="N49" i="39"/>
  <c r="O49" i="39" s="1"/>
  <c r="O45" i="39"/>
  <c r="H75" i="40"/>
  <c r="N33" i="40"/>
  <c r="O33" i="40" s="1"/>
  <c r="N38" i="40"/>
  <c r="O38" i="40"/>
  <c r="E75" i="40"/>
  <c r="L75" i="40"/>
  <c r="M75" i="40"/>
  <c r="I75" i="40"/>
  <c r="N29" i="40"/>
  <c r="O29" i="40" s="1"/>
  <c r="N51" i="40"/>
  <c r="O51" i="40" s="1"/>
  <c r="F73" i="37"/>
  <c r="N13" i="39"/>
  <c r="O13" i="39" s="1"/>
  <c r="L70" i="42"/>
  <c r="K70" i="42"/>
  <c r="J70" i="42"/>
  <c r="H70" i="42"/>
  <c r="I70" i="42"/>
  <c r="M70" i="42"/>
  <c r="O50" i="42"/>
  <c r="N48" i="42"/>
  <c r="O48" i="42" s="1"/>
  <c r="N44" i="42"/>
  <c r="O44" i="42" s="1"/>
  <c r="O39" i="42"/>
  <c r="D70" i="42"/>
  <c r="N35" i="42"/>
  <c r="O35" i="42"/>
  <c r="N22" i="42"/>
  <c r="O22" i="42"/>
  <c r="E70" i="42"/>
  <c r="N13" i="42"/>
  <c r="O13" i="42"/>
  <c r="N5" i="42"/>
  <c r="O5" i="42" s="1"/>
  <c r="H75" i="41"/>
  <c r="N5" i="41"/>
  <c r="O5" i="41"/>
  <c r="K75" i="41"/>
  <c r="F75" i="41"/>
  <c r="N43" i="41"/>
  <c r="O43" i="41" s="1"/>
  <c r="J75" i="41"/>
  <c r="G75" i="41"/>
  <c r="N50" i="41"/>
  <c r="O50" i="41"/>
  <c r="I75" i="41"/>
  <c r="N47" i="41"/>
  <c r="O47" i="41"/>
  <c r="N37" i="41"/>
  <c r="O37" i="41"/>
  <c r="E75" i="41"/>
  <c r="N13" i="41"/>
  <c r="O13" i="41" s="1"/>
  <c r="N13" i="43"/>
  <c r="O13" i="43"/>
  <c r="H70" i="43"/>
  <c r="M70" i="43"/>
  <c r="O39" i="43"/>
  <c r="N29" i="43"/>
  <c r="O29" i="43" s="1"/>
  <c r="L70" i="43"/>
  <c r="N22" i="43"/>
  <c r="O22" i="43" s="1"/>
  <c r="F70" i="43"/>
  <c r="D70" i="43"/>
  <c r="N5" i="37"/>
  <c r="O5" i="37" s="1"/>
  <c r="G70" i="43"/>
  <c r="E70" i="43"/>
  <c r="F74" i="36"/>
  <c r="H73" i="38"/>
  <c r="N48" i="40"/>
  <c r="O48" i="40" s="1"/>
  <c r="K70" i="44"/>
  <c r="L70" i="44"/>
  <c r="N30" i="44"/>
  <c r="O30" i="44"/>
  <c r="N48" i="44"/>
  <c r="O48" i="44" s="1"/>
  <c r="M70" i="44"/>
  <c r="N35" i="44"/>
  <c r="O35" i="44" s="1"/>
  <c r="N50" i="44"/>
  <c r="O50" i="44" s="1"/>
  <c r="J70" i="44"/>
  <c r="N44" i="44"/>
  <c r="O44" i="44"/>
  <c r="O39" i="44"/>
  <c r="F70" i="44"/>
  <c r="N22" i="44"/>
  <c r="O22" i="44"/>
  <c r="I70" i="44"/>
  <c r="G70" i="44"/>
  <c r="N44" i="45"/>
  <c r="O44" i="45"/>
  <c r="N39" i="45"/>
  <c r="O39" i="45"/>
  <c r="N35" i="45"/>
  <c r="O35" i="45" s="1"/>
  <c r="J70" i="45"/>
  <c r="I70" i="45"/>
  <c r="M70" i="45"/>
  <c r="E70" i="45"/>
  <c r="K70" i="45"/>
  <c r="N5" i="45"/>
  <c r="O5" i="45"/>
  <c r="N47" i="46"/>
  <c r="O47" i="46"/>
  <c r="N44" i="46"/>
  <c r="O44" i="46"/>
  <c r="N49" i="46"/>
  <c r="O49" i="46" s="1"/>
  <c r="N35" i="46"/>
  <c r="O35" i="46"/>
  <c r="F69" i="46"/>
  <c r="L69" i="46"/>
  <c r="N22" i="46"/>
  <c r="O22" i="46"/>
  <c r="D69" i="46"/>
  <c r="E69" i="46"/>
  <c r="M69" i="46"/>
  <c r="I69" i="46"/>
  <c r="K69" i="46"/>
  <c r="N5" i="46"/>
  <c r="O5" i="46"/>
  <c r="N47" i="47"/>
  <c r="O47" i="47"/>
  <c r="N49" i="47"/>
  <c r="O49" i="47"/>
  <c r="N39" i="47"/>
  <c r="O39" i="47"/>
  <c r="N35" i="47"/>
  <c r="O35" i="47"/>
  <c r="N30" i="47"/>
  <c r="O30" i="47" s="1"/>
  <c r="D69" i="47"/>
  <c r="I69" i="47"/>
  <c r="F69" i="47"/>
  <c r="G69" i="47"/>
  <c r="M69" i="47"/>
  <c r="N13" i="47"/>
  <c r="O13" i="47" s="1"/>
  <c r="E69" i="47"/>
  <c r="H69" i="47"/>
  <c r="N51" i="48"/>
  <c r="O51" i="48"/>
  <c r="O48" i="48"/>
  <c r="N45" i="48"/>
  <c r="O45" i="48" s="1"/>
  <c r="N40" i="48"/>
  <c r="O40" i="48" s="1"/>
  <c r="N35" i="48"/>
  <c r="O35" i="48"/>
  <c r="N30" i="48"/>
  <c r="O30" i="48" s="1"/>
  <c r="N22" i="48"/>
  <c r="O22" i="48"/>
  <c r="D70" i="48"/>
  <c r="G70" i="48"/>
  <c r="F70" i="48"/>
  <c r="N70" i="48" s="1"/>
  <c r="O70" i="48" s="1"/>
  <c r="K70" i="48"/>
  <c r="L70" i="48"/>
  <c r="M70" i="48"/>
  <c r="N13" i="48"/>
  <c r="O13" i="48"/>
  <c r="J70" i="48"/>
  <c r="E70" i="48"/>
  <c r="H70" i="48"/>
  <c r="O48" i="50"/>
  <c r="P48" i="50" s="1"/>
  <c r="O50" i="50"/>
  <c r="P50" i="50"/>
  <c r="O34" i="50"/>
  <c r="P34" i="50"/>
  <c r="O29" i="50"/>
  <c r="P29" i="50" s="1"/>
  <c r="O21" i="50"/>
  <c r="P21" i="50" s="1"/>
  <c r="F69" i="50"/>
  <c r="I69" i="50"/>
  <c r="N69" i="50"/>
  <c r="G69" i="50"/>
  <c r="L69" i="50"/>
  <c r="E69" i="50"/>
  <c r="K69" i="50"/>
  <c r="D69" i="50"/>
  <c r="J69" i="50"/>
  <c r="O5" i="50"/>
  <c r="P5" i="50" s="1"/>
  <c r="N13" i="45" l="1"/>
  <c r="O13" i="45" s="1"/>
  <c r="G70" i="45"/>
  <c r="D70" i="45"/>
  <c r="N70" i="45" s="1"/>
  <c r="O70" i="45" s="1"/>
  <c r="G71" i="34"/>
  <c r="N21" i="34"/>
  <c r="O21" i="34" s="1"/>
  <c r="N33" i="34"/>
  <c r="O33" i="34" s="1"/>
  <c r="J73" i="38"/>
  <c r="N22" i="38"/>
  <c r="O22" i="38" s="1"/>
  <c r="N45" i="38"/>
  <c r="O45" i="38" s="1"/>
  <c r="M72" i="33"/>
  <c r="M74" i="36"/>
  <c r="N70" i="42"/>
  <c r="O70" i="42" s="1"/>
  <c r="D72" i="33"/>
  <c r="N5" i="33"/>
  <c r="O5" i="33" s="1"/>
  <c r="L72" i="33"/>
  <c r="N13" i="34"/>
  <c r="O13" i="34" s="1"/>
  <c r="N5" i="38"/>
  <c r="O5" i="38" s="1"/>
  <c r="L75" i="41"/>
  <c r="N32" i="41"/>
  <c r="O32" i="41" s="1"/>
  <c r="J69" i="47"/>
  <c r="N69" i="47" s="1"/>
  <c r="O69" i="47" s="1"/>
  <c r="N22" i="47"/>
  <c r="O22" i="47" s="1"/>
  <c r="N70" i="43"/>
  <c r="O70" i="43" s="1"/>
  <c r="N5" i="36"/>
  <c r="O5" i="36" s="1"/>
  <c r="E74" i="36"/>
  <c r="I72" i="33"/>
  <c r="J71" i="34"/>
  <c r="N28" i="34"/>
  <c r="O28" i="34" s="1"/>
  <c r="K70" i="35"/>
  <c r="N70" i="35" s="1"/>
  <c r="O70" i="35" s="1"/>
  <c r="N34" i="36"/>
  <c r="O34" i="36" s="1"/>
  <c r="G69" i="46"/>
  <c r="N69" i="46" s="1"/>
  <c r="O69" i="46" s="1"/>
  <c r="N30" i="46"/>
  <c r="O30" i="46" s="1"/>
  <c r="O12" i="50"/>
  <c r="P12" i="50" s="1"/>
  <c r="H69" i="50"/>
  <c r="N40" i="39"/>
  <c r="O40" i="39" s="1"/>
  <c r="J69" i="46"/>
  <c r="N13" i="46"/>
  <c r="O13" i="46" s="1"/>
  <c r="G74" i="36"/>
  <c r="L73" i="37"/>
  <c r="G72" i="33"/>
  <c r="N21" i="36"/>
  <c r="O21" i="36" s="1"/>
  <c r="E72" i="39"/>
  <c r="N72" i="39" s="1"/>
  <c r="O72" i="39" s="1"/>
  <c r="N29" i="39"/>
  <c r="O29" i="39" s="1"/>
  <c r="M71" i="34"/>
  <c r="F72" i="33"/>
  <c r="N5" i="34"/>
  <c r="O5" i="34" s="1"/>
  <c r="N13" i="35"/>
  <c r="O13" i="35" s="1"/>
  <c r="N13" i="33"/>
  <c r="O13" i="33" s="1"/>
  <c r="N52" i="33"/>
  <c r="O52" i="33" s="1"/>
  <c r="E71" i="34"/>
  <c r="N49" i="34"/>
  <c r="O49" i="34" s="1"/>
  <c r="N75" i="41"/>
  <c r="O75" i="41" s="1"/>
  <c r="M69" i="50"/>
  <c r="O69" i="50" s="1"/>
  <c r="P69" i="50" s="1"/>
  <c r="N13" i="44"/>
  <c r="O13" i="44" s="1"/>
  <c r="D75" i="40"/>
  <c r="N75" i="40" s="1"/>
  <c r="O75" i="40" s="1"/>
  <c r="F71" i="34"/>
  <c r="L70" i="45"/>
  <c r="E70" i="44"/>
  <c r="N70" i="44" s="1"/>
  <c r="O70" i="44" s="1"/>
  <c r="D74" i="36"/>
  <c r="N22" i="39"/>
  <c r="O22" i="39" s="1"/>
  <c r="N22" i="45"/>
  <c r="O22" i="45" s="1"/>
  <c r="E73" i="38"/>
  <c r="N5" i="39"/>
  <c r="O5" i="39" s="1"/>
  <c r="D73" i="38"/>
  <c r="N73" i="38" s="1"/>
  <c r="O73" i="38" s="1"/>
  <c r="D73" i="37"/>
  <c r="N29" i="42"/>
  <c r="O29" i="42" s="1"/>
  <c r="N44" i="43"/>
  <c r="O44" i="43" s="1"/>
  <c r="N5" i="43"/>
  <c r="O5" i="43" s="1"/>
  <c r="N21" i="41"/>
  <c r="O21" i="41" s="1"/>
  <c r="N73" i="37" l="1"/>
  <c r="O73" i="37" s="1"/>
  <c r="N71" i="34"/>
  <c r="O71" i="34" s="1"/>
  <c r="N74" i="36"/>
  <c r="O74" i="36" s="1"/>
  <c r="N72" i="33"/>
  <c r="O72" i="33" s="1"/>
</calcChain>
</file>

<file path=xl/sharedStrings.xml><?xml version="1.0" encoding="utf-8"?>
<sst xmlns="http://schemas.openxmlformats.org/spreadsheetml/2006/main" count="1569" uniqueCount="176">
  <si>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</si>
  <si>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</si>
  <si>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</si>
  <si>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</si>
  <si>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</si>
  <si>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</si>
  <si>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</si>
  <si>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</si>
  <si>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</si>
  <si>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</si>
  <si>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</si>
  <si>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</si>
  <si>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</si>
  <si>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</si>
  <si>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</si>
  <si>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</si>
  <si>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</si>
  <si>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</si>
  <si>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</si>
  <si>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</si>
  <si>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</si>
  <si>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</si>
  <si>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</si>
  <si>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</si>
  <si>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</si>
  <si>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</si>
  <si>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</si>
  <si>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</si>
  <si>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</si>
  <si>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</si>
  <si>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</si>
  <si>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</si>
  <si>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</si>
  <si>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</si>
  <si>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</si>
  <si>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</si>
  <si>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</si>
  <si>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</si>
  <si>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</si>
  <si>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</si>
  <si>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</si>
  <si>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</si>
  <si>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</si>
  <si>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</si>
  <si>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</si>
  <si>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</si>
  <si>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Mass Transit Systems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</si>
  <si>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</si>
  <si>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</si>
  <si>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</si>
  <si>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</si>
  <si>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</si>
  <si>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</si>
  <si>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</si>
  <si>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</si>
  <si>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</si>
  <si>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</si>
  <si>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</si>
  <si>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</si>
  <si>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</si>
  <si>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</si>
  <si>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</si>
  <si>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</si>
  <si>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</si>
  <si>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Clerk of Court Excess Remittance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</si>
  <si>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</si>
  <si>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</si>
  <si>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</si>
  <si>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</si>
  <si>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</si>
  <si>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</si>
  <si>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</si>
  <si>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</si>
  <si>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Drug Court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</si>
  <si>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</si>
  <si>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</si>
  <si>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</si>
  <si>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Alternative Dispute Resolution</t>
  </si>
  <si>
    <t>Circuit Court - Juvenile - Guardian Ad Litem</t>
  </si>
  <si>
    <t>Circuit Court - Probate - Clerk of Court Administration</t>
  </si>
  <si>
    <t>General Court-Related Operations - Public Law Library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</si>
  <si>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</si>
  <si>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</si>
  <si>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</si>
  <si>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</si>
  <si>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</si>
  <si>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Citrus County Government Expenditures Reported by Account Code and Fund Type</t>
  </si>
  <si>
    <t>Local Fiscal Year Ended September 30, 2010</t>
  </si>
  <si>
    <t>General Administration - Regional Counsel Administration</t>
  </si>
  <si>
    <t>Circuit Court - Criminal - Clinical Evaluations</t>
  </si>
  <si>
    <t>2010 Countywide Census Population:</t>
  </si>
  <si>
    <t>Local Fiscal Year Ended September 30, 2011</t>
  </si>
  <si>
    <t>Employment Opportunity and Development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</si>
  <si>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</si>
  <si>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</si>
  <si>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</si>
  <si>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Economic Environment</t>
  </si>
  <si>
    <t>Circuit Court - Juvenile - Other Costs</t>
  </si>
  <si>
    <t>2008 Countywide Population:</t>
  </si>
  <si>
    <t>Local Fiscal Year Ended September 30, 2007</t>
  </si>
  <si>
    <t>Circuit Court - Criminal - Public Defender Conflicts</t>
  </si>
  <si>
    <t>2007 Countywide Population:</t>
  </si>
  <si>
    <t>Local Fiscal Year Ended September 30, 2012</t>
  </si>
  <si>
    <t>Detention and/or Correction</t>
  </si>
  <si>
    <t>Water Transportation Systems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</si>
  <si>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</si>
  <si>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</si>
  <si>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</si>
  <si>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</si>
  <si>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General Court Operations - Public Law Library</t>
  </si>
  <si>
    <t>General Court Operations - Other Costs</t>
  </si>
  <si>
    <t>2013 Countywide Population:</t>
  </si>
  <si>
    <t>Local Fiscal Year Ended September 30, 2006</t>
  </si>
  <si>
    <t>Intragovernmental Transfers Out from Constitutional Fee Officers</t>
  </si>
  <si>
    <t>General Court-Related Operations - Courthouse Facilities</t>
  </si>
  <si>
    <t>2006 Countywide Population:</t>
  </si>
  <si>
    <t>Local Fiscal Year Ended September 30, 2005</t>
  </si>
  <si>
    <t>Circuit Court - Criminal - Court Reporter Services</t>
  </si>
  <si>
    <t>Circuit Court - Criminal - Expert Witness Fees</t>
  </si>
  <si>
    <t>Circuit Court - Juvenile - Public Defender Conflicts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</si>
  <si>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</si>
  <si>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</si>
  <si>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</si>
  <si>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</si>
  <si>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</si>
  <si>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</si>
  <si>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</si>
  <si>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</si>
  <si>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Water</t>
  </si>
  <si>
    <t>Mass Transit</t>
  </si>
  <si>
    <t>Other Transportation</t>
  </si>
  <si>
    <t>Veterans Services</t>
  </si>
  <si>
    <t>Health</t>
  </si>
  <si>
    <t>Mental Health</t>
  </si>
  <si>
    <t>Public Assistance</t>
  </si>
  <si>
    <t>Parks / Recreation</t>
  </si>
  <si>
    <t>Other Uses</t>
  </si>
  <si>
    <t>Interfund Transfers Out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</si>
  <si>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</si>
  <si>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</si>
  <si>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</si>
  <si>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</si>
  <si>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</si>
  <si>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</si>
  <si>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</si>
  <si>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</si>
  <si>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</si>
  <si>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</si>
  <si>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Juvenile - Alternative Dispute Resolutions</t>
  </si>
  <si>
    <t>Circuit Court - Probate - Clerk of Court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</si>
  <si>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</si>
  <si>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</si>
  <si>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</si>
  <si>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</si>
  <si>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</si>
  <si>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</si>
  <si>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</si>
  <si>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Flood Control / Stormwater Control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</si>
  <si>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</si>
  <si>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</si>
  <si>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</si>
  <si>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</si>
  <si>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</si>
  <si>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</si>
  <si>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</si>
  <si>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</si>
  <si>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Other Non-Operating Disbursements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</si>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</sst>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171</v>
      </c>
      <c r="N4" s="34" t="s">
        <v>5</v>
      </c>
      <c r="O4" s="34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34359968</v>
      </c>
      <c r="E5" s="26">
        <f t="shared" si="0"/>
        <v>195223</v>
      </c>
      <c r="F5" s="26">
        <f t="shared" si="0"/>
        <v>1079732</v>
      </c>
      <c r="G5" s="26">
        <f t="shared" si="0"/>
        <v>0</v>
      </c>
      <c r="H5" s="26">
        <f t="shared" si="0"/>
        <v>0</v>
      </c>
      <c r="I5" s="26">
        <f t="shared" si="0"/>
        <v>1088760</v>
      </c>
      <c r="J5" s="26">
        <f t="shared" si="0"/>
        <v>13160147</v>
      </c>
      <c r="K5" s="26">
        <f t="shared" si="0"/>
        <v>0</v>
      </c>
      <c r="L5" s="26">
        <f t="shared" si="0"/>
        <v>0</v>
      </c>
      <c r="M5" s="26">
        <f t="shared" si="0"/>
        <v>188299662</v>
      </c>
      <c r="N5" s="26">
        <f t="shared" si="0"/>
        <v>0</v>
      </c>
      <c r="O5" s="27">
        <f>SUM(D5:N5)</f>
        <v>238183492</v>
      </c>
      <c r="P5" s="32">
        <f t="shared" ref="P5:P36" si="1">(O5/P$69)</f>
        <v>1507.4045908777348</v>
      </c>
      <c r="Q5" s="6"/>
    </row>
    <row r="6" spans="1:134">
      <c r="A6" s="12"/>
      <c r="B6" s="44">
        <v>511</v>
      </c>
      <c r="C6" s="20" t="s">
        <v>20</v>
      </c>
      <c r="D6" s="46">
        <v>5454807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12217107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17671914</v>
      </c>
      <c r="P6" s="47">
        <f t="shared" si="1"/>
        <v>111.84118626154206</v>
      </c>
      <c r="Q6" s="9"/>
    </row>
    <row r="7" spans="1:134">
      <c r="A7" s="12"/>
      <c r="B7" s="44">
        <v>512</v>
      </c>
      <c r="C7" s="20" t="s">
        <v>21</v>
      </c>
      <c r="D7" s="46">
        <v>200225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2">SUM(D7:N7)</f>
        <v>200225</v>
      </c>
      <c r="P7" s="47">
        <f t="shared" si="1"/>
        <v>1.2671746546082818</v>
      </c>
      <c r="Q7" s="9"/>
    </row>
    <row r="8" spans="1:134">
      <c r="A8" s="12"/>
      <c r="B8" s="44">
        <v>513</v>
      </c>
      <c r="C8" s="20" t="s">
        <v>22</v>
      </c>
      <c r="D8" s="46">
        <v>18012416</v>
      </c>
      <c r="E8" s="46">
        <v>51257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18063673</v>
      </c>
      <c r="P8" s="47">
        <f t="shared" si="1"/>
        <v>114.32053237473815</v>
      </c>
      <c r="Q8" s="9"/>
    </row>
    <row r="9" spans="1:134">
      <c r="A9" s="12"/>
      <c r="B9" s="44">
        <v>514</v>
      </c>
      <c r="C9" s="20" t="s">
        <v>23</v>
      </c>
      <c r="D9" s="46">
        <v>487450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487450</v>
      </c>
      <c r="P9" s="47">
        <f t="shared" si="1"/>
        <v>3.0849508572296513</v>
      </c>
      <c r="Q9" s="9"/>
    </row>
    <row r="10" spans="1:134">
      <c r="A10" s="12"/>
      <c r="B10" s="44">
        <v>515</v>
      </c>
      <c r="C10" s="20" t="s">
        <v>24</v>
      </c>
      <c r="D10" s="46">
        <v>1025188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1025188</v>
      </c>
      <c r="P10" s="47">
        <f t="shared" si="1"/>
        <v>6.4881620667177184</v>
      </c>
      <c r="Q10" s="9"/>
    </row>
    <row r="11" spans="1:134">
      <c r="A11" s="12"/>
      <c r="B11" s="44">
        <v>519</v>
      </c>
      <c r="C11" s="20" t="s">
        <v>26</v>
      </c>
      <c r="D11" s="46">
        <v>9179882</v>
      </c>
      <c r="E11" s="46">
        <v>143966</v>
      </c>
      <c r="F11" s="46">
        <v>1079732</v>
      </c>
      <c r="G11" s="46">
        <v>0</v>
      </c>
      <c r="H11" s="46">
        <v>0</v>
      </c>
      <c r="I11" s="46">
        <v>1088760</v>
      </c>
      <c r="J11" s="46">
        <v>943040</v>
      </c>
      <c r="K11" s="46">
        <v>0</v>
      </c>
      <c r="L11" s="46">
        <v>0</v>
      </c>
      <c r="M11" s="46">
        <v>188299662</v>
      </c>
      <c r="N11" s="46">
        <v>0</v>
      </c>
      <c r="O11" s="46">
        <f t="shared" si="2"/>
        <v>200735042</v>
      </c>
      <c r="P11" s="47">
        <f t="shared" si="1"/>
        <v>1270.402584662899</v>
      </c>
      <c r="Q11" s="9"/>
    </row>
    <row r="12" spans="1:134" ht="15.75">
      <c r="A12" s="28" t="s">
        <v>27</v>
      </c>
      <c r="B12" s="29"/>
      <c r="C12" s="30"/>
      <c r="D12" s="31">
        <f t="shared" ref="D12:N12" si="3">SUM(D13:D20)</f>
        <v>54808654</v>
      </c>
      <c r="E12" s="31">
        <f t="shared" si="3"/>
        <v>17814047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17999519</v>
      </c>
      <c r="J12" s="31">
        <f t="shared" si="3"/>
        <v>6679795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>SUM(D12:N12)</f>
        <v>97302015</v>
      </c>
      <c r="P12" s="43">
        <f t="shared" si="1"/>
        <v>615.80046073324934</v>
      </c>
      <c r="Q12" s="10"/>
    </row>
    <row r="13" spans="1:134">
      <c r="A13" s="12"/>
      <c r="B13" s="44">
        <v>521</v>
      </c>
      <c r="C13" s="20" t="s">
        <v>28</v>
      </c>
      <c r="D13" s="46">
        <v>36176474</v>
      </c>
      <c r="E13" s="46">
        <v>3353671</v>
      </c>
      <c r="F13" s="46">
        <v>0</v>
      </c>
      <c r="G13" s="46">
        <v>0</v>
      </c>
      <c r="H13" s="46">
        <v>0</v>
      </c>
      <c r="I13" s="46">
        <v>0</v>
      </c>
      <c r="J13" s="46">
        <v>6679795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46209940</v>
      </c>
      <c r="P13" s="47">
        <f t="shared" si="1"/>
        <v>292.45131606427481</v>
      </c>
      <c r="Q13" s="9"/>
    </row>
    <row r="14" spans="1:134">
      <c r="A14" s="12"/>
      <c r="B14" s="44">
        <v>522</v>
      </c>
      <c r="C14" s="20" t="s">
        <v>29</v>
      </c>
      <c r="D14" s="46">
        <v>0</v>
      </c>
      <c r="E14" s="46">
        <v>13557992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13557992</v>
      </c>
      <c r="P14" s="47">
        <f t="shared" si="1"/>
        <v>85.805188312058178</v>
      </c>
      <c r="Q14" s="9"/>
    </row>
    <row r="15" spans="1:134">
      <c r="A15" s="12"/>
      <c r="B15" s="44">
        <v>523</v>
      </c>
      <c r="C15" s="20" t="s">
        <v>103</v>
      </c>
      <c r="D15" s="46">
        <v>17543193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17543193</v>
      </c>
      <c r="P15" s="47">
        <f t="shared" si="1"/>
        <v>111.02654279186629</v>
      </c>
      <c r="Q15" s="9"/>
    </row>
    <row r="16" spans="1:134">
      <c r="A16" s="12"/>
      <c r="B16" s="44">
        <v>524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3351641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3351641</v>
      </c>
      <c r="P16" s="47">
        <f t="shared" si="1"/>
        <v>21.211709459587745</v>
      </c>
      <c r="Q16" s="9"/>
    </row>
    <row r="17" spans="1:17">
      <c r="A17" s="12"/>
      <c r="B17" s="44">
        <v>525</v>
      </c>
      <c r="C17" s="20" t="s">
        <v>31</v>
      </c>
      <c r="D17" s="46">
        <v>2477</v>
      </c>
      <c r="E17" s="46">
        <v>177288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179765</v>
      </c>
      <c r="P17" s="47">
        <f t="shared" si="1"/>
        <v>1.1376883595238245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8207</v>
      </c>
      <c r="F18" s="46">
        <v>0</v>
      </c>
      <c r="G18" s="46">
        <v>0</v>
      </c>
      <c r="H18" s="46">
        <v>0</v>
      </c>
      <c r="I18" s="46">
        <v>14647878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14656085</v>
      </c>
      <c r="P18" s="47">
        <f t="shared" si="1"/>
        <v>92.75474814725743</v>
      </c>
      <c r="Q18" s="9"/>
    </row>
    <row r="19" spans="1:17">
      <c r="A19" s="12"/>
      <c r="B19" s="44">
        <v>527</v>
      </c>
      <c r="C19" s="20" t="s">
        <v>33</v>
      </c>
      <c r="D19" s="46">
        <v>414938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414938</v>
      </c>
      <c r="P19" s="47">
        <f t="shared" si="1"/>
        <v>2.6260402888443064</v>
      </c>
      <c r="Q19" s="9"/>
    </row>
    <row r="20" spans="1:17">
      <c r="A20" s="12"/>
      <c r="B20" s="44">
        <v>529</v>
      </c>
      <c r="C20" s="20" t="s">
        <v>34</v>
      </c>
      <c r="D20" s="46">
        <v>671572</v>
      </c>
      <c r="E20" s="46">
        <v>716889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1388461</v>
      </c>
      <c r="P20" s="47">
        <f t="shared" si="1"/>
        <v>8.7872273098367817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SUM(D22:D28)</f>
        <v>967420</v>
      </c>
      <c r="E21" s="31">
        <f t="shared" si="5"/>
        <v>3350383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28649941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32967744</v>
      </c>
      <c r="P21" s="43">
        <f t="shared" si="1"/>
        <v>208.6447227689562</v>
      </c>
      <c r="Q21" s="10"/>
    </row>
    <row r="22" spans="1:17">
      <c r="A22" s="12"/>
      <c r="B22" s="44">
        <v>533</v>
      </c>
      <c r="C22" s="20" t="s">
        <v>36</v>
      </c>
      <c r="D22" s="46">
        <v>0</v>
      </c>
      <c r="E22" s="46">
        <v>465025</v>
      </c>
      <c r="F22" s="46">
        <v>0</v>
      </c>
      <c r="G22" s="46">
        <v>0</v>
      </c>
      <c r="H22" s="46">
        <v>0</v>
      </c>
      <c r="I22" s="46">
        <v>1621832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6" si="6">SUM(D22:N22)</f>
        <v>2086857</v>
      </c>
      <c r="P22" s="47">
        <f t="shared" si="1"/>
        <v>13.207203387148834</v>
      </c>
      <c r="Q22" s="9"/>
    </row>
    <row r="23" spans="1:17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5611945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5611945</v>
      </c>
      <c r="P23" s="47">
        <f t="shared" si="1"/>
        <v>35.516616142118487</v>
      </c>
      <c r="Q23" s="9"/>
    </row>
    <row r="24" spans="1:17">
      <c r="A24" s="12"/>
      <c r="B24" s="44">
        <v>535</v>
      </c>
      <c r="C24" s="20" t="s">
        <v>38</v>
      </c>
      <c r="D24" s="46">
        <v>0</v>
      </c>
      <c r="E24" s="46">
        <v>2323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2323</v>
      </c>
      <c r="P24" s="47">
        <f t="shared" si="1"/>
        <v>1.470169420729199E-2</v>
      </c>
      <c r="Q24" s="9"/>
    </row>
    <row r="25" spans="1:17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21287538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21287538</v>
      </c>
      <c r="P25" s="47">
        <f t="shared" si="1"/>
        <v>134.72357903663715</v>
      </c>
      <c r="Q25" s="9"/>
    </row>
    <row r="26" spans="1:17">
      <c r="A26" s="12"/>
      <c r="B26" s="44">
        <v>537</v>
      </c>
      <c r="C26" s="20" t="s">
        <v>40</v>
      </c>
      <c r="D26" s="46">
        <v>967420</v>
      </c>
      <c r="E26" s="46">
        <v>1733703</v>
      </c>
      <c r="F26" s="46">
        <v>0</v>
      </c>
      <c r="G26" s="46">
        <v>0</v>
      </c>
      <c r="H26" s="46">
        <v>0</v>
      </c>
      <c r="I26" s="46">
        <v>128626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2829749</v>
      </c>
      <c r="P26" s="47">
        <f t="shared" si="1"/>
        <v>17.908783676879164</v>
      </c>
      <c r="Q26" s="9"/>
    </row>
    <row r="27" spans="1:17">
      <c r="A27" s="12"/>
      <c r="B27" s="44">
        <v>538</v>
      </c>
      <c r="C27" s="20" t="s">
        <v>41</v>
      </c>
      <c r="D27" s="46">
        <v>0</v>
      </c>
      <c r="E27" s="46">
        <v>1060268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1060268</v>
      </c>
      <c r="P27" s="47">
        <f t="shared" si="1"/>
        <v>6.7101747368820766</v>
      </c>
      <c r="Q27" s="9"/>
    </row>
    <row r="28" spans="1:17">
      <c r="A28" s="12"/>
      <c r="B28" s="44">
        <v>539</v>
      </c>
      <c r="C28" s="20" t="s">
        <v>42</v>
      </c>
      <c r="D28" s="46">
        <v>0</v>
      </c>
      <c r="E28" s="46">
        <v>89064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89064</v>
      </c>
      <c r="P28" s="47">
        <f t="shared" si="1"/>
        <v>0.56366409508319149</v>
      </c>
      <c r="Q28" s="9"/>
    </row>
    <row r="29" spans="1:17" ht="15.75">
      <c r="A29" s="28" t="s">
        <v>43</v>
      </c>
      <c r="B29" s="29"/>
      <c r="C29" s="30"/>
      <c r="D29" s="31">
        <f t="shared" ref="D29:N29" si="7">SUM(D30:D33)</f>
        <v>323861</v>
      </c>
      <c r="E29" s="31">
        <f t="shared" si="7"/>
        <v>21621568</v>
      </c>
      <c r="F29" s="31">
        <f t="shared" si="7"/>
        <v>2946098</v>
      </c>
      <c r="G29" s="31">
        <f t="shared" si="7"/>
        <v>5172048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6"/>
        <v>30063575</v>
      </c>
      <c r="P29" s="43">
        <f t="shared" si="1"/>
        <v>190.26495326215596</v>
      </c>
      <c r="Q29" s="10"/>
    </row>
    <row r="30" spans="1:17">
      <c r="A30" s="12"/>
      <c r="B30" s="44">
        <v>541</v>
      </c>
      <c r="C30" s="20" t="s">
        <v>44</v>
      </c>
      <c r="D30" s="46">
        <v>0</v>
      </c>
      <c r="E30" s="46">
        <v>17228164</v>
      </c>
      <c r="F30" s="46">
        <v>2946098</v>
      </c>
      <c r="G30" s="46">
        <v>5172048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25346310</v>
      </c>
      <c r="P30" s="47">
        <f t="shared" si="1"/>
        <v>160.41054623470814</v>
      </c>
      <c r="Q30" s="9"/>
    </row>
    <row r="31" spans="1:17">
      <c r="A31" s="12"/>
      <c r="B31" s="44">
        <v>542</v>
      </c>
      <c r="C31" s="20" t="s">
        <v>45</v>
      </c>
      <c r="D31" s="46">
        <v>323861</v>
      </c>
      <c r="E31" s="46">
        <v>1511096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1834957</v>
      </c>
      <c r="P31" s="47">
        <f t="shared" si="1"/>
        <v>11.612990399281054</v>
      </c>
      <c r="Q31" s="9"/>
    </row>
    <row r="32" spans="1:17">
      <c r="A32" s="12"/>
      <c r="B32" s="44">
        <v>544</v>
      </c>
      <c r="C32" s="20" t="s">
        <v>46</v>
      </c>
      <c r="D32" s="46">
        <v>0</v>
      </c>
      <c r="E32" s="46">
        <v>2536567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2536567</v>
      </c>
      <c r="P32" s="47">
        <f t="shared" si="1"/>
        <v>16.053307090102461</v>
      </c>
      <c r="Q32" s="9"/>
    </row>
    <row r="33" spans="1:17">
      <c r="A33" s="12"/>
      <c r="B33" s="44">
        <v>549</v>
      </c>
      <c r="C33" s="20" t="s">
        <v>47</v>
      </c>
      <c r="D33" s="46">
        <v>0</v>
      </c>
      <c r="E33" s="46">
        <v>345741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345741</v>
      </c>
      <c r="P33" s="47">
        <f t="shared" si="1"/>
        <v>2.1881095380642877</v>
      </c>
      <c r="Q33" s="9"/>
    </row>
    <row r="34" spans="1:17" ht="15.75">
      <c r="A34" s="28" t="s">
        <v>48</v>
      </c>
      <c r="B34" s="29"/>
      <c r="C34" s="30"/>
      <c r="D34" s="31">
        <f t="shared" ref="D34:N34" si="8">SUM(D35:D38)</f>
        <v>1383413</v>
      </c>
      <c r="E34" s="31">
        <f t="shared" si="8"/>
        <v>3913536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8"/>
        <v>0</v>
      </c>
      <c r="O34" s="31">
        <f t="shared" si="6"/>
        <v>5296949</v>
      </c>
      <c r="P34" s="43">
        <f t="shared" si="1"/>
        <v>33.523084128119287</v>
      </c>
      <c r="Q34" s="10"/>
    </row>
    <row r="35" spans="1:17">
      <c r="A35" s="13"/>
      <c r="B35" s="45">
        <v>552</v>
      </c>
      <c r="C35" s="21" t="s">
        <v>49</v>
      </c>
      <c r="D35" s="46">
        <v>0</v>
      </c>
      <c r="E35" s="46">
        <v>2067131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2067131</v>
      </c>
      <c r="P35" s="47">
        <f t="shared" si="1"/>
        <v>13.082362397078647</v>
      </c>
      <c r="Q35" s="9"/>
    </row>
    <row r="36" spans="1:17">
      <c r="A36" s="13"/>
      <c r="B36" s="45">
        <v>553</v>
      </c>
      <c r="C36" s="21" t="s">
        <v>50</v>
      </c>
      <c r="D36" s="46">
        <v>246053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246053</v>
      </c>
      <c r="P36" s="47">
        <f t="shared" si="1"/>
        <v>1.5572087665892449</v>
      </c>
      <c r="Q36" s="9"/>
    </row>
    <row r="37" spans="1:17">
      <c r="A37" s="13"/>
      <c r="B37" s="45">
        <v>554</v>
      </c>
      <c r="C37" s="21" t="s">
        <v>51</v>
      </c>
      <c r="D37" s="46">
        <v>165224</v>
      </c>
      <c r="E37" s="46">
        <v>869513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1034737</v>
      </c>
      <c r="P37" s="47">
        <f t="shared" ref="P37:P68" si="9">(O37/P$69)</f>
        <v>6.5485953331772242</v>
      </c>
      <c r="Q37" s="9"/>
    </row>
    <row r="38" spans="1:17">
      <c r="A38" s="13"/>
      <c r="B38" s="45">
        <v>559</v>
      </c>
      <c r="C38" s="21" t="s">
        <v>96</v>
      </c>
      <c r="D38" s="46">
        <v>972136</v>
      </c>
      <c r="E38" s="46">
        <v>976892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1949028</v>
      </c>
      <c r="P38" s="47">
        <f t="shared" si="9"/>
        <v>12.334917631274168</v>
      </c>
      <c r="Q38" s="9"/>
    </row>
    <row r="39" spans="1:17" ht="15.75">
      <c r="A39" s="28" t="s">
        <v>52</v>
      </c>
      <c r="B39" s="29"/>
      <c r="C39" s="30"/>
      <c r="D39" s="31">
        <f t="shared" ref="D39:N39" si="10">SUM(D40:D43)</f>
        <v>6112214</v>
      </c>
      <c r="E39" s="31">
        <f t="shared" si="10"/>
        <v>5252194</v>
      </c>
      <c r="F39" s="31">
        <f t="shared" si="10"/>
        <v>604029</v>
      </c>
      <c r="G39" s="31">
        <f t="shared" si="10"/>
        <v>54489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10"/>
        <v>0</v>
      </c>
      <c r="O39" s="31">
        <f t="shared" si="6"/>
        <v>12022926</v>
      </c>
      <c r="P39" s="43">
        <f t="shared" si="9"/>
        <v>76.090134106285092</v>
      </c>
      <c r="Q39" s="10"/>
    </row>
    <row r="40" spans="1:17">
      <c r="A40" s="12"/>
      <c r="B40" s="44">
        <v>562</v>
      </c>
      <c r="C40" s="20" t="s">
        <v>53</v>
      </c>
      <c r="D40" s="46">
        <v>2139981</v>
      </c>
      <c r="E40" s="46">
        <v>0</v>
      </c>
      <c r="F40" s="46">
        <v>0</v>
      </c>
      <c r="G40" s="46">
        <v>54489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2194470</v>
      </c>
      <c r="P40" s="47">
        <f t="shared" si="9"/>
        <v>13.88825952952047</v>
      </c>
      <c r="Q40" s="9"/>
    </row>
    <row r="41" spans="1:17">
      <c r="A41" s="12"/>
      <c r="B41" s="44">
        <v>563</v>
      </c>
      <c r="C41" s="20" t="s">
        <v>54</v>
      </c>
      <c r="D41" s="46">
        <v>987326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987326</v>
      </c>
      <c r="P41" s="47">
        <f t="shared" si="9"/>
        <v>6.248542804523793</v>
      </c>
      <c r="Q41" s="9"/>
    </row>
    <row r="42" spans="1:17">
      <c r="A42" s="12"/>
      <c r="B42" s="44">
        <v>564</v>
      </c>
      <c r="C42" s="20" t="s">
        <v>55</v>
      </c>
      <c r="D42" s="46">
        <v>2087226</v>
      </c>
      <c r="E42" s="46">
        <v>5030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2092256</v>
      </c>
      <c r="P42" s="47">
        <f t="shared" si="9"/>
        <v>13.241372326892773</v>
      </c>
      <c r="Q42" s="9"/>
    </row>
    <row r="43" spans="1:17">
      <c r="A43" s="12"/>
      <c r="B43" s="44">
        <v>569</v>
      </c>
      <c r="C43" s="20" t="s">
        <v>57</v>
      </c>
      <c r="D43" s="46">
        <v>897681</v>
      </c>
      <c r="E43" s="46">
        <v>5247164</v>
      </c>
      <c r="F43" s="46">
        <v>604029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6748874</v>
      </c>
      <c r="P43" s="47">
        <f t="shared" si="9"/>
        <v>42.71195944534805</v>
      </c>
      <c r="Q43" s="9"/>
    </row>
    <row r="44" spans="1:17" ht="15.75">
      <c r="A44" s="28" t="s">
        <v>58</v>
      </c>
      <c r="B44" s="29"/>
      <c r="C44" s="30"/>
      <c r="D44" s="31">
        <f t="shared" ref="D44:N44" si="11">SUM(D45:D46)</f>
        <v>1407980</v>
      </c>
      <c r="E44" s="31">
        <f t="shared" si="11"/>
        <v>3682400</v>
      </c>
      <c r="F44" s="31">
        <f t="shared" si="11"/>
        <v>0</v>
      </c>
      <c r="G44" s="31">
        <f t="shared" si="11"/>
        <v>0</v>
      </c>
      <c r="H44" s="31">
        <f t="shared" si="11"/>
        <v>0</v>
      </c>
      <c r="I44" s="31">
        <f t="shared" si="11"/>
        <v>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11"/>
        <v>0</v>
      </c>
      <c r="O44" s="31">
        <f>SUM(D44:N44)</f>
        <v>5090380</v>
      </c>
      <c r="P44" s="43">
        <f t="shared" si="9"/>
        <v>32.215759861780022</v>
      </c>
      <c r="Q44" s="9"/>
    </row>
    <row r="45" spans="1:17">
      <c r="A45" s="12"/>
      <c r="B45" s="44">
        <v>571</v>
      </c>
      <c r="C45" s="20" t="s">
        <v>59</v>
      </c>
      <c r="D45" s="46">
        <v>0</v>
      </c>
      <c r="E45" s="46">
        <v>3279952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3279952</v>
      </c>
      <c r="P45" s="47">
        <f t="shared" si="9"/>
        <v>20.758007455271535</v>
      </c>
      <c r="Q45" s="9"/>
    </row>
    <row r="46" spans="1:17">
      <c r="A46" s="12"/>
      <c r="B46" s="44">
        <v>572</v>
      </c>
      <c r="C46" s="20" t="s">
        <v>60</v>
      </c>
      <c r="D46" s="46">
        <v>1407980</v>
      </c>
      <c r="E46" s="46">
        <v>402448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1810428</v>
      </c>
      <c r="P46" s="47">
        <f t="shared" si="9"/>
        <v>11.45775240650849</v>
      </c>
      <c r="Q46" s="9"/>
    </row>
    <row r="47" spans="1:17" ht="15.75">
      <c r="A47" s="28" t="s">
        <v>83</v>
      </c>
      <c r="B47" s="29"/>
      <c r="C47" s="30"/>
      <c r="D47" s="31">
        <f t="shared" ref="D47:N47" si="12">SUM(D48:D48)</f>
        <v>12476934</v>
      </c>
      <c r="E47" s="31">
        <f t="shared" si="12"/>
        <v>12447456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9166455</v>
      </c>
      <c r="J47" s="31">
        <f t="shared" si="12"/>
        <v>10715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>SUM(D47:N47)</f>
        <v>34101560</v>
      </c>
      <c r="P47" s="43">
        <f t="shared" si="9"/>
        <v>215.82036466277236</v>
      </c>
      <c r="Q47" s="9"/>
    </row>
    <row r="48" spans="1:17">
      <c r="A48" s="12"/>
      <c r="B48" s="44">
        <v>581</v>
      </c>
      <c r="C48" s="20" t="s">
        <v>173</v>
      </c>
      <c r="D48" s="46">
        <v>12476934</v>
      </c>
      <c r="E48" s="46">
        <v>12447456</v>
      </c>
      <c r="F48" s="46">
        <v>0</v>
      </c>
      <c r="G48" s="46">
        <v>0</v>
      </c>
      <c r="H48" s="46">
        <v>0</v>
      </c>
      <c r="I48" s="46">
        <v>9166455</v>
      </c>
      <c r="J48" s="46">
        <v>10715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34101560</v>
      </c>
      <c r="P48" s="47">
        <f t="shared" si="9"/>
        <v>215.82036466277236</v>
      </c>
      <c r="Q48" s="9"/>
    </row>
    <row r="49" spans="1:17" ht="15.75">
      <c r="A49" s="28" t="s">
        <v>65</v>
      </c>
      <c r="B49" s="29"/>
      <c r="C49" s="30"/>
      <c r="D49" s="31">
        <f t="shared" ref="D49:N49" si="13">SUM(D50:D66)</f>
        <v>3122523</v>
      </c>
      <c r="E49" s="31">
        <f t="shared" si="13"/>
        <v>861485</v>
      </c>
      <c r="F49" s="31">
        <f t="shared" si="13"/>
        <v>0</v>
      </c>
      <c r="G49" s="31">
        <f t="shared" si="13"/>
        <v>0</v>
      </c>
      <c r="H49" s="31">
        <f t="shared" si="13"/>
        <v>0</v>
      </c>
      <c r="I49" s="31">
        <f t="shared" si="13"/>
        <v>0</v>
      </c>
      <c r="J49" s="31">
        <f t="shared" si="13"/>
        <v>0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 t="shared" si="13"/>
        <v>0</v>
      </c>
      <c r="O49" s="31">
        <f>SUM(D49:N49)</f>
        <v>3984008</v>
      </c>
      <c r="P49" s="43">
        <f t="shared" si="9"/>
        <v>25.213804276971565</v>
      </c>
      <c r="Q49" s="9"/>
    </row>
    <row r="50" spans="1:17">
      <c r="A50" s="12"/>
      <c r="B50" s="44">
        <v>602</v>
      </c>
      <c r="C50" s="20" t="s">
        <v>66</v>
      </c>
      <c r="D50" s="46">
        <v>6357</v>
      </c>
      <c r="E50" s="46">
        <v>181596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4" si="14">SUM(D50:N50)</f>
        <v>187953</v>
      </c>
      <c r="P50" s="47">
        <f t="shared" si="9"/>
        <v>1.1895081925713091</v>
      </c>
      <c r="Q50" s="9"/>
    </row>
    <row r="51" spans="1:17">
      <c r="A51" s="12"/>
      <c r="B51" s="44">
        <v>603</v>
      </c>
      <c r="C51" s="20" t="s">
        <v>67</v>
      </c>
      <c r="D51" s="46">
        <v>1041</v>
      </c>
      <c r="E51" s="46">
        <v>85035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86076</v>
      </c>
      <c r="P51" s="47">
        <f t="shared" si="9"/>
        <v>0.54475377984798334</v>
      </c>
      <c r="Q51" s="9"/>
    </row>
    <row r="52" spans="1:17">
      <c r="A52" s="12"/>
      <c r="B52" s="44">
        <v>604</v>
      </c>
      <c r="C52" s="20" t="s">
        <v>68</v>
      </c>
      <c r="D52" s="46">
        <v>1124948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1124948</v>
      </c>
      <c r="P52" s="47">
        <f t="shared" si="9"/>
        <v>7.119518508439393</v>
      </c>
      <c r="Q52" s="9"/>
    </row>
    <row r="53" spans="1:17">
      <c r="A53" s="12"/>
      <c r="B53" s="44">
        <v>605</v>
      </c>
      <c r="C53" s="20" t="s">
        <v>69</v>
      </c>
      <c r="D53" s="46">
        <v>9316</v>
      </c>
      <c r="E53" s="46">
        <v>330483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339799</v>
      </c>
      <c r="P53" s="47">
        <f t="shared" si="9"/>
        <v>2.1505040852103363</v>
      </c>
      <c r="Q53" s="9"/>
    </row>
    <row r="54" spans="1:17">
      <c r="A54" s="12"/>
      <c r="B54" s="44">
        <v>608</v>
      </c>
      <c r="C54" s="20" t="s">
        <v>70</v>
      </c>
      <c r="D54" s="46">
        <v>50292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4"/>
        <v>50292</v>
      </c>
      <c r="P54" s="47">
        <f t="shared" si="9"/>
        <v>0.31828566727211743</v>
      </c>
      <c r="Q54" s="9"/>
    </row>
    <row r="55" spans="1:17">
      <c r="A55" s="12"/>
      <c r="B55" s="44">
        <v>614</v>
      </c>
      <c r="C55" s="20" t="s">
        <v>72</v>
      </c>
      <c r="D55" s="46">
        <v>230392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62" si="15">SUM(D55:N55)</f>
        <v>230392</v>
      </c>
      <c r="P55" s="47">
        <f t="shared" si="9"/>
        <v>1.4580941591934637</v>
      </c>
      <c r="Q55" s="9"/>
    </row>
    <row r="56" spans="1:17">
      <c r="A56" s="12"/>
      <c r="B56" s="44">
        <v>622</v>
      </c>
      <c r="C56" s="20" t="s">
        <v>73</v>
      </c>
      <c r="D56" s="46">
        <v>0</v>
      </c>
      <c r="E56" s="46">
        <v>72370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72370</v>
      </c>
      <c r="P56" s="47">
        <f t="shared" si="9"/>
        <v>0.45801188539893295</v>
      </c>
      <c r="Q56" s="9"/>
    </row>
    <row r="57" spans="1:17">
      <c r="A57" s="12"/>
      <c r="B57" s="44">
        <v>634</v>
      </c>
      <c r="C57" s="20" t="s">
        <v>74</v>
      </c>
      <c r="D57" s="46">
        <v>104645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104645</v>
      </c>
      <c r="P57" s="47">
        <f t="shared" si="9"/>
        <v>0.66227240220493766</v>
      </c>
      <c r="Q57" s="9"/>
    </row>
    <row r="58" spans="1:17">
      <c r="A58" s="12"/>
      <c r="B58" s="44">
        <v>654</v>
      </c>
      <c r="C58" s="20" t="s">
        <v>108</v>
      </c>
      <c r="D58" s="46">
        <v>428496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428496</v>
      </c>
      <c r="P58" s="47">
        <f t="shared" si="9"/>
        <v>2.7118455277863918</v>
      </c>
      <c r="Q58" s="9"/>
    </row>
    <row r="59" spans="1:17">
      <c r="A59" s="12"/>
      <c r="B59" s="44">
        <v>674</v>
      </c>
      <c r="C59" s="20" t="s">
        <v>76</v>
      </c>
      <c r="D59" s="46">
        <v>60286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60286</v>
      </c>
      <c r="P59" s="47">
        <f t="shared" si="9"/>
        <v>0.38153522900594272</v>
      </c>
      <c r="Q59" s="9"/>
    </row>
    <row r="60" spans="1:17">
      <c r="A60" s="12"/>
      <c r="B60" s="44">
        <v>685</v>
      </c>
      <c r="C60" s="20" t="s">
        <v>78</v>
      </c>
      <c r="D60" s="46">
        <v>2420</v>
      </c>
      <c r="E60" s="46">
        <v>8743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11163</v>
      </c>
      <c r="P60" s="47">
        <f t="shared" si="9"/>
        <v>7.0647874488162066E-2</v>
      </c>
      <c r="Q60" s="9"/>
    </row>
    <row r="61" spans="1:17">
      <c r="A61" s="12"/>
      <c r="B61" s="44">
        <v>694</v>
      </c>
      <c r="C61" s="20" t="s">
        <v>79</v>
      </c>
      <c r="D61" s="46">
        <v>195536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195536</v>
      </c>
      <c r="P61" s="47">
        <f t="shared" si="9"/>
        <v>1.237499129796404</v>
      </c>
      <c r="Q61" s="9"/>
    </row>
    <row r="62" spans="1:17">
      <c r="A62" s="12"/>
      <c r="B62" s="44">
        <v>714</v>
      </c>
      <c r="C62" s="20" t="s">
        <v>80</v>
      </c>
      <c r="D62" s="46">
        <v>0</v>
      </c>
      <c r="E62" s="46">
        <v>18578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18578</v>
      </c>
      <c r="P62" s="47">
        <f t="shared" si="9"/>
        <v>0.1175755811377833</v>
      </c>
      <c r="Q62" s="9"/>
    </row>
    <row r="63" spans="1:17">
      <c r="A63" s="12"/>
      <c r="B63" s="44">
        <v>719</v>
      </c>
      <c r="C63" s="20" t="s">
        <v>81</v>
      </c>
      <c r="D63" s="46">
        <v>1624</v>
      </c>
      <c r="E63" s="46">
        <v>164680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ref="O63:O66" si="16">SUM(D63:N63)</f>
        <v>166304</v>
      </c>
      <c r="P63" s="47">
        <f t="shared" si="9"/>
        <v>1.0524970096640065</v>
      </c>
      <c r="Q63" s="9"/>
    </row>
    <row r="64" spans="1:17">
      <c r="A64" s="12"/>
      <c r="B64" s="44">
        <v>724</v>
      </c>
      <c r="C64" s="20" t="s">
        <v>82</v>
      </c>
      <c r="D64" s="46">
        <v>434316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6"/>
        <v>434316</v>
      </c>
      <c r="P64" s="47">
        <f t="shared" si="9"/>
        <v>2.74867887272244</v>
      </c>
      <c r="Q64" s="9"/>
    </row>
    <row r="65" spans="1:120">
      <c r="A65" s="12"/>
      <c r="B65" s="44">
        <v>744</v>
      </c>
      <c r="C65" s="20" t="s">
        <v>84</v>
      </c>
      <c r="D65" s="46">
        <v>232099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6"/>
        <v>232099</v>
      </c>
      <c r="P65" s="47">
        <f t="shared" si="9"/>
        <v>1.4688973412906861</v>
      </c>
      <c r="Q65" s="9"/>
    </row>
    <row r="66" spans="1:120" ht="15.75" thickBot="1">
      <c r="A66" s="12"/>
      <c r="B66" s="44">
        <v>764</v>
      </c>
      <c r="C66" s="20" t="s">
        <v>85</v>
      </c>
      <c r="D66" s="46">
        <v>240755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6"/>
        <v>240755</v>
      </c>
      <c r="P66" s="47">
        <f t="shared" si="9"/>
        <v>1.5236790309412755</v>
      </c>
      <c r="Q66" s="9"/>
    </row>
    <row r="67" spans="1:120" ht="16.5" thickBot="1">
      <c r="A67" s="14" t="s">
        <v>10</v>
      </c>
      <c r="B67" s="23"/>
      <c r="C67" s="22"/>
      <c r="D67" s="15">
        <f t="shared" ref="D67:N67" si="17">SUM(D5,D12,D21,D29,D34,D39,D44,D47,D49)</f>
        <v>114962967</v>
      </c>
      <c r="E67" s="15">
        <f t="shared" si="17"/>
        <v>69138292</v>
      </c>
      <c r="F67" s="15">
        <f t="shared" si="17"/>
        <v>4629859</v>
      </c>
      <c r="G67" s="15">
        <f t="shared" si="17"/>
        <v>5226537</v>
      </c>
      <c r="H67" s="15">
        <f t="shared" si="17"/>
        <v>0</v>
      </c>
      <c r="I67" s="15">
        <f t="shared" si="17"/>
        <v>56904675</v>
      </c>
      <c r="J67" s="15">
        <f t="shared" si="17"/>
        <v>19850657</v>
      </c>
      <c r="K67" s="15">
        <f t="shared" si="17"/>
        <v>0</v>
      </c>
      <c r="L67" s="15">
        <f t="shared" si="17"/>
        <v>0</v>
      </c>
      <c r="M67" s="15">
        <f t="shared" si="17"/>
        <v>188299662</v>
      </c>
      <c r="N67" s="15">
        <f t="shared" si="17"/>
        <v>0</v>
      </c>
      <c r="O67" s="15">
        <f>SUM(D67:N67)</f>
        <v>459012649</v>
      </c>
      <c r="P67" s="37">
        <f t="shared" si="9"/>
        <v>2904.9778746780248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8" t="s">
        <v>175</v>
      </c>
      <c r="N69" s="48"/>
      <c r="O69" s="48"/>
      <c r="P69" s="41">
        <v>158009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94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24427511</v>
      </c>
      <c r="E5" s="26">
        <f t="shared" si="0"/>
        <v>199522</v>
      </c>
      <c r="F5" s="26">
        <f t="shared" si="0"/>
        <v>1333219</v>
      </c>
      <c r="G5" s="26">
        <f t="shared" si="0"/>
        <v>433536</v>
      </c>
      <c r="H5" s="26">
        <f t="shared" si="0"/>
        <v>0</v>
      </c>
      <c r="I5" s="26">
        <f t="shared" si="0"/>
        <v>687849</v>
      </c>
      <c r="J5" s="26">
        <f t="shared" si="0"/>
        <v>8383685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35465322</v>
      </c>
      <c r="O5" s="32">
        <f t="shared" ref="O5:O36" si="1">(N5/O$74)</f>
        <v>252.38808986685075</v>
      </c>
      <c r="P5" s="6"/>
    </row>
    <row r="6" spans="1:133">
      <c r="A6" s="12"/>
      <c r="B6" s="44">
        <v>511</v>
      </c>
      <c r="C6" s="20" t="s">
        <v>20</v>
      </c>
      <c r="D6" s="46">
        <v>3229769</v>
      </c>
      <c r="E6" s="46">
        <v>1578</v>
      </c>
      <c r="F6" s="46">
        <v>0</v>
      </c>
      <c r="G6" s="46">
        <v>0</v>
      </c>
      <c r="H6" s="46">
        <v>0</v>
      </c>
      <c r="I6" s="46">
        <v>0</v>
      </c>
      <c r="J6" s="46">
        <v>7374953</v>
      </c>
      <c r="K6" s="46">
        <v>0</v>
      </c>
      <c r="L6" s="46">
        <v>0</v>
      </c>
      <c r="M6" s="46">
        <v>0</v>
      </c>
      <c r="N6" s="46">
        <f>SUM(D6:M6)</f>
        <v>10606300</v>
      </c>
      <c r="O6" s="47">
        <f t="shared" si="1"/>
        <v>75.479472526846905</v>
      </c>
      <c r="P6" s="9"/>
    </row>
    <row r="7" spans="1:133">
      <c r="A7" s="12"/>
      <c r="B7" s="44">
        <v>512</v>
      </c>
      <c r="C7" s="20" t="s">
        <v>21</v>
      </c>
      <c r="D7" s="46">
        <v>188569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188569</v>
      </c>
      <c r="O7" s="47">
        <f t="shared" si="1"/>
        <v>1.34194664066781</v>
      </c>
      <c r="P7" s="9"/>
    </row>
    <row r="8" spans="1:133">
      <c r="A8" s="12"/>
      <c r="B8" s="44">
        <v>513</v>
      </c>
      <c r="C8" s="20" t="s">
        <v>22</v>
      </c>
      <c r="D8" s="46">
        <v>13578151</v>
      </c>
      <c r="E8" s="46">
        <v>197944</v>
      </c>
      <c r="F8" s="46">
        <v>0</v>
      </c>
      <c r="G8" s="46">
        <v>0</v>
      </c>
      <c r="H8" s="46">
        <v>0</v>
      </c>
      <c r="I8" s="46">
        <v>687849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14463944</v>
      </c>
      <c r="O8" s="47">
        <f t="shared" si="1"/>
        <v>102.93230096997559</v>
      </c>
      <c r="P8" s="9"/>
    </row>
    <row r="9" spans="1:133">
      <c r="A9" s="12"/>
      <c r="B9" s="44">
        <v>514</v>
      </c>
      <c r="C9" s="20" t="s">
        <v>23</v>
      </c>
      <c r="D9" s="46">
        <v>410512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410512</v>
      </c>
      <c r="O9" s="47">
        <f t="shared" si="1"/>
        <v>2.9213985297361922</v>
      </c>
      <c r="P9" s="9"/>
    </row>
    <row r="10" spans="1:133">
      <c r="A10" s="12"/>
      <c r="B10" s="44">
        <v>515</v>
      </c>
      <c r="C10" s="20" t="s">
        <v>24</v>
      </c>
      <c r="D10" s="46">
        <v>859140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859140</v>
      </c>
      <c r="O10" s="47">
        <f t="shared" si="1"/>
        <v>6.1140486339925566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1333219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1333219</v>
      </c>
      <c r="O11" s="47">
        <f t="shared" si="1"/>
        <v>9.4878201524349013</v>
      </c>
      <c r="P11" s="9"/>
    </row>
    <row r="12" spans="1:133">
      <c r="A12" s="12"/>
      <c r="B12" s="44">
        <v>519</v>
      </c>
      <c r="C12" s="20" t="s">
        <v>26</v>
      </c>
      <c r="D12" s="46">
        <v>6161370</v>
      </c>
      <c r="E12" s="46">
        <v>0</v>
      </c>
      <c r="F12" s="46">
        <v>0</v>
      </c>
      <c r="G12" s="46">
        <v>433536</v>
      </c>
      <c r="H12" s="46">
        <v>0</v>
      </c>
      <c r="I12" s="46">
        <v>0</v>
      </c>
      <c r="J12" s="46">
        <v>1008732</v>
      </c>
      <c r="K12" s="46">
        <v>0</v>
      </c>
      <c r="L12" s="46">
        <v>0</v>
      </c>
      <c r="M12" s="46">
        <v>0</v>
      </c>
      <c r="N12" s="46">
        <f t="shared" si="2"/>
        <v>7603638</v>
      </c>
      <c r="O12" s="47">
        <f t="shared" si="1"/>
        <v>54.111102413196789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42695060</v>
      </c>
      <c r="E13" s="31">
        <f t="shared" si="3"/>
        <v>8488130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1383554</v>
      </c>
      <c r="J13" s="31">
        <f t="shared" si="3"/>
        <v>3436914</v>
      </c>
      <c r="K13" s="31">
        <f t="shared" si="3"/>
        <v>0</v>
      </c>
      <c r="L13" s="31">
        <f t="shared" si="3"/>
        <v>0</v>
      </c>
      <c r="M13" s="31">
        <f t="shared" si="3"/>
        <v>8089129</v>
      </c>
      <c r="N13" s="42">
        <f>SUM(D13:M13)</f>
        <v>64092787</v>
      </c>
      <c r="O13" s="43">
        <f t="shared" si="1"/>
        <v>456.11473893210172</v>
      </c>
      <c r="P13" s="10"/>
    </row>
    <row r="14" spans="1:133">
      <c r="A14" s="12"/>
      <c r="B14" s="44">
        <v>521</v>
      </c>
      <c r="C14" s="20" t="s">
        <v>28</v>
      </c>
      <c r="D14" s="46">
        <v>27042004</v>
      </c>
      <c r="E14" s="46">
        <v>556407</v>
      </c>
      <c r="F14" s="46">
        <v>0</v>
      </c>
      <c r="G14" s="46">
        <v>0</v>
      </c>
      <c r="H14" s="46">
        <v>0</v>
      </c>
      <c r="I14" s="46">
        <v>0</v>
      </c>
      <c r="J14" s="46">
        <v>3436914</v>
      </c>
      <c r="K14" s="46">
        <v>0</v>
      </c>
      <c r="L14" s="46">
        <v>0</v>
      </c>
      <c r="M14" s="46">
        <v>0</v>
      </c>
      <c r="N14" s="46">
        <f>SUM(D14:M14)</f>
        <v>31035325</v>
      </c>
      <c r="O14" s="47">
        <f t="shared" si="1"/>
        <v>220.86212540652866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6332422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6332422</v>
      </c>
      <c r="O15" s="47">
        <f t="shared" si="1"/>
        <v>45.064525082017376</v>
      </c>
      <c r="P15" s="9"/>
    </row>
    <row r="16" spans="1:133">
      <c r="A16" s="12"/>
      <c r="B16" s="44">
        <v>523</v>
      </c>
      <c r="C16" s="20" t="s">
        <v>107</v>
      </c>
      <c r="D16" s="46">
        <v>14647624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14647624</v>
      </c>
      <c r="O16" s="47">
        <f t="shared" si="1"/>
        <v>104.23945516264705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1383554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1383554</v>
      </c>
      <c r="O17" s="47">
        <f t="shared" si="1"/>
        <v>9.8460279392822319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173647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173647</v>
      </c>
      <c r="O18" s="47">
        <f t="shared" si="1"/>
        <v>1.2357545954639586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1515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8089129</v>
      </c>
      <c r="N19" s="46">
        <f t="shared" si="4"/>
        <v>8090644</v>
      </c>
      <c r="O19" s="47">
        <f t="shared" si="1"/>
        <v>57.576868608515575</v>
      </c>
      <c r="P19" s="9"/>
    </row>
    <row r="20" spans="1:16">
      <c r="A20" s="12"/>
      <c r="B20" s="44">
        <v>527</v>
      </c>
      <c r="C20" s="20" t="s">
        <v>33</v>
      </c>
      <c r="D20" s="46">
        <v>368188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368188</v>
      </c>
      <c r="O20" s="47">
        <f t="shared" si="1"/>
        <v>2.6202008269344361</v>
      </c>
      <c r="P20" s="9"/>
    </row>
    <row r="21" spans="1:16">
      <c r="A21" s="12"/>
      <c r="B21" s="44">
        <v>529</v>
      </c>
      <c r="C21" s="20" t="s">
        <v>34</v>
      </c>
      <c r="D21" s="46">
        <v>637244</v>
      </c>
      <c r="E21" s="46">
        <v>1424139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2061383</v>
      </c>
      <c r="O21" s="47">
        <f t="shared" si="1"/>
        <v>14.66978131071243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SUM(D23:D28)</f>
        <v>1238343</v>
      </c>
      <c r="E22" s="31">
        <f t="shared" si="5"/>
        <v>2677448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18789145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22704936</v>
      </c>
      <c r="O22" s="43">
        <f t="shared" si="1"/>
        <v>161.57911741472682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524078</v>
      </c>
      <c r="F23" s="46">
        <v>0</v>
      </c>
      <c r="G23" s="46">
        <v>0</v>
      </c>
      <c r="H23" s="46">
        <v>0</v>
      </c>
      <c r="I23" s="46">
        <v>85037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609115</v>
      </c>
      <c r="O23" s="47">
        <f t="shared" si="1"/>
        <v>4.3347518840868497</v>
      </c>
      <c r="P23" s="9"/>
    </row>
    <row r="24" spans="1:16">
      <c r="A24" s="12"/>
      <c r="B24" s="44">
        <v>534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4100133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4100133</v>
      </c>
      <c r="O24" s="47">
        <f t="shared" si="1"/>
        <v>29.178495434781063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3087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3087</v>
      </c>
      <c r="O25" s="47">
        <f t="shared" si="1"/>
        <v>2.1968559411894475E-2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14603975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14603975</v>
      </c>
      <c r="O26" s="47">
        <f t="shared" si="1"/>
        <v>103.92882813000377</v>
      </c>
      <c r="P26" s="9"/>
    </row>
    <row r="27" spans="1:16">
      <c r="A27" s="12"/>
      <c r="B27" s="44">
        <v>537</v>
      </c>
      <c r="C27" s="20" t="s">
        <v>40</v>
      </c>
      <c r="D27" s="46">
        <v>1238343</v>
      </c>
      <c r="E27" s="46">
        <v>1986829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3225172</v>
      </c>
      <c r="O27" s="47">
        <f t="shared" si="1"/>
        <v>22.951857044243127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163454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163454</v>
      </c>
      <c r="O28" s="47">
        <f t="shared" si="1"/>
        <v>1.1632163622001295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SUM(D30:D34)</f>
        <v>88775</v>
      </c>
      <c r="E29" s="31">
        <f t="shared" si="7"/>
        <v>17728962</v>
      </c>
      <c r="F29" s="31">
        <f t="shared" si="7"/>
        <v>2165679</v>
      </c>
      <c r="G29" s="31">
        <f t="shared" si="7"/>
        <v>4836402</v>
      </c>
      <c r="H29" s="31">
        <f t="shared" si="7"/>
        <v>0</v>
      </c>
      <c r="I29" s="31">
        <f t="shared" si="7"/>
        <v>100867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24920685</v>
      </c>
      <c r="O29" s="43">
        <f t="shared" si="1"/>
        <v>177.34744055963961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12404578</v>
      </c>
      <c r="F30" s="46">
        <v>2165679</v>
      </c>
      <c r="G30" s="46">
        <v>4836402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19406659</v>
      </c>
      <c r="O30" s="47">
        <f t="shared" si="1"/>
        <v>138.10701043986933</v>
      </c>
      <c r="P30" s="9"/>
    </row>
    <row r="31" spans="1:16">
      <c r="A31" s="12"/>
      <c r="B31" s="44">
        <v>542</v>
      </c>
      <c r="C31" s="20" t="s">
        <v>45</v>
      </c>
      <c r="D31" s="46">
        <v>88775</v>
      </c>
      <c r="E31" s="46">
        <v>1832366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1921141</v>
      </c>
      <c r="O31" s="47">
        <f t="shared" si="1"/>
        <v>13.671752574384959</v>
      </c>
      <c r="P31" s="9"/>
    </row>
    <row r="32" spans="1:16">
      <c r="A32" s="12"/>
      <c r="B32" s="44">
        <v>543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100867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100867</v>
      </c>
      <c r="O32" s="47">
        <f t="shared" si="1"/>
        <v>0.71781751933902171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3451580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3451580</v>
      </c>
      <c r="O33" s="47">
        <f t="shared" si="1"/>
        <v>24.563083995758582</v>
      </c>
      <c r="P33" s="9"/>
    </row>
    <row r="34" spans="1:16">
      <c r="A34" s="12"/>
      <c r="B34" s="44">
        <v>549</v>
      </c>
      <c r="C34" s="20" t="s">
        <v>47</v>
      </c>
      <c r="D34" s="46">
        <v>0</v>
      </c>
      <c r="E34" s="46">
        <v>40438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40438</v>
      </c>
      <c r="O34" s="47">
        <f t="shared" si="1"/>
        <v>0.28777603028771909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302145</v>
      </c>
      <c r="E35" s="31">
        <f t="shared" si="9"/>
        <v>1759732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11250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2073127</v>
      </c>
      <c r="O35" s="43">
        <f t="shared" si="1"/>
        <v>14.753357197247347</v>
      </c>
      <c r="P35" s="10"/>
    </row>
    <row r="36" spans="1:16">
      <c r="A36" s="13"/>
      <c r="B36" s="45">
        <v>551</v>
      </c>
      <c r="C36" s="21" t="s">
        <v>92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11250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11250</v>
      </c>
      <c r="O36" s="47">
        <f t="shared" si="1"/>
        <v>8.0060347710985705E-2</v>
      </c>
      <c r="P36" s="9"/>
    </row>
    <row r="37" spans="1:16">
      <c r="A37" s="13"/>
      <c r="B37" s="45">
        <v>552</v>
      </c>
      <c r="C37" s="21" t="s">
        <v>49</v>
      </c>
      <c r="D37" s="46">
        <v>0</v>
      </c>
      <c r="E37" s="46">
        <v>662358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662358</v>
      </c>
      <c r="O37" s="47">
        <f t="shared" ref="O37:O68" si="10">(N37/O$74)</f>
        <v>4.7136543812580509</v>
      </c>
      <c r="P37" s="9"/>
    </row>
    <row r="38" spans="1:16">
      <c r="A38" s="13"/>
      <c r="B38" s="45">
        <v>553</v>
      </c>
      <c r="C38" s="21" t="s">
        <v>50</v>
      </c>
      <c r="D38" s="46">
        <v>169155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169155</v>
      </c>
      <c r="O38" s="47">
        <f t="shared" si="10"/>
        <v>1.2037873881823811</v>
      </c>
      <c r="P38" s="9"/>
    </row>
    <row r="39" spans="1:16">
      <c r="A39" s="13"/>
      <c r="B39" s="45">
        <v>554</v>
      </c>
      <c r="C39" s="21" t="s">
        <v>51</v>
      </c>
      <c r="D39" s="46">
        <v>132990</v>
      </c>
      <c r="E39" s="46">
        <v>1097374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1230364</v>
      </c>
      <c r="O39" s="47">
        <f t="shared" si="10"/>
        <v>8.7558550800959303</v>
      </c>
      <c r="P39" s="9"/>
    </row>
    <row r="40" spans="1:16" ht="15.75">
      <c r="A40" s="28" t="s">
        <v>52</v>
      </c>
      <c r="B40" s="29"/>
      <c r="C40" s="30"/>
      <c r="D40" s="31">
        <f t="shared" ref="D40:M40" si="11">SUM(D41:D44)</f>
        <v>4838948</v>
      </c>
      <c r="E40" s="31">
        <f t="shared" si="11"/>
        <v>4498556</v>
      </c>
      <c r="F40" s="31">
        <f t="shared" si="11"/>
        <v>604029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9941533</v>
      </c>
      <c r="O40" s="43">
        <f t="shared" si="10"/>
        <v>70.748674556465673</v>
      </c>
      <c r="P40" s="10"/>
    </row>
    <row r="41" spans="1:16">
      <c r="A41" s="12"/>
      <c r="B41" s="44">
        <v>562</v>
      </c>
      <c r="C41" s="20" t="s">
        <v>53</v>
      </c>
      <c r="D41" s="46">
        <v>1618163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2">SUM(D41:M41)</f>
        <v>1618163</v>
      </c>
      <c r="O41" s="47">
        <f t="shared" si="10"/>
        <v>11.515617105160157</v>
      </c>
      <c r="P41" s="9"/>
    </row>
    <row r="42" spans="1:16">
      <c r="A42" s="12"/>
      <c r="B42" s="44">
        <v>563</v>
      </c>
      <c r="C42" s="20" t="s">
        <v>54</v>
      </c>
      <c r="D42" s="46">
        <v>405344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405344</v>
      </c>
      <c r="O42" s="47">
        <f t="shared" si="10"/>
        <v>2.8846205851166036</v>
      </c>
      <c r="P42" s="9"/>
    </row>
    <row r="43" spans="1:16">
      <c r="A43" s="12"/>
      <c r="B43" s="44">
        <v>564</v>
      </c>
      <c r="C43" s="20" t="s">
        <v>55</v>
      </c>
      <c r="D43" s="46">
        <v>1901097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1901097</v>
      </c>
      <c r="O43" s="47">
        <f t="shared" si="10"/>
        <v>13.529109942427715</v>
      </c>
      <c r="P43" s="9"/>
    </row>
    <row r="44" spans="1:16">
      <c r="A44" s="12"/>
      <c r="B44" s="44">
        <v>569</v>
      </c>
      <c r="C44" s="20" t="s">
        <v>57</v>
      </c>
      <c r="D44" s="46">
        <v>914344</v>
      </c>
      <c r="E44" s="46">
        <v>4498556</v>
      </c>
      <c r="F44" s="46">
        <v>604029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6016929</v>
      </c>
      <c r="O44" s="47">
        <f t="shared" si="10"/>
        <v>42.819326923761203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SUM(D46:D48)</f>
        <v>1157715</v>
      </c>
      <c r="E45" s="31">
        <f t="shared" si="13"/>
        <v>2862632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4020347</v>
      </c>
      <c r="O45" s="43">
        <f t="shared" si="10"/>
        <v>28.610700332339398</v>
      </c>
      <c r="P45" s="9"/>
    </row>
    <row r="46" spans="1:16">
      <c r="A46" s="12"/>
      <c r="B46" s="44">
        <v>571</v>
      </c>
      <c r="C46" s="20" t="s">
        <v>59</v>
      </c>
      <c r="D46" s="46">
        <v>0</v>
      </c>
      <c r="E46" s="46">
        <v>2860265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2860265</v>
      </c>
      <c r="O46" s="47">
        <f t="shared" si="10"/>
        <v>20.355005372938891</v>
      </c>
      <c r="P46" s="9"/>
    </row>
    <row r="47" spans="1:16">
      <c r="A47" s="12"/>
      <c r="B47" s="44">
        <v>572</v>
      </c>
      <c r="C47" s="20" t="s">
        <v>60</v>
      </c>
      <c r="D47" s="46">
        <v>1156537</v>
      </c>
      <c r="E47" s="46">
        <v>2367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1158904</v>
      </c>
      <c r="O47" s="47">
        <f t="shared" si="10"/>
        <v>8.247311751435749</v>
      </c>
      <c r="P47" s="9"/>
    </row>
    <row r="48" spans="1:16">
      <c r="A48" s="12"/>
      <c r="B48" s="44">
        <v>579</v>
      </c>
      <c r="C48" s="20" t="s">
        <v>62</v>
      </c>
      <c r="D48" s="46">
        <v>1178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1178</v>
      </c>
      <c r="O48" s="47">
        <f t="shared" si="10"/>
        <v>8.3832079647592136E-3</v>
      </c>
      <c r="P48" s="9"/>
    </row>
    <row r="49" spans="1:16" ht="15.75">
      <c r="A49" s="28" t="s">
        <v>83</v>
      </c>
      <c r="B49" s="29"/>
      <c r="C49" s="30"/>
      <c r="D49" s="31">
        <f t="shared" ref="D49:M49" si="14">SUM(D50:D50)</f>
        <v>3181493</v>
      </c>
      <c r="E49" s="31">
        <f t="shared" si="14"/>
        <v>4224675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7831596</v>
      </c>
      <c r="J49" s="31">
        <f t="shared" si="14"/>
        <v>1878877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 t="shared" ref="N49:N57" si="15">SUM(D49:M49)</f>
        <v>17116641</v>
      </c>
      <c r="O49" s="43">
        <f t="shared" si="10"/>
        <v>121.81015378703236</v>
      </c>
      <c r="P49" s="9"/>
    </row>
    <row r="50" spans="1:16">
      <c r="A50" s="12"/>
      <c r="B50" s="44">
        <v>581</v>
      </c>
      <c r="C50" s="20" t="s">
        <v>63</v>
      </c>
      <c r="D50" s="46">
        <v>3181493</v>
      </c>
      <c r="E50" s="46">
        <v>4224675</v>
      </c>
      <c r="F50" s="46">
        <v>0</v>
      </c>
      <c r="G50" s="46">
        <v>0</v>
      </c>
      <c r="H50" s="46">
        <v>0</v>
      </c>
      <c r="I50" s="46">
        <v>7831596</v>
      </c>
      <c r="J50" s="46">
        <v>1878877</v>
      </c>
      <c r="K50" s="46">
        <v>0</v>
      </c>
      <c r="L50" s="46">
        <v>0</v>
      </c>
      <c r="M50" s="46">
        <v>0</v>
      </c>
      <c r="N50" s="46">
        <f t="shared" si="15"/>
        <v>17116641</v>
      </c>
      <c r="O50" s="47">
        <f t="shared" si="10"/>
        <v>121.81015378703236</v>
      </c>
      <c r="P50" s="9"/>
    </row>
    <row r="51" spans="1:16" ht="15.75">
      <c r="A51" s="28" t="s">
        <v>65</v>
      </c>
      <c r="B51" s="29"/>
      <c r="C51" s="30"/>
      <c r="D51" s="31">
        <f t="shared" ref="D51:M51" si="16">SUM(D52:D71)</f>
        <v>2173990</v>
      </c>
      <c r="E51" s="31">
        <f t="shared" si="16"/>
        <v>741893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5"/>
        <v>2915883</v>
      </c>
      <c r="O51" s="43">
        <f t="shared" si="10"/>
        <v>20.750809499071298</v>
      </c>
      <c r="P51" s="9"/>
    </row>
    <row r="52" spans="1:16">
      <c r="A52" s="12"/>
      <c r="B52" s="44">
        <v>602</v>
      </c>
      <c r="C52" s="20" t="s">
        <v>66</v>
      </c>
      <c r="D52" s="46">
        <v>7441</v>
      </c>
      <c r="E52" s="46">
        <v>134771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142212</v>
      </c>
      <c r="O52" s="47">
        <f t="shared" si="10"/>
        <v>1.0120481927710843</v>
      </c>
      <c r="P52" s="9"/>
    </row>
    <row r="53" spans="1:16">
      <c r="A53" s="12"/>
      <c r="B53" s="44">
        <v>603</v>
      </c>
      <c r="C53" s="20" t="s">
        <v>67</v>
      </c>
      <c r="D53" s="46">
        <v>1817</v>
      </c>
      <c r="E53" s="46">
        <v>58645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60462</v>
      </c>
      <c r="O53" s="47">
        <f t="shared" si="10"/>
        <v>0.43027633273792154</v>
      </c>
      <c r="P53" s="9"/>
    </row>
    <row r="54" spans="1:16">
      <c r="A54" s="12"/>
      <c r="B54" s="44">
        <v>604</v>
      </c>
      <c r="C54" s="20" t="s">
        <v>68</v>
      </c>
      <c r="D54" s="46">
        <v>420850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420850</v>
      </c>
      <c r="O54" s="47">
        <f t="shared" si="10"/>
        <v>2.9949686519260741</v>
      </c>
      <c r="P54" s="9"/>
    </row>
    <row r="55" spans="1:16">
      <c r="A55" s="12"/>
      <c r="B55" s="44">
        <v>605</v>
      </c>
      <c r="C55" s="20" t="s">
        <v>69</v>
      </c>
      <c r="D55" s="46">
        <v>9299</v>
      </c>
      <c r="E55" s="46">
        <v>205514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214813</v>
      </c>
      <c r="O55" s="47">
        <f t="shared" si="10"/>
        <v>1.5287114198079974</v>
      </c>
      <c r="P55" s="9"/>
    </row>
    <row r="56" spans="1:16">
      <c r="A56" s="12"/>
      <c r="B56" s="44">
        <v>608</v>
      </c>
      <c r="C56" s="20" t="s">
        <v>70</v>
      </c>
      <c r="D56" s="46">
        <v>318874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318874</v>
      </c>
      <c r="O56" s="47">
        <f t="shared" si="10"/>
        <v>2.269258961421587</v>
      </c>
      <c r="P56" s="9"/>
    </row>
    <row r="57" spans="1:16">
      <c r="A57" s="12"/>
      <c r="B57" s="44">
        <v>609</v>
      </c>
      <c r="C57" s="20" t="s">
        <v>71</v>
      </c>
      <c r="D57" s="46">
        <v>0</v>
      </c>
      <c r="E57" s="46">
        <v>1506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1506</v>
      </c>
      <c r="O57" s="47">
        <f t="shared" si="10"/>
        <v>1.0717411880243952E-2</v>
      </c>
      <c r="P57" s="9"/>
    </row>
    <row r="58" spans="1:16">
      <c r="A58" s="12"/>
      <c r="B58" s="44">
        <v>614</v>
      </c>
      <c r="C58" s="20" t="s">
        <v>72</v>
      </c>
      <c r="D58" s="46">
        <v>207237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7" si="17">SUM(D58:M58)</f>
        <v>207237</v>
      </c>
      <c r="O58" s="47">
        <f t="shared" si="10"/>
        <v>1.4747970025405817</v>
      </c>
      <c r="P58" s="9"/>
    </row>
    <row r="59" spans="1:16">
      <c r="A59" s="12"/>
      <c r="B59" s="44">
        <v>616</v>
      </c>
      <c r="C59" s="20" t="s">
        <v>89</v>
      </c>
      <c r="D59" s="46">
        <v>0</v>
      </c>
      <c r="E59" s="46">
        <v>28755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28755</v>
      </c>
      <c r="O59" s="47">
        <f t="shared" si="10"/>
        <v>0.20463424874927946</v>
      </c>
      <c r="P59" s="9"/>
    </row>
    <row r="60" spans="1:16">
      <c r="A60" s="12"/>
      <c r="B60" s="44">
        <v>622</v>
      </c>
      <c r="C60" s="20" t="s">
        <v>73</v>
      </c>
      <c r="D60" s="46">
        <v>0</v>
      </c>
      <c r="E60" s="46">
        <v>114643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114643</v>
      </c>
      <c r="O60" s="47">
        <f t="shared" si="10"/>
        <v>0.81585408378938085</v>
      </c>
      <c r="P60" s="9"/>
    </row>
    <row r="61" spans="1:16">
      <c r="A61" s="12"/>
      <c r="B61" s="44">
        <v>634</v>
      </c>
      <c r="C61" s="20" t="s">
        <v>74</v>
      </c>
      <c r="D61" s="46">
        <v>198463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198463</v>
      </c>
      <c r="O61" s="47">
        <f t="shared" si="10"/>
        <v>1.412357047801365</v>
      </c>
      <c r="P61" s="9"/>
    </row>
    <row r="62" spans="1:16">
      <c r="A62" s="12"/>
      <c r="B62" s="44">
        <v>654</v>
      </c>
      <c r="C62" s="20" t="s">
        <v>108</v>
      </c>
      <c r="D62" s="46">
        <v>217117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217117</v>
      </c>
      <c r="O62" s="47">
        <f t="shared" si="10"/>
        <v>1.5451077790192074</v>
      </c>
      <c r="P62" s="9"/>
    </row>
    <row r="63" spans="1:16">
      <c r="A63" s="12"/>
      <c r="B63" s="44">
        <v>674</v>
      </c>
      <c r="C63" s="20" t="s">
        <v>76</v>
      </c>
      <c r="D63" s="46">
        <v>81765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81765</v>
      </c>
      <c r="O63" s="47">
        <f t="shared" si="10"/>
        <v>0.58187860716344408</v>
      </c>
      <c r="P63" s="9"/>
    </row>
    <row r="64" spans="1:16">
      <c r="A64" s="12"/>
      <c r="B64" s="44">
        <v>682</v>
      </c>
      <c r="C64" s="20" t="s">
        <v>77</v>
      </c>
      <c r="D64" s="46">
        <v>0</v>
      </c>
      <c r="E64" s="46">
        <v>45032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45032</v>
      </c>
      <c r="O64" s="47">
        <f t="shared" si="10"/>
        <v>0.32046911805520961</v>
      </c>
      <c r="P64" s="9"/>
    </row>
    <row r="65" spans="1:119">
      <c r="A65" s="12"/>
      <c r="B65" s="44">
        <v>685</v>
      </c>
      <c r="C65" s="20" t="s">
        <v>78</v>
      </c>
      <c r="D65" s="46">
        <v>3055</v>
      </c>
      <c r="E65" s="46">
        <v>2499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5554</v>
      </c>
      <c r="O65" s="47">
        <f t="shared" si="10"/>
        <v>3.9524904105494633E-2</v>
      </c>
      <c r="P65" s="9"/>
    </row>
    <row r="66" spans="1:119">
      <c r="A66" s="12"/>
      <c r="B66" s="44">
        <v>694</v>
      </c>
      <c r="C66" s="20" t="s">
        <v>79</v>
      </c>
      <c r="D66" s="46">
        <v>83272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83272</v>
      </c>
      <c r="O66" s="47">
        <f t="shared" si="10"/>
        <v>0.59260313551904009</v>
      </c>
      <c r="P66" s="9"/>
    </row>
    <row r="67" spans="1:119">
      <c r="A67" s="12"/>
      <c r="B67" s="44">
        <v>714</v>
      </c>
      <c r="C67" s="20" t="s">
        <v>109</v>
      </c>
      <c r="D67" s="46">
        <v>0</v>
      </c>
      <c r="E67" s="46">
        <v>49844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49844</v>
      </c>
      <c r="O67" s="47">
        <f t="shared" si="10"/>
        <v>0.35471359744945524</v>
      </c>
      <c r="P67" s="9"/>
    </row>
    <row r="68" spans="1:119">
      <c r="A68" s="12"/>
      <c r="B68" s="44">
        <v>719</v>
      </c>
      <c r="C68" s="20" t="s">
        <v>110</v>
      </c>
      <c r="D68" s="46">
        <v>375962</v>
      </c>
      <c r="E68" s="46">
        <v>100684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476646</v>
      </c>
      <c r="O68" s="47">
        <f t="shared" si="10"/>
        <v>3.3920395106711547</v>
      </c>
      <c r="P68" s="9"/>
    </row>
    <row r="69" spans="1:119">
      <c r="A69" s="12"/>
      <c r="B69" s="44">
        <v>724</v>
      </c>
      <c r="C69" s="20" t="s">
        <v>82</v>
      </c>
      <c r="D69" s="46">
        <v>80717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80717</v>
      </c>
      <c r="O69" s="47">
        <f>(N69/O$74)</f>
        <v>0.57442054099445627</v>
      </c>
      <c r="P69" s="9"/>
    </row>
    <row r="70" spans="1:119">
      <c r="A70" s="12"/>
      <c r="B70" s="44">
        <v>744</v>
      </c>
      <c r="C70" s="20" t="s">
        <v>84</v>
      </c>
      <c r="D70" s="46">
        <v>53916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53916</v>
      </c>
      <c r="O70" s="47">
        <f>(N70/O$74)</f>
        <v>0.38369188508315599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114205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114205</v>
      </c>
      <c r="O71" s="47">
        <f>(N71/O$74)</f>
        <v>0.8127370675851664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SUM(D5,D13,D22,D29,D35,D40,D45,D49,D51)</f>
        <v>80103980</v>
      </c>
      <c r="E72" s="15">
        <f t="shared" si="18"/>
        <v>43181550</v>
      </c>
      <c r="F72" s="15">
        <f t="shared" si="18"/>
        <v>4102927</v>
      </c>
      <c r="G72" s="15">
        <f t="shared" si="18"/>
        <v>5269938</v>
      </c>
      <c r="H72" s="15">
        <f t="shared" si="18"/>
        <v>0</v>
      </c>
      <c r="I72" s="15">
        <f t="shared" si="18"/>
        <v>28804261</v>
      </c>
      <c r="J72" s="15">
        <f t="shared" si="18"/>
        <v>13699476</v>
      </c>
      <c r="K72" s="15">
        <f t="shared" si="18"/>
        <v>0</v>
      </c>
      <c r="L72" s="15">
        <f t="shared" si="18"/>
        <v>0</v>
      </c>
      <c r="M72" s="15">
        <f t="shared" si="18"/>
        <v>8089129</v>
      </c>
      <c r="N72" s="15">
        <f>SUM(D72:M72)</f>
        <v>183251261</v>
      </c>
      <c r="O72" s="37">
        <f>(N72/O$74)</f>
        <v>1304.1030821454749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111</v>
      </c>
      <c r="M74" s="48"/>
      <c r="N74" s="48"/>
      <c r="O74" s="41">
        <v>140519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21240827</v>
      </c>
      <c r="E5" s="26">
        <f t="shared" si="0"/>
        <v>247949</v>
      </c>
      <c r="F5" s="26">
        <f t="shared" si="0"/>
        <v>1334516</v>
      </c>
      <c r="G5" s="26">
        <f t="shared" si="0"/>
        <v>1513048</v>
      </c>
      <c r="H5" s="26">
        <f t="shared" si="0"/>
        <v>0</v>
      </c>
      <c r="I5" s="26">
        <f t="shared" si="0"/>
        <v>680288</v>
      </c>
      <c r="J5" s="26">
        <f t="shared" si="0"/>
        <v>8818373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33835001</v>
      </c>
      <c r="O5" s="32">
        <f t="shared" ref="O5:O36" si="1">(N5/O$75)</f>
        <v>240.37198513792882</v>
      </c>
      <c r="P5" s="6"/>
    </row>
    <row r="6" spans="1:133">
      <c r="A6" s="12"/>
      <c r="B6" s="44">
        <v>511</v>
      </c>
      <c r="C6" s="20" t="s">
        <v>20</v>
      </c>
      <c r="D6" s="46">
        <v>997766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7883381</v>
      </c>
      <c r="K6" s="46">
        <v>0</v>
      </c>
      <c r="L6" s="46">
        <v>0</v>
      </c>
      <c r="M6" s="46">
        <v>0</v>
      </c>
      <c r="N6" s="46">
        <f>SUM(D6:M6)</f>
        <v>8881147</v>
      </c>
      <c r="O6" s="47">
        <f t="shared" si="1"/>
        <v>63.093804391841488</v>
      </c>
      <c r="P6" s="9"/>
    </row>
    <row r="7" spans="1:133">
      <c r="A7" s="12"/>
      <c r="B7" s="44">
        <v>512</v>
      </c>
      <c r="C7" s="20" t="s">
        <v>21</v>
      </c>
      <c r="D7" s="46">
        <v>143442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143442</v>
      </c>
      <c r="O7" s="47">
        <f t="shared" si="1"/>
        <v>1.0190464688372489</v>
      </c>
      <c r="P7" s="9"/>
    </row>
    <row r="8" spans="1:133">
      <c r="A8" s="12"/>
      <c r="B8" s="44">
        <v>513</v>
      </c>
      <c r="C8" s="20" t="s">
        <v>22</v>
      </c>
      <c r="D8" s="46">
        <v>12241977</v>
      </c>
      <c r="E8" s="46">
        <v>247949</v>
      </c>
      <c r="F8" s="46">
        <v>0</v>
      </c>
      <c r="G8" s="46">
        <v>0</v>
      </c>
      <c r="H8" s="46">
        <v>0</v>
      </c>
      <c r="I8" s="46">
        <v>680288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13170214</v>
      </c>
      <c r="O8" s="47">
        <f t="shared" si="1"/>
        <v>93.564367971242035</v>
      </c>
      <c r="P8" s="9"/>
    </row>
    <row r="9" spans="1:133">
      <c r="A9" s="12"/>
      <c r="B9" s="44">
        <v>514</v>
      </c>
      <c r="C9" s="20" t="s">
        <v>23</v>
      </c>
      <c r="D9" s="46">
        <v>411588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411588</v>
      </c>
      <c r="O9" s="47">
        <f t="shared" si="1"/>
        <v>2.9240201476261181</v>
      </c>
      <c r="P9" s="9"/>
    </row>
    <row r="10" spans="1:133">
      <c r="A10" s="12"/>
      <c r="B10" s="44">
        <v>515</v>
      </c>
      <c r="C10" s="20" t="s">
        <v>24</v>
      </c>
      <c r="D10" s="46">
        <v>1141667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1141667</v>
      </c>
      <c r="O10" s="47">
        <f t="shared" si="1"/>
        <v>8.1106769630792623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1334516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1334516</v>
      </c>
      <c r="O11" s="47">
        <f t="shared" si="1"/>
        <v>9.4807226433458123</v>
      </c>
      <c r="P11" s="9"/>
    </row>
    <row r="12" spans="1:133">
      <c r="A12" s="12"/>
      <c r="B12" s="44">
        <v>519</v>
      </c>
      <c r="C12" s="20" t="s">
        <v>26</v>
      </c>
      <c r="D12" s="46">
        <v>6304387</v>
      </c>
      <c r="E12" s="46">
        <v>0</v>
      </c>
      <c r="F12" s="46">
        <v>0</v>
      </c>
      <c r="G12" s="46">
        <v>1513048</v>
      </c>
      <c r="H12" s="46">
        <v>0</v>
      </c>
      <c r="I12" s="46">
        <v>0</v>
      </c>
      <c r="J12" s="46">
        <v>934992</v>
      </c>
      <c r="K12" s="46">
        <v>0</v>
      </c>
      <c r="L12" s="46">
        <v>0</v>
      </c>
      <c r="M12" s="46">
        <v>0</v>
      </c>
      <c r="N12" s="46">
        <f t="shared" si="2"/>
        <v>8752427</v>
      </c>
      <c r="O12" s="47">
        <f t="shared" si="1"/>
        <v>62.179346551956861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41900704</v>
      </c>
      <c r="E13" s="31">
        <f t="shared" si="3"/>
        <v>10201234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1334253</v>
      </c>
      <c r="J13" s="31">
        <f t="shared" si="3"/>
        <v>3239326</v>
      </c>
      <c r="K13" s="31">
        <f t="shared" si="3"/>
        <v>0</v>
      </c>
      <c r="L13" s="31">
        <f t="shared" si="3"/>
        <v>0</v>
      </c>
      <c r="M13" s="31">
        <f t="shared" si="3"/>
        <v>7366551</v>
      </c>
      <c r="N13" s="42">
        <f>SUM(D13:M13)</f>
        <v>64042068</v>
      </c>
      <c r="O13" s="43">
        <f t="shared" si="1"/>
        <v>454.97025454493786</v>
      </c>
      <c r="P13" s="10"/>
    </row>
    <row r="14" spans="1:133">
      <c r="A14" s="12"/>
      <c r="B14" s="44">
        <v>521</v>
      </c>
      <c r="C14" s="20" t="s">
        <v>28</v>
      </c>
      <c r="D14" s="46">
        <v>27411126</v>
      </c>
      <c r="E14" s="46">
        <v>2196035</v>
      </c>
      <c r="F14" s="46">
        <v>0</v>
      </c>
      <c r="G14" s="46">
        <v>0</v>
      </c>
      <c r="H14" s="46">
        <v>0</v>
      </c>
      <c r="I14" s="46">
        <v>0</v>
      </c>
      <c r="J14" s="46">
        <v>3239326</v>
      </c>
      <c r="K14" s="46">
        <v>0</v>
      </c>
      <c r="L14" s="46">
        <v>0</v>
      </c>
      <c r="M14" s="46">
        <v>0</v>
      </c>
      <c r="N14" s="46">
        <f>SUM(D14:M14)</f>
        <v>32846487</v>
      </c>
      <c r="O14" s="47">
        <f t="shared" si="1"/>
        <v>233.34934392338786</v>
      </c>
      <c r="P14" s="9"/>
    </row>
    <row r="15" spans="1:133">
      <c r="A15" s="12"/>
      <c r="B15" s="44">
        <v>522</v>
      </c>
      <c r="C15" s="20" t="s">
        <v>29</v>
      </c>
      <c r="D15" s="46">
        <v>1085</v>
      </c>
      <c r="E15" s="46">
        <v>6264454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6265539</v>
      </c>
      <c r="O15" s="47">
        <f t="shared" si="1"/>
        <v>44.511896050752696</v>
      </c>
      <c r="P15" s="9"/>
    </row>
    <row r="16" spans="1:133">
      <c r="A16" s="12"/>
      <c r="B16" s="44">
        <v>523</v>
      </c>
      <c r="C16" s="20" t="s">
        <v>103</v>
      </c>
      <c r="D16" s="46">
        <v>13538536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13538536</v>
      </c>
      <c r="O16" s="47">
        <f t="shared" si="1"/>
        <v>96.181016048479336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1334253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1334253</v>
      </c>
      <c r="O17" s="47">
        <f t="shared" si="1"/>
        <v>9.4788542280887462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518879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518879</v>
      </c>
      <c r="O18" s="47">
        <f t="shared" si="1"/>
        <v>3.6862412173826558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7366551</v>
      </c>
      <c r="N19" s="46">
        <f t="shared" si="4"/>
        <v>7366551</v>
      </c>
      <c r="O19" s="47">
        <f t="shared" si="1"/>
        <v>52.333750115443905</v>
      </c>
      <c r="P19" s="9"/>
    </row>
    <row r="20" spans="1:16">
      <c r="A20" s="12"/>
      <c r="B20" s="44">
        <v>527</v>
      </c>
      <c r="C20" s="20" t="s">
        <v>33</v>
      </c>
      <c r="D20" s="46">
        <v>372946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372946</v>
      </c>
      <c r="O20" s="47">
        <f t="shared" si="1"/>
        <v>2.6494980854071795</v>
      </c>
      <c r="P20" s="9"/>
    </row>
    <row r="21" spans="1:16">
      <c r="A21" s="12"/>
      <c r="B21" s="44">
        <v>529</v>
      </c>
      <c r="C21" s="20" t="s">
        <v>34</v>
      </c>
      <c r="D21" s="46">
        <v>577011</v>
      </c>
      <c r="E21" s="46">
        <v>1221866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1798877</v>
      </c>
      <c r="O21" s="47">
        <f t="shared" si="1"/>
        <v>12.779654875995481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SUM(D23:D28)</f>
        <v>1368011</v>
      </c>
      <c r="E22" s="31">
        <f t="shared" si="5"/>
        <v>2503999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20360178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24232188</v>
      </c>
      <c r="O22" s="43">
        <f t="shared" si="1"/>
        <v>172.15129190613877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534045</v>
      </c>
      <c r="F23" s="46">
        <v>0</v>
      </c>
      <c r="G23" s="46">
        <v>0</v>
      </c>
      <c r="H23" s="46">
        <v>0</v>
      </c>
      <c r="I23" s="46">
        <v>118345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652390</v>
      </c>
      <c r="O23" s="47">
        <f t="shared" si="1"/>
        <v>4.6347354736041941</v>
      </c>
      <c r="P23" s="9"/>
    </row>
    <row r="24" spans="1:16">
      <c r="A24" s="12"/>
      <c r="B24" s="44">
        <v>534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5250080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5250080</v>
      </c>
      <c r="O24" s="47">
        <f t="shared" si="1"/>
        <v>37.29783107536889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12967</v>
      </c>
      <c r="F25" s="46">
        <v>0</v>
      </c>
      <c r="G25" s="46">
        <v>0</v>
      </c>
      <c r="H25" s="46">
        <v>0</v>
      </c>
      <c r="I25" s="46">
        <v>27328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40295</v>
      </c>
      <c r="O25" s="47">
        <f t="shared" si="1"/>
        <v>0.28626537180042766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16</v>
      </c>
      <c r="F26" s="46">
        <v>0</v>
      </c>
      <c r="G26" s="46">
        <v>0</v>
      </c>
      <c r="H26" s="46">
        <v>0</v>
      </c>
      <c r="I26" s="46">
        <v>14964425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14964441</v>
      </c>
      <c r="O26" s="47">
        <f t="shared" si="1"/>
        <v>106.31098812881409</v>
      </c>
      <c r="P26" s="9"/>
    </row>
    <row r="27" spans="1:16">
      <c r="A27" s="12"/>
      <c r="B27" s="44">
        <v>537</v>
      </c>
      <c r="C27" s="20" t="s">
        <v>40</v>
      </c>
      <c r="D27" s="46">
        <v>1368011</v>
      </c>
      <c r="E27" s="46">
        <v>1207858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2575869</v>
      </c>
      <c r="O27" s="47">
        <f t="shared" si="1"/>
        <v>18.299592927018136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749113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749113</v>
      </c>
      <c r="O28" s="47">
        <f t="shared" si="1"/>
        <v>5.321878929533038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SUM(D30:D34)</f>
        <v>72208</v>
      </c>
      <c r="E29" s="31">
        <f t="shared" si="7"/>
        <v>19745516</v>
      </c>
      <c r="F29" s="31">
        <f t="shared" si="7"/>
        <v>2167679</v>
      </c>
      <c r="G29" s="31">
        <f t="shared" si="7"/>
        <v>3467877</v>
      </c>
      <c r="H29" s="31">
        <f t="shared" si="7"/>
        <v>0</v>
      </c>
      <c r="I29" s="31">
        <f t="shared" si="7"/>
        <v>22739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25476019</v>
      </c>
      <c r="O29" s="43">
        <f t="shared" si="1"/>
        <v>180.98776649782255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16221221</v>
      </c>
      <c r="F30" s="46">
        <v>2167679</v>
      </c>
      <c r="G30" s="46">
        <v>3467877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21856777</v>
      </c>
      <c r="O30" s="47">
        <f t="shared" si="1"/>
        <v>155.27580082551276</v>
      </c>
      <c r="P30" s="9"/>
    </row>
    <row r="31" spans="1:16">
      <c r="A31" s="12"/>
      <c r="B31" s="44">
        <v>542</v>
      </c>
      <c r="C31" s="20" t="s">
        <v>45</v>
      </c>
      <c r="D31" s="46">
        <v>72208</v>
      </c>
      <c r="E31" s="46">
        <v>1327678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1399886</v>
      </c>
      <c r="O31" s="47">
        <f t="shared" si="1"/>
        <v>9.9451268462145048</v>
      </c>
      <c r="P31" s="9"/>
    </row>
    <row r="32" spans="1:16">
      <c r="A32" s="12"/>
      <c r="B32" s="44">
        <v>543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22739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22739</v>
      </c>
      <c r="O32" s="47">
        <f t="shared" si="1"/>
        <v>0.16154332521081835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2183747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2183747</v>
      </c>
      <c r="O33" s="47">
        <f t="shared" si="1"/>
        <v>15.513863925377057</v>
      </c>
      <c r="P33" s="9"/>
    </row>
    <row r="34" spans="1:16">
      <c r="A34" s="12"/>
      <c r="B34" s="44">
        <v>549</v>
      </c>
      <c r="C34" s="20" t="s">
        <v>47</v>
      </c>
      <c r="D34" s="46">
        <v>0</v>
      </c>
      <c r="E34" s="46">
        <v>12870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12870</v>
      </c>
      <c r="O34" s="47">
        <f t="shared" si="1"/>
        <v>9.1431575507420385E-2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296217</v>
      </c>
      <c r="E35" s="31">
        <f t="shared" si="9"/>
        <v>1465950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22500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1784667</v>
      </c>
      <c r="O35" s="43">
        <f t="shared" si="1"/>
        <v>12.678703618189697</v>
      </c>
      <c r="P35" s="10"/>
    </row>
    <row r="36" spans="1:16">
      <c r="A36" s="13"/>
      <c r="B36" s="45">
        <v>551</v>
      </c>
      <c r="C36" s="21" t="s">
        <v>92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22500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22500</v>
      </c>
      <c r="O36" s="47">
        <f t="shared" si="1"/>
        <v>0.15984541172625941</v>
      </c>
      <c r="P36" s="9"/>
    </row>
    <row r="37" spans="1:16">
      <c r="A37" s="13"/>
      <c r="B37" s="45">
        <v>552</v>
      </c>
      <c r="C37" s="21" t="s">
        <v>49</v>
      </c>
      <c r="D37" s="46">
        <v>0</v>
      </c>
      <c r="E37" s="46">
        <v>634779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634779</v>
      </c>
      <c r="O37" s="47">
        <f t="shared" ref="O37:O68" si="10">(N37/O$75)</f>
        <v>4.5096226937859205</v>
      </c>
      <c r="P37" s="9"/>
    </row>
    <row r="38" spans="1:16">
      <c r="A38" s="13"/>
      <c r="B38" s="45">
        <v>553</v>
      </c>
      <c r="C38" s="21" t="s">
        <v>50</v>
      </c>
      <c r="D38" s="46">
        <v>132435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132435</v>
      </c>
      <c r="O38" s="47">
        <f t="shared" si="10"/>
        <v>0.94085009342076287</v>
      </c>
      <c r="P38" s="9"/>
    </row>
    <row r="39" spans="1:16">
      <c r="A39" s="13"/>
      <c r="B39" s="45">
        <v>554</v>
      </c>
      <c r="C39" s="21" t="s">
        <v>51</v>
      </c>
      <c r="D39" s="46">
        <v>163782</v>
      </c>
      <c r="E39" s="46">
        <v>831171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994953</v>
      </c>
      <c r="O39" s="47">
        <f t="shared" si="10"/>
        <v>7.0683854192567548</v>
      </c>
      <c r="P39" s="9"/>
    </row>
    <row r="40" spans="1:16" ht="15.75">
      <c r="A40" s="28" t="s">
        <v>52</v>
      </c>
      <c r="B40" s="29"/>
      <c r="C40" s="30"/>
      <c r="D40" s="31">
        <f t="shared" ref="D40:M40" si="11">SUM(D41:D44)</f>
        <v>4979611</v>
      </c>
      <c r="E40" s="31">
        <f t="shared" si="11"/>
        <v>4746921</v>
      </c>
      <c r="F40" s="31">
        <f t="shared" si="11"/>
        <v>604028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10330560</v>
      </c>
      <c r="O40" s="43">
        <f t="shared" si="10"/>
        <v>73.390782958347842</v>
      </c>
      <c r="P40" s="10"/>
    </row>
    <row r="41" spans="1:16">
      <c r="A41" s="12"/>
      <c r="B41" s="44">
        <v>562</v>
      </c>
      <c r="C41" s="20" t="s">
        <v>53</v>
      </c>
      <c r="D41" s="46">
        <v>2203363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12">SUM(D41:M41)</f>
        <v>2203363</v>
      </c>
      <c r="O41" s="47">
        <f t="shared" si="10"/>
        <v>15.653220707440271</v>
      </c>
      <c r="P41" s="9"/>
    </row>
    <row r="42" spans="1:16">
      <c r="A42" s="12"/>
      <c r="B42" s="44">
        <v>563</v>
      </c>
      <c r="C42" s="20" t="s">
        <v>54</v>
      </c>
      <c r="D42" s="46">
        <v>365020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365020</v>
      </c>
      <c r="O42" s="47">
        <f t="shared" si="10"/>
        <v>2.5931898750364093</v>
      </c>
      <c r="P42" s="9"/>
    </row>
    <row r="43" spans="1:16">
      <c r="A43" s="12"/>
      <c r="B43" s="44">
        <v>564</v>
      </c>
      <c r="C43" s="20" t="s">
        <v>55</v>
      </c>
      <c r="D43" s="46">
        <v>1435135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1435135</v>
      </c>
      <c r="O43" s="47">
        <f t="shared" si="10"/>
        <v>10.195544220345123</v>
      </c>
      <c r="P43" s="9"/>
    </row>
    <row r="44" spans="1:16">
      <c r="A44" s="12"/>
      <c r="B44" s="44">
        <v>569</v>
      </c>
      <c r="C44" s="20" t="s">
        <v>57</v>
      </c>
      <c r="D44" s="46">
        <v>976093</v>
      </c>
      <c r="E44" s="46">
        <v>4746921</v>
      </c>
      <c r="F44" s="46">
        <v>604028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6327042</v>
      </c>
      <c r="O44" s="47">
        <f t="shared" si="10"/>
        <v>44.94882815552603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1261741</v>
      </c>
      <c r="E45" s="31">
        <f t="shared" si="13"/>
        <v>3096261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4358002</v>
      </c>
      <c r="O45" s="43">
        <f t="shared" si="10"/>
        <v>30.960294399727196</v>
      </c>
      <c r="P45" s="9"/>
    </row>
    <row r="46" spans="1:16">
      <c r="A46" s="12"/>
      <c r="B46" s="44">
        <v>571</v>
      </c>
      <c r="C46" s="20" t="s">
        <v>59</v>
      </c>
      <c r="D46" s="46">
        <v>0</v>
      </c>
      <c r="E46" s="46">
        <v>3006821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3006821</v>
      </c>
      <c r="O46" s="47">
        <f t="shared" si="10"/>
        <v>21.361179588096135</v>
      </c>
      <c r="P46" s="9"/>
    </row>
    <row r="47" spans="1:16">
      <c r="A47" s="12"/>
      <c r="B47" s="44">
        <v>572</v>
      </c>
      <c r="C47" s="20" t="s">
        <v>60</v>
      </c>
      <c r="D47" s="46">
        <v>1252584</v>
      </c>
      <c r="E47" s="46">
        <v>84440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1337024</v>
      </c>
      <c r="O47" s="47">
        <f t="shared" si="10"/>
        <v>9.4985400785728995</v>
      </c>
      <c r="P47" s="9"/>
    </row>
    <row r="48" spans="1:16">
      <c r="A48" s="12"/>
      <c r="B48" s="44">
        <v>574</v>
      </c>
      <c r="C48" s="20" t="s">
        <v>61</v>
      </c>
      <c r="D48" s="46">
        <v>0</v>
      </c>
      <c r="E48" s="46">
        <v>5000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5000</v>
      </c>
      <c r="O48" s="47">
        <f t="shared" si="10"/>
        <v>3.5521202605835425E-2</v>
      </c>
      <c r="P48" s="9"/>
    </row>
    <row r="49" spans="1:16">
      <c r="A49" s="12"/>
      <c r="B49" s="44">
        <v>579</v>
      </c>
      <c r="C49" s="20" t="s">
        <v>62</v>
      </c>
      <c r="D49" s="46">
        <v>9157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9157</v>
      </c>
      <c r="O49" s="47">
        <f t="shared" si="10"/>
        <v>6.5053530452326994E-2</v>
      </c>
      <c r="P49" s="9"/>
    </row>
    <row r="50" spans="1:16" ht="15.75">
      <c r="A50" s="28" t="s">
        <v>83</v>
      </c>
      <c r="B50" s="29"/>
      <c r="C50" s="30"/>
      <c r="D50" s="31">
        <f t="shared" ref="D50:M50" si="14">SUM(D51:D51)</f>
        <v>5080030</v>
      </c>
      <c r="E50" s="31">
        <f t="shared" si="14"/>
        <v>4894553</v>
      </c>
      <c r="F50" s="31">
        <f t="shared" si="14"/>
        <v>33835</v>
      </c>
      <c r="G50" s="31">
        <f t="shared" si="14"/>
        <v>0</v>
      </c>
      <c r="H50" s="31">
        <f t="shared" si="14"/>
        <v>0</v>
      </c>
      <c r="I50" s="31">
        <f t="shared" si="14"/>
        <v>1198964</v>
      </c>
      <c r="J50" s="31">
        <f t="shared" si="14"/>
        <v>30067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 t="shared" ref="N50:N58" si="15">SUM(D50:M50)</f>
        <v>11237449</v>
      </c>
      <c r="O50" s="43">
        <f t="shared" si="10"/>
        <v>79.833540540348537</v>
      </c>
      <c r="P50" s="9"/>
    </row>
    <row r="51" spans="1:16">
      <c r="A51" s="12"/>
      <c r="B51" s="44">
        <v>581</v>
      </c>
      <c r="C51" s="20" t="s">
        <v>63</v>
      </c>
      <c r="D51" s="46">
        <v>5080030</v>
      </c>
      <c r="E51" s="46">
        <v>4894553</v>
      </c>
      <c r="F51" s="46">
        <v>33835</v>
      </c>
      <c r="G51" s="46">
        <v>0</v>
      </c>
      <c r="H51" s="46">
        <v>0</v>
      </c>
      <c r="I51" s="46">
        <v>1198964</v>
      </c>
      <c r="J51" s="46">
        <v>30067</v>
      </c>
      <c r="K51" s="46">
        <v>0</v>
      </c>
      <c r="L51" s="46">
        <v>0</v>
      </c>
      <c r="M51" s="46">
        <v>0</v>
      </c>
      <c r="N51" s="46">
        <f t="shared" si="15"/>
        <v>11237449</v>
      </c>
      <c r="O51" s="47">
        <f t="shared" si="10"/>
        <v>79.833540540348537</v>
      </c>
      <c r="P51" s="9"/>
    </row>
    <row r="52" spans="1:16" ht="15.75">
      <c r="A52" s="28" t="s">
        <v>65</v>
      </c>
      <c r="B52" s="29"/>
      <c r="C52" s="30"/>
      <c r="D52" s="31">
        <f t="shared" ref="D52:M52" si="16">SUM(D53:D72)</f>
        <v>2071435</v>
      </c>
      <c r="E52" s="31">
        <f t="shared" si="16"/>
        <v>811692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 t="shared" si="15"/>
        <v>2883127</v>
      </c>
      <c r="O52" s="43">
        <f t="shared" si="10"/>
        <v>20.482427661070894</v>
      </c>
      <c r="P52" s="9"/>
    </row>
    <row r="53" spans="1:16">
      <c r="A53" s="12"/>
      <c r="B53" s="44">
        <v>602</v>
      </c>
      <c r="C53" s="20" t="s">
        <v>66</v>
      </c>
      <c r="D53" s="46">
        <v>7012</v>
      </c>
      <c r="E53" s="46">
        <v>125501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132513</v>
      </c>
      <c r="O53" s="47">
        <f t="shared" si="10"/>
        <v>0.9414042241814139</v>
      </c>
      <c r="P53" s="9"/>
    </row>
    <row r="54" spans="1:16">
      <c r="A54" s="12"/>
      <c r="B54" s="44">
        <v>603</v>
      </c>
      <c r="C54" s="20" t="s">
        <v>67</v>
      </c>
      <c r="D54" s="46">
        <v>3582</v>
      </c>
      <c r="E54" s="46">
        <v>62874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66456</v>
      </c>
      <c r="O54" s="47">
        <f t="shared" si="10"/>
        <v>0.47211940807467978</v>
      </c>
      <c r="P54" s="9"/>
    </row>
    <row r="55" spans="1:16">
      <c r="A55" s="12"/>
      <c r="B55" s="44">
        <v>604</v>
      </c>
      <c r="C55" s="20" t="s">
        <v>68</v>
      </c>
      <c r="D55" s="46">
        <v>272867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272867</v>
      </c>
      <c r="O55" s="47">
        <f t="shared" si="10"/>
        <v>1.9385127982892989</v>
      </c>
      <c r="P55" s="9"/>
    </row>
    <row r="56" spans="1:16">
      <c r="A56" s="12"/>
      <c r="B56" s="44">
        <v>605</v>
      </c>
      <c r="C56" s="20" t="s">
        <v>69</v>
      </c>
      <c r="D56" s="46">
        <v>11640</v>
      </c>
      <c r="E56" s="46">
        <v>204579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216219</v>
      </c>
      <c r="O56" s="47">
        <f t="shared" si="10"/>
        <v>1.5360717812462259</v>
      </c>
      <c r="P56" s="9"/>
    </row>
    <row r="57" spans="1:16">
      <c r="A57" s="12"/>
      <c r="B57" s="44">
        <v>608</v>
      </c>
      <c r="C57" s="20" t="s">
        <v>70</v>
      </c>
      <c r="D57" s="46">
        <v>274879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274879</v>
      </c>
      <c r="O57" s="47">
        <f t="shared" si="10"/>
        <v>1.952806530217887</v>
      </c>
      <c r="P57" s="9"/>
    </row>
    <row r="58" spans="1:16">
      <c r="A58" s="12"/>
      <c r="B58" s="44">
        <v>609</v>
      </c>
      <c r="C58" s="20" t="s">
        <v>71</v>
      </c>
      <c r="D58" s="46">
        <v>0</v>
      </c>
      <c r="E58" s="46">
        <v>5113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5113</v>
      </c>
      <c r="O58" s="47">
        <f t="shared" si="10"/>
        <v>3.6323981784727302E-2</v>
      </c>
      <c r="P58" s="9"/>
    </row>
    <row r="59" spans="1:16">
      <c r="A59" s="12"/>
      <c r="B59" s="44">
        <v>614</v>
      </c>
      <c r="C59" s="20" t="s">
        <v>72</v>
      </c>
      <c r="D59" s="46">
        <v>158566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8" si="17">SUM(D59:M59)</f>
        <v>158566</v>
      </c>
      <c r="O59" s="47">
        <f t="shared" si="10"/>
        <v>1.1264910024793799</v>
      </c>
      <c r="P59" s="9"/>
    </row>
    <row r="60" spans="1:16">
      <c r="A60" s="12"/>
      <c r="B60" s="44">
        <v>616</v>
      </c>
      <c r="C60" s="20" t="s">
        <v>89</v>
      </c>
      <c r="D60" s="46">
        <v>0</v>
      </c>
      <c r="E60" s="46">
        <v>123074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123074</v>
      </c>
      <c r="O60" s="47">
        <f t="shared" si="10"/>
        <v>0.87434729790211774</v>
      </c>
      <c r="P60" s="9"/>
    </row>
    <row r="61" spans="1:16">
      <c r="A61" s="12"/>
      <c r="B61" s="44">
        <v>622</v>
      </c>
      <c r="C61" s="20" t="s">
        <v>73</v>
      </c>
      <c r="D61" s="46">
        <v>0</v>
      </c>
      <c r="E61" s="46">
        <v>101800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101800</v>
      </c>
      <c r="O61" s="47">
        <f t="shared" si="10"/>
        <v>0.72321168505480926</v>
      </c>
      <c r="P61" s="9"/>
    </row>
    <row r="62" spans="1:16">
      <c r="A62" s="12"/>
      <c r="B62" s="44">
        <v>634</v>
      </c>
      <c r="C62" s="20" t="s">
        <v>74</v>
      </c>
      <c r="D62" s="46">
        <v>305814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305814</v>
      </c>
      <c r="O62" s="47">
        <f t="shared" si="10"/>
        <v>2.1725762107401909</v>
      </c>
      <c r="P62" s="9"/>
    </row>
    <row r="63" spans="1:16">
      <c r="A63" s="12"/>
      <c r="B63" s="44">
        <v>654</v>
      </c>
      <c r="C63" s="20" t="s">
        <v>75</v>
      </c>
      <c r="D63" s="46">
        <v>136923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136923</v>
      </c>
      <c r="O63" s="47">
        <f t="shared" si="10"/>
        <v>0.97273392487976074</v>
      </c>
      <c r="P63" s="9"/>
    </row>
    <row r="64" spans="1:16">
      <c r="A64" s="12"/>
      <c r="B64" s="44">
        <v>674</v>
      </c>
      <c r="C64" s="20" t="s">
        <v>76</v>
      </c>
      <c r="D64" s="46">
        <v>136589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136589</v>
      </c>
      <c r="O64" s="47">
        <f t="shared" si="10"/>
        <v>0.97036110854569091</v>
      </c>
      <c r="P64" s="9"/>
    </row>
    <row r="65" spans="1:119">
      <c r="A65" s="12"/>
      <c r="B65" s="44">
        <v>682</v>
      </c>
      <c r="C65" s="20" t="s">
        <v>77</v>
      </c>
      <c r="D65" s="46">
        <v>0</v>
      </c>
      <c r="E65" s="46">
        <v>47626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47626</v>
      </c>
      <c r="O65" s="47">
        <f t="shared" si="10"/>
        <v>0.33834655906110356</v>
      </c>
      <c r="P65" s="9"/>
    </row>
    <row r="66" spans="1:119">
      <c r="A66" s="12"/>
      <c r="B66" s="44">
        <v>685</v>
      </c>
      <c r="C66" s="20" t="s">
        <v>78</v>
      </c>
      <c r="D66" s="46">
        <v>4656</v>
      </c>
      <c r="E66" s="46">
        <v>943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5599</v>
      </c>
      <c r="O66" s="47">
        <f t="shared" si="10"/>
        <v>3.9776642678014507E-2</v>
      </c>
      <c r="P66" s="9"/>
    </row>
    <row r="67" spans="1:119">
      <c r="A67" s="12"/>
      <c r="B67" s="44">
        <v>694</v>
      </c>
      <c r="C67" s="20" t="s">
        <v>79</v>
      </c>
      <c r="D67" s="46">
        <v>119318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119318</v>
      </c>
      <c r="O67" s="47">
        <f t="shared" si="10"/>
        <v>0.84766377050461417</v>
      </c>
      <c r="P67" s="9"/>
    </row>
    <row r="68" spans="1:119">
      <c r="A68" s="12"/>
      <c r="B68" s="44">
        <v>714</v>
      </c>
      <c r="C68" s="20" t="s">
        <v>80</v>
      </c>
      <c r="D68" s="46">
        <v>0</v>
      </c>
      <c r="E68" s="46">
        <v>47155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47155</v>
      </c>
      <c r="O68" s="47">
        <f t="shared" si="10"/>
        <v>0.33500046177563386</v>
      </c>
      <c r="P68" s="9"/>
    </row>
    <row r="69" spans="1:119">
      <c r="A69" s="12"/>
      <c r="B69" s="44">
        <v>719</v>
      </c>
      <c r="C69" s="20" t="s">
        <v>81</v>
      </c>
      <c r="D69" s="46">
        <v>378047</v>
      </c>
      <c r="E69" s="46">
        <v>93027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471074</v>
      </c>
      <c r="O69" s="47">
        <f>(N69/O$75)</f>
        <v>3.3466229992682632</v>
      </c>
      <c r="P69" s="9"/>
    </row>
    <row r="70" spans="1:119">
      <c r="A70" s="12"/>
      <c r="B70" s="44">
        <v>724</v>
      </c>
      <c r="C70" s="20" t="s">
        <v>82</v>
      </c>
      <c r="D70" s="46">
        <v>54982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54982</v>
      </c>
      <c r="O70" s="47">
        <f>(N70/O$75)</f>
        <v>0.39060535233480864</v>
      </c>
      <c r="P70" s="9"/>
    </row>
    <row r="71" spans="1:119">
      <c r="A71" s="12"/>
      <c r="B71" s="44">
        <v>744</v>
      </c>
      <c r="C71" s="20" t="s">
        <v>84</v>
      </c>
      <c r="D71" s="46">
        <v>41547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41547</v>
      </c>
      <c r="O71" s="47">
        <f>(N71/O$75)</f>
        <v>0.29515988093292889</v>
      </c>
      <c r="P71" s="9"/>
    </row>
    <row r="72" spans="1:119" ht="15.75" thickBot="1">
      <c r="A72" s="12"/>
      <c r="B72" s="44">
        <v>764</v>
      </c>
      <c r="C72" s="20" t="s">
        <v>85</v>
      </c>
      <c r="D72" s="46">
        <v>165013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165013</v>
      </c>
      <c r="O72" s="47">
        <f>(N72/O$75)</f>
        <v>1.172292041119344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SUM(D5,D13,D22,D29,D35,D40,D45,D50,D52)</f>
        <v>78270784</v>
      </c>
      <c r="E73" s="15">
        <f t="shared" si="18"/>
        <v>47714075</v>
      </c>
      <c r="F73" s="15">
        <f t="shared" si="18"/>
        <v>4140058</v>
      </c>
      <c r="G73" s="15">
        <f t="shared" si="18"/>
        <v>4980925</v>
      </c>
      <c r="H73" s="15">
        <f t="shared" si="18"/>
        <v>0</v>
      </c>
      <c r="I73" s="15">
        <f t="shared" si="18"/>
        <v>23618922</v>
      </c>
      <c r="J73" s="15">
        <f t="shared" si="18"/>
        <v>12087766</v>
      </c>
      <c r="K73" s="15">
        <f t="shared" si="18"/>
        <v>0</v>
      </c>
      <c r="L73" s="15">
        <f t="shared" si="18"/>
        <v>0</v>
      </c>
      <c r="M73" s="15">
        <f t="shared" si="18"/>
        <v>7366551</v>
      </c>
      <c r="N73" s="15">
        <f>SUM(D73:M73)</f>
        <v>178179081</v>
      </c>
      <c r="O73" s="37">
        <f>(N73/O$75)</f>
        <v>1265.8270472645122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105</v>
      </c>
      <c r="M75" s="48"/>
      <c r="N75" s="48"/>
      <c r="O75" s="41">
        <v>140761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40459563</v>
      </c>
      <c r="E5" s="26">
        <f t="shared" si="0"/>
        <v>254577</v>
      </c>
      <c r="F5" s="26">
        <f t="shared" si="0"/>
        <v>1334100</v>
      </c>
      <c r="G5" s="26">
        <f t="shared" si="0"/>
        <v>541604</v>
      </c>
      <c r="H5" s="26">
        <f t="shared" si="0"/>
        <v>0</v>
      </c>
      <c r="I5" s="26">
        <f t="shared" si="0"/>
        <v>742479</v>
      </c>
      <c r="J5" s="26">
        <f t="shared" si="0"/>
        <v>9438563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52770886</v>
      </c>
      <c r="O5" s="32">
        <f t="shared" ref="O5:O36" si="1">(N5/O$72)</f>
        <v>374.37843014841513</v>
      </c>
      <c r="P5" s="6"/>
    </row>
    <row r="6" spans="1:133">
      <c r="A6" s="12"/>
      <c r="B6" s="44">
        <v>511</v>
      </c>
      <c r="C6" s="20" t="s">
        <v>20</v>
      </c>
      <c r="D6" s="46">
        <v>19723213</v>
      </c>
      <c r="E6" s="46">
        <v>1360</v>
      </c>
      <c r="F6" s="46">
        <v>0</v>
      </c>
      <c r="G6" s="46">
        <v>0</v>
      </c>
      <c r="H6" s="46">
        <v>0</v>
      </c>
      <c r="I6" s="46">
        <v>0</v>
      </c>
      <c r="J6" s="46">
        <v>8448341</v>
      </c>
      <c r="K6" s="46">
        <v>0</v>
      </c>
      <c r="L6" s="46">
        <v>0</v>
      </c>
      <c r="M6" s="46">
        <v>0</v>
      </c>
      <c r="N6" s="46">
        <f>SUM(D6:M6)</f>
        <v>28172914</v>
      </c>
      <c r="O6" s="47">
        <f t="shared" si="1"/>
        <v>199.87027157410824</v>
      </c>
      <c r="P6" s="9"/>
    </row>
    <row r="7" spans="1:133">
      <c r="A7" s="12"/>
      <c r="B7" s="44">
        <v>512</v>
      </c>
      <c r="C7" s="20" t="s">
        <v>21</v>
      </c>
      <c r="D7" s="46">
        <v>154751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154751</v>
      </c>
      <c r="O7" s="47">
        <f t="shared" si="1"/>
        <v>1.0978674196203071</v>
      </c>
      <c r="P7" s="9"/>
    </row>
    <row r="8" spans="1:133">
      <c r="A8" s="12"/>
      <c r="B8" s="44">
        <v>513</v>
      </c>
      <c r="C8" s="20" t="s">
        <v>22</v>
      </c>
      <c r="D8" s="46">
        <v>12178219</v>
      </c>
      <c r="E8" s="46">
        <v>253217</v>
      </c>
      <c r="F8" s="46">
        <v>0</v>
      </c>
      <c r="G8" s="46">
        <v>0</v>
      </c>
      <c r="H8" s="46">
        <v>0</v>
      </c>
      <c r="I8" s="46">
        <v>742479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13173915</v>
      </c>
      <c r="O8" s="47">
        <f t="shared" si="1"/>
        <v>93.461186469536599</v>
      </c>
      <c r="P8" s="9"/>
    </row>
    <row r="9" spans="1:133">
      <c r="A9" s="12"/>
      <c r="B9" s="44">
        <v>514</v>
      </c>
      <c r="C9" s="20" t="s">
        <v>23</v>
      </c>
      <c r="D9" s="46">
        <v>479475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479475</v>
      </c>
      <c r="O9" s="47">
        <f t="shared" si="1"/>
        <v>3.4015934050341952</v>
      </c>
      <c r="P9" s="9"/>
    </row>
    <row r="10" spans="1:133">
      <c r="A10" s="12"/>
      <c r="B10" s="44">
        <v>515</v>
      </c>
      <c r="C10" s="20" t="s">
        <v>24</v>
      </c>
      <c r="D10" s="46">
        <v>1472743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1472743</v>
      </c>
      <c r="O10" s="47">
        <f t="shared" si="1"/>
        <v>10.448246261244643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1334100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1334100</v>
      </c>
      <c r="O11" s="47">
        <f t="shared" si="1"/>
        <v>9.464655637220126</v>
      </c>
      <c r="P11" s="9"/>
    </row>
    <row r="12" spans="1:133">
      <c r="A12" s="12"/>
      <c r="B12" s="44">
        <v>519</v>
      </c>
      <c r="C12" s="20" t="s">
        <v>26</v>
      </c>
      <c r="D12" s="46">
        <v>6451162</v>
      </c>
      <c r="E12" s="46">
        <v>0</v>
      </c>
      <c r="F12" s="46">
        <v>0</v>
      </c>
      <c r="G12" s="46">
        <v>541604</v>
      </c>
      <c r="H12" s="46">
        <v>0</v>
      </c>
      <c r="I12" s="46">
        <v>0</v>
      </c>
      <c r="J12" s="46">
        <v>990222</v>
      </c>
      <c r="K12" s="46">
        <v>0</v>
      </c>
      <c r="L12" s="46">
        <v>0</v>
      </c>
      <c r="M12" s="46">
        <v>0</v>
      </c>
      <c r="N12" s="46">
        <f t="shared" si="2"/>
        <v>7982988</v>
      </c>
      <c r="O12" s="47">
        <f t="shared" si="1"/>
        <v>56.634609381651011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29014329</v>
      </c>
      <c r="E13" s="31">
        <f t="shared" si="3"/>
        <v>10076435</v>
      </c>
      <c r="F13" s="31">
        <f t="shared" si="3"/>
        <v>648843</v>
      </c>
      <c r="G13" s="31">
        <f t="shared" si="3"/>
        <v>0</v>
      </c>
      <c r="H13" s="31">
        <f t="shared" si="3"/>
        <v>0</v>
      </c>
      <c r="I13" s="31">
        <f t="shared" si="3"/>
        <v>1222724</v>
      </c>
      <c r="J13" s="31">
        <f t="shared" si="3"/>
        <v>2451771</v>
      </c>
      <c r="K13" s="31">
        <f t="shared" si="3"/>
        <v>0</v>
      </c>
      <c r="L13" s="31">
        <f t="shared" si="3"/>
        <v>0</v>
      </c>
      <c r="M13" s="31">
        <f t="shared" si="3"/>
        <v>6932922</v>
      </c>
      <c r="N13" s="42">
        <f>SUM(D13:M13)</f>
        <v>50347024</v>
      </c>
      <c r="O13" s="43">
        <f t="shared" si="1"/>
        <v>357.18255342092567</v>
      </c>
      <c r="P13" s="10"/>
    </row>
    <row r="14" spans="1:133">
      <c r="A14" s="12"/>
      <c r="B14" s="44">
        <v>521</v>
      </c>
      <c r="C14" s="20" t="s">
        <v>28</v>
      </c>
      <c r="D14" s="46">
        <v>27750453</v>
      </c>
      <c r="E14" s="46">
        <v>2611552</v>
      </c>
      <c r="F14" s="46">
        <v>648843</v>
      </c>
      <c r="G14" s="46">
        <v>0</v>
      </c>
      <c r="H14" s="46">
        <v>0</v>
      </c>
      <c r="I14" s="46">
        <v>0</v>
      </c>
      <c r="J14" s="46">
        <v>2451771</v>
      </c>
      <c r="K14" s="46">
        <v>0</v>
      </c>
      <c r="L14" s="46">
        <v>0</v>
      </c>
      <c r="M14" s="46">
        <v>0</v>
      </c>
      <c r="N14" s="46">
        <f>SUM(D14:M14)</f>
        <v>33462619</v>
      </c>
      <c r="O14" s="47">
        <f t="shared" si="1"/>
        <v>237.39762053406736</v>
      </c>
      <c r="P14" s="9"/>
    </row>
    <row r="15" spans="1:133">
      <c r="A15" s="12"/>
      <c r="B15" s="44">
        <v>522</v>
      </c>
      <c r="C15" s="20" t="s">
        <v>29</v>
      </c>
      <c r="D15" s="46">
        <v>354081</v>
      </c>
      <c r="E15" s="46">
        <v>5991668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6345749</v>
      </c>
      <c r="O15" s="47">
        <f t="shared" si="1"/>
        <v>45.019360651550841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1222724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1222724</v>
      </c>
      <c r="O16" s="47">
        <f t="shared" si="1"/>
        <v>8.6745083572178547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196809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196809</v>
      </c>
      <c r="O17" s="47">
        <f t="shared" si="1"/>
        <v>1.3962442180538608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18918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6932922</v>
      </c>
      <c r="N18" s="46">
        <f t="shared" si="4"/>
        <v>6951840</v>
      </c>
      <c r="O18" s="47">
        <f t="shared" si="1"/>
        <v>49.319220182184509</v>
      </c>
      <c r="P18" s="9"/>
    </row>
    <row r="19" spans="1:16">
      <c r="A19" s="12"/>
      <c r="B19" s="44">
        <v>527</v>
      </c>
      <c r="C19" s="20" t="s">
        <v>33</v>
      </c>
      <c r="D19" s="46">
        <v>376782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376782</v>
      </c>
      <c r="O19" s="47">
        <f t="shared" si="1"/>
        <v>2.6730469082550585</v>
      </c>
      <c r="P19" s="9"/>
    </row>
    <row r="20" spans="1:16">
      <c r="A20" s="12"/>
      <c r="B20" s="44">
        <v>529</v>
      </c>
      <c r="C20" s="20" t="s">
        <v>34</v>
      </c>
      <c r="D20" s="46">
        <v>533013</v>
      </c>
      <c r="E20" s="46">
        <v>1257488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1790501</v>
      </c>
      <c r="O20" s="47">
        <f t="shared" si="1"/>
        <v>12.702552569596186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1692054</v>
      </c>
      <c r="E21" s="31">
        <f t="shared" si="5"/>
        <v>3169730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19437168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24298952</v>
      </c>
      <c r="O21" s="43">
        <f t="shared" si="1"/>
        <v>172.38678736627031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511526</v>
      </c>
      <c r="F22" s="46">
        <v>0</v>
      </c>
      <c r="G22" s="46">
        <v>0</v>
      </c>
      <c r="H22" s="46">
        <v>0</v>
      </c>
      <c r="I22" s="46">
        <v>145598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657124</v>
      </c>
      <c r="O22" s="47">
        <f t="shared" si="1"/>
        <v>4.6619086807230623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4679591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4679591</v>
      </c>
      <c r="O23" s="47">
        <f t="shared" si="1"/>
        <v>33.198948608076279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5175</v>
      </c>
      <c r="F24" s="46">
        <v>0</v>
      </c>
      <c r="G24" s="46">
        <v>0</v>
      </c>
      <c r="H24" s="46">
        <v>0</v>
      </c>
      <c r="I24" s="46">
        <v>36995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42170</v>
      </c>
      <c r="O24" s="47">
        <f t="shared" si="1"/>
        <v>0.29917137262691906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1930</v>
      </c>
      <c r="F25" s="46">
        <v>0</v>
      </c>
      <c r="G25" s="46">
        <v>0</v>
      </c>
      <c r="H25" s="46">
        <v>0</v>
      </c>
      <c r="I25" s="46">
        <v>14574984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14576914</v>
      </c>
      <c r="O25" s="47">
        <f t="shared" si="1"/>
        <v>103.41464002951275</v>
      </c>
      <c r="P25" s="9"/>
    </row>
    <row r="26" spans="1:16">
      <c r="A26" s="12"/>
      <c r="B26" s="44">
        <v>537</v>
      </c>
      <c r="C26" s="20" t="s">
        <v>40</v>
      </c>
      <c r="D26" s="46">
        <v>1692054</v>
      </c>
      <c r="E26" s="46">
        <v>1959415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3651469</v>
      </c>
      <c r="O26" s="47">
        <f t="shared" si="1"/>
        <v>25.905027100655523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691684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691684</v>
      </c>
      <c r="O27" s="47">
        <f t="shared" si="1"/>
        <v>4.9070915746757855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SUM(D29:D32)</f>
        <v>101543</v>
      </c>
      <c r="E28" s="31">
        <f t="shared" si="7"/>
        <v>22775977</v>
      </c>
      <c r="F28" s="31">
        <f t="shared" si="7"/>
        <v>1180712</v>
      </c>
      <c r="G28" s="31">
        <f t="shared" si="7"/>
        <v>4350138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28408370</v>
      </c>
      <c r="O28" s="43">
        <f t="shared" si="1"/>
        <v>201.54069354976022</v>
      </c>
      <c r="P28" s="10"/>
    </row>
    <row r="29" spans="1:16">
      <c r="A29" s="12"/>
      <c r="B29" s="44">
        <v>541</v>
      </c>
      <c r="C29" s="20" t="s">
        <v>44</v>
      </c>
      <c r="D29" s="46">
        <v>0</v>
      </c>
      <c r="E29" s="46">
        <v>18785022</v>
      </c>
      <c r="F29" s="46">
        <v>1180712</v>
      </c>
      <c r="G29" s="46">
        <v>4350138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24315872</v>
      </c>
      <c r="O29" s="47">
        <f t="shared" si="1"/>
        <v>172.50682482476802</v>
      </c>
      <c r="P29" s="9"/>
    </row>
    <row r="30" spans="1:16">
      <c r="A30" s="12"/>
      <c r="B30" s="44">
        <v>542</v>
      </c>
      <c r="C30" s="20" t="s">
        <v>45</v>
      </c>
      <c r="D30" s="46">
        <v>101543</v>
      </c>
      <c r="E30" s="46">
        <v>2435339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2536882</v>
      </c>
      <c r="O30" s="47">
        <f t="shared" si="1"/>
        <v>17.997687221544311</v>
      </c>
      <c r="P30" s="9"/>
    </row>
    <row r="31" spans="1:16">
      <c r="A31" s="12"/>
      <c r="B31" s="44">
        <v>544</v>
      </c>
      <c r="C31" s="20" t="s">
        <v>46</v>
      </c>
      <c r="D31" s="46">
        <v>0</v>
      </c>
      <c r="E31" s="46">
        <v>1554316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1554316</v>
      </c>
      <c r="O31" s="47">
        <f t="shared" si="1"/>
        <v>11.026958767274895</v>
      </c>
      <c r="P31" s="9"/>
    </row>
    <row r="32" spans="1:16">
      <c r="A32" s="12"/>
      <c r="B32" s="44">
        <v>549</v>
      </c>
      <c r="C32" s="20" t="s">
        <v>47</v>
      </c>
      <c r="D32" s="46">
        <v>0</v>
      </c>
      <c r="E32" s="46">
        <v>1300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1300</v>
      </c>
      <c r="O32" s="47">
        <f t="shared" si="1"/>
        <v>9.2227361729901522E-3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286532</v>
      </c>
      <c r="E33" s="31">
        <f t="shared" si="9"/>
        <v>2293077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16250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2595859</v>
      </c>
      <c r="O33" s="43">
        <f t="shared" si="1"/>
        <v>18.416094384063111</v>
      </c>
      <c r="P33" s="10"/>
    </row>
    <row r="34" spans="1:16">
      <c r="A34" s="13"/>
      <c r="B34" s="45">
        <v>551</v>
      </c>
      <c r="C34" s="21" t="s">
        <v>92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16250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16250</v>
      </c>
      <c r="O34" s="47">
        <f t="shared" si="1"/>
        <v>0.11528420216237691</v>
      </c>
      <c r="P34" s="9"/>
    </row>
    <row r="35" spans="1:16">
      <c r="A35" s="13"/>
      <c r="B35" s="45">
        <v>552</v>
      </c>
      <c r="C35" s="21" t="s">
        <v>49</v>
      </c>
      <c r="D35" s="46">
        <v>0</v>
      </c>
      <c r="E35" s="46">
        <v>663476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663476</v>
      </c>
      <c r="O35" s="47">
        <f t="shared" si="1"/>
        <v>4.7069723885467809</v>
      </c>
      <c r="P35" s="9"/>
    </row>
    <row r="36" spans="1:16">
      <c r="A36" s="13"/>
      <c r="B36" s="45">
        <v>553</v>
      </c>
      <c r="C36" s="21" t="s">
        <v>50</v>
      </c>
      <c r="D36" s="46">
        <v>136028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136028</v>
      </c>
      <c r="O36" s="47">
        <f t="shared" si="1"/>
        <v>0.96503873549192654</v>
      </c>
      <c r="P36" s="9"/>
    </row>
    <row r="37" spans="1:16">
      <c r="A37" s="13"/>
      <c r="B37" s="45">
        <v>554</v>
      </c>
      <c r="C37" s="21" t="s">
        <v>51</v>
      </c>
      <c r="D37" s="46">
        <v>150504</v>
      </c>
      <c r="E37" s="46">
        <v>1629601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1780105</v>
      </c>
      <c r="O37" s="47">
        <f t="shared" ref="O37:O68" si="10">(N37/O$72)</f>
        <v>12.628799057862027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4125896</v>
      </c>
      <c r="E38" s="31">
        <f t="shared" si="11"/>
        <v>3726475</v>
      </c>
      <c r="F38" s="31">
        <f t="shared" si="11"/>
        <v>604029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8456400</v>
      </c>
      <c r="O38" s="43">
        <f t="shared" si="10"/>
        <v>59.993189364056867</v>
      </c>
      <c r="P38" s="10"/>
    </row>
    <row r="39" spans="1:16">
      <c r="A39" s="12"/>
      <c r="B39" s="44">
        <v>562</v>
      </c>
      <c r="C39" s="20" t="s">
        <v>53</v>
      </c>
      <c r="D39" s="46">
        <v>1742250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1742250</v>
      </c>
      <c r="O39" s="47">
        <f t="shared" si="10"/>
        <v>12.360240074916995</v>
      </c>
      <c r="P39" s="9"/>
    </row>
    <row r="40" spans="1:16">
      <c r="A40" s="12"/>
      <c r="B40" s="44">
        <v>563</v>
      </c>
      <c r="C40" s="20" t="s">
        <v>54</v>
      </c>
      <c r="D40" s="46">
        <v>366745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366745</v>
      </c>
      <c r="O40" s="47">
        <f t="shared" si="10"/>
        <v>2.6018402905871336</v>
      </c>
      <c r="P40" s="9"/>
    </row>
    <row r="41" spans="1:16">
      <c r="A41" s="12"/>
      <c r="B41" s="44">
        <v>564</v>
      </c>
      <c r="C41" s="20" t="s">
        <v>55</v>
      </c>
      <c r="D41" s="46">
        <v>1231821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1231821</v>
      </c>
      <c r="O41" s="47">
        <f t="shared" si="10"/>
        <v>8.739046227191464</v>
      </c>
      <c r="P41" s="9"/>
    </row>
    <row r="42" spans="1:16">
      <c r="A42" s="12"/>
      <c r="B42" s="44">
        <v>569</v>
      </c>
      <c r="C42" s="20" t="s">
        <v>57</v>
      </c>
      <c r="D42" s="46">
        <v>785080</v>
      </c>
      <c r="E42" s="46">
        <v>3726475</v>
      </c>
      <c r="F42" s="46">
        <v>604029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5115584</v>
      </c>
      <c r="O42" s="47">
        <f t="shared" si="10"/>
        <v>36.292062771361273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SUM(D44:D46)</f>
        <v>1401037</v>
      </c>
      <c r="E43" s="31">
        <f t="shared" si="13"/>
        <v>3813306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5214343</v>
      </c>
      <c r="O43" s="43">
        <f t="shared" si="10"/>
        <v>36.992699849598459</v>
      </c>
      <c r="P43" s="9"/>
    </row>
    <row r="44" spans="1:16">
      <c r="A44" s="12"/>
      <c r="B44" s="44">
        <v>571</v>
      </c>
      <c r="C44" s="20" t="s">
        <v>59</v>
      </c>
      <c r="D44" s="46">
        <v>0</v>
      </c>
      <c r="E44" s="46">
        <v>3449916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3449916</v>
      </c>
      <c r="O44" s="47">
        <f t="shared" si="10"/>
        <v>24.475126989982691</v>
      </c>
      <c r="P44" s="9"/>
    </row>
    <row r="45" spans="1:16">
      <c r="A45" s="12"/>
      <c r="B45" s="44">
        <v>572</v>
      </c>
      <c r="C45" s="20" t="s">
        <v>60</v>
      </c>
      <c r="D45" s="46">
        <v>1392186</v>
      </c>
      <c r="E45" s="46">
        <v>363390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1755576</v>
      </c>
      <c r="O45" s="47">
        <f t="shared" si="10"/>
        <v>12.454780215102586</v>
      </c>
      <c r="P45" s="9"/>
    </row>
    <row r="46" spans="1:16">
      <c r="A46" s="12"/>
      <c r="B46" s="44">
        <v>579</v>
      </c>
      <c r="C46" s="20" t="s">
        <v>62</v>
      </c>
      <c r="D46" s="46">
        <v>8851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8851</v>
      </c>
      <c r="O46" s="47">
        <f t="shared" si="10"/>
        <v>6.2792644513181423E-2</v>
      </c>
      <c r="P46" s="9"/>
    </row>
    <row r="47" spans="1:16" ht="15.75">
      <c r="A47" s="28" t="s">
        <v>83</v>
      </c>
      <c r="B47" s="29"/>
      <c r="C47" s="30"/>
      <c r="D47" s="31">
        <f t="shared" ref="D47:M47" si="14">SUM(D48:D48)</f>
        <v>7005873</v>
      </c>
      <c r="E47" s="31">
        <f t="shared" si="14"/>
        <v>3993426</v>
      </c>
      <c r="F47" s="31">
        <f t="shared" si="14"/>
        <v>0</v>
      </c>
      <c r="G47" s="31">
        <f t="shared" si="14"/>
        <v>96220</v>
      </c>
      <c r="H47" s="31">
        <f t="shared" si="14"/>
        <v>0</v>
      </c>
      <c r="I47" s="31">
        <f t="shared" si="14"/>
        <v>1119445</v>
      </c>
      <c r="J47" s="31">
        <f t="shared" si="14"/>
        <v>25104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ref="N47:N55" si="15">SUM(D47:M47)</f>
        <v>12240068</v>
      </c>
      <c r="O47" s="43">
        <f t="shared" si="10"/>
        <v>86.836090694968647</v>
      </c>
      <c r="P47" s="9"/>
    </row>
    <row r="48" spans="1:16">
      <c r="A48" s="12"/>
      <c r="B48" s="44">
        <v>581</v>
      </c>
      <c r="C48" s="20" t="s">
        <v>63</v>
      </c>
      <c r="D48" s="46">
        <v>7005873</v>
      </c>
      <c r="E48" s="46">
        <v>3993426</v>
      </c>
      <c r="F48" s="46">
        <v>0</v>
      </c>
      <c r="G48" s="46">
        <v>96220</v>
      </c>
      <c r="H48" s="46">
        <v>0</v>
      </c>
      <c r="I48" s="46">
        <v>1119445</v>
      </c>
      <c r="J48" s="46">
        <v>25104</v>
      </c>
      <c r="K48" s="46">
        <v>0</v>
      </c>
      <c r="L48" s="46">
        <v>0</v>
      </c>
      <c r="M48" s="46">
        <v>0</v>
      </c>
      <c r="N48" s="46">
        <f t="shared" si="15"/>
        <v>12240068</v>
      </c>
      <c r="O48" s="47">
        <f t="shared" si="10"/>
        <v>86.836090694968647</v>
      </c>
      <c r="P48" s="9"/>
    </row>
    <row r="49" spans="1:16" ht="15.75">
      <c r="A49" s="28" t="s">
        <v>65</v>
      </c>
      <c r="B49" s="29"/>
      <c r="C49" s="30"/>
      <c r="D49" s="31">
        <f t="shared" ref="D49:M49" si="16">SUM(D50:D69)</f>
        <v>1939222</v>
      </c>
      <c r="E49" s="31">
        <f t="shared" si="16"/>
        <v>855228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2794450</v>
      </c>
      <c r="O49" s="43">
        <f t="shared" si="10"/>
        <v>19.824980845086412</v>
      </c>
      <c r="P49" s="9"/>
    </row>
    <row r="50" spans="1:16">
      <c r="A50" s="12"/>
      <c r="B50" s="44">
        <v>602</v>
      </c>
      <c r="C50" s="20" t="s">
        <v>66</v>
      </c>
      <c r="D50" s="46">
        <v>6962</v>
      </c>
      <c r="E50" s="46">
        <v>116323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123285</v>
      </c>
      <c r="O50" s="47">
        <f t="shared" si="10"/>
        <v>0.87463463775930073</v>
      </c>
      <c r="P50" s="9"/>
    </row>
    <row r="51" spans="1:16">
      <c r="A51" s="12"/>
      <c r="B51" s="44">
        <v>603</v>
      </c>
      <c r="C51" s="20" t="s">
        <v>67</v>
      </c>
      <c r="D51" s="46">
        <v>2822</v>
      </c>
      <c r="E51" s="46">
        <v>59596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62418</v>
      </c>
      <c r="O51" s="47">
        <f t="shared" si="10"/>
        <v>0.44281903572746106</v>
      </c>
      <c r="P51" s="9"/>
    </row>
    <row r="52" spans="1:16">
      <c r="A52" s="12"/>
      <c r="B52" s="44">
        <v>604</v>
      </c>
      <c r="C52" s="20" t="s">
        <v>68</v>
      </c>
      <c r="D52" s="46">
        <v>228309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228309</v>
      </c>
      <c r="O52" s="47">
        <f t="shared" si="10"/>
        <v>1.6197182099378529</v>
      </c>
      <c r="P52" s="9"/>
    </row>
    <row r="53" spans="1:16">
      <c r="A53" s="12"/>
      <c r="B53" s="44">
        <v>605</v>
      </c>
      <c r="C53" s="20" t="s">
        <v>69</v>
      </c>
      <c r="D53" s="46">
        <v>11194</v>
      </c>
      <c r="E53" s="46">
        <v>206276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217470</v>
      </c>
      <c r="O53" s="47">
        <f t="shared" si="10"/>
        <v>1.5428218734924373</v>
      </c>
      <c r="P53" s="9"/>
    </row>
    <row r="54" spans="1:16">
      <c r="A54" s="12"/>
      <c r="B54" s="44">
        <v>608</v>
      </c>
      <c r="C54" s="20" t="s">
        <v>70</v>
      </c>
      <c r="D54" s="46">
        <v>322836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322836</v>
      </c>
      <c r="O54" s="47">
        <f t="shared" si="10"/>
        <v>2.2903317347257302</v>
      </c>
      <c r="P54" s="9"/>
    </row>
    <row r="55" spans="1:16">
      <c r="A55" s="12"/>
      <c r="B55" s="44">
        <v>609</v>
      </c>
      <c r="C55" s="20" t="s">
        <v>71</v>
      </c>
      <c r="D55" s="46">
        <v>0</v>
      </c>
      <c r="E55" s="46">
        <v>1965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1965</v>
      </c>
      <c r="O55" s="47">
        <f t="shared" si="10"/>
        <v>1.3940520446096654E-2</v>
      </c>
      <c r="P55" s="9"/>
    </row>
    <row r="56" spans="1:16">
      <c r="A56" s="12"/>
      <c r="B56" s="44">
        <v>614</v>
      </c>
      <c r="C56" s="20" t="s">
        <v>72</v>
      </c>
      <c r="D56" s="46">
        <v>146095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5" si="17">SUM(D56:M56)</f>
        <v>146095</v>
      </c>
      <c r="O56" s="47">
        <f t="shared" si="10"/>
        <v>1.0364581855330741</v>
      </c>
      <c r="P56" s="9"/>
    </row>
    <row r="57" spans="1:16">
      <c r="A57" s="12"/>
      <c r="B57" s="44">
        <v>616</v>
      </c>
      <c r="C57" s="20" t="s">
        <v>89</v>
      </c>
      <c r="D57" s="46">
        <v>0</v>
      </c>
      <c r="E57" s="46">
        <v>125186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125186</v>
      </c>
      <c r="O57" s="47">
        <f t="shared" si="10"/>
        <v>0.88812111580918873</v>
      </c>
      <c r="P57" s="9"/>
    </row>
    <row r="58" spans="1:16">
      <c r="A58" s="12"/>
      <c r="B58" s="44">
        <v>622</v>
      </c>
      <c r="C58" s="20" t="s">
        <v>73</v>
      </c>
      <c r="D58" s="46">
        <v>0</v>
      </c>
      <c r="E58" s="46">
        <v>153680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153680</v>
      </c>
      <c r="O58" s="47">
        <f t="shared" si="10"/>
        <v>1.0902693038962512</v>
      </c>
      <c r="P58" s="9"/>
    </row>
    <row r="59" spans="1:16">
      <c r="A59" s="12"/>
      <c r="B59" s="44">
        <v>634</v>
      </c>
      <c r="C59" s="20" t="s">
        <v>74</v>
      </c>
      <c r="D59" s="46">
        <v>304475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304475</v>
      </c>
      <c r="O59" s="47">
        <f t="shared" si="10"/>
        <v>2.1600712279009051</v>
      </c>
      <c r="P59" s="9"/>
    </row>
    <row r="60" spans="1:16">
      <c r="A60" s="12"/>
      <c r="B60" s="44">
        <v>654</v>
      </c>
      <c r="C60" s="20" t="s">
        <v>75</v>
      </c>
      <c r="D60" s="46">
        <v>143949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143949</v>
      </c>
      <c r="O60" s="47">
        <f t="shared" si="10"/>
        <v>1.0212335764351996</v>
      </c>
      <c r="P60" s="9"/>
    </row>
    <row r="61" spans="1:16">
      <c r="A61" s="12"/>
      <c r="B61" s="44">
        <v>674</v>
      </c>
      <c r="C61" s="20" t="s">
        <v>76</v>
      </c>
      <c r="D61" s="46">
        <v>117879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117879</v>
      </c>
      <c r="O61" s="47">
        <f t="shared" si="10"/>
        <v>0.83628224410454322</v>
      </c>
      <c r="P61" s="9"/>
    </row>
    <row r="62" spans="1:16">
      <c r="A62" s="12"/>
      <c r="B62" s="44">
        <v>682</v>
      </c>
      <c r="C62" s="20" t="s">
        <v>77</v>
      </c>
      <c r="D62" s="46">
        <v>0</v>
      </c>
      <c r="E62" s="46">
        <v>50468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50468</v>
      </c>
      <c r="O62" s="47">
        <f t="shared" si="10"/>
        <v>0.35804080706035923</v>
      </c>
      <c r="P62" s="9"/>
    </row>
    <row r="63" spans="1:16">
      <c r="A63" s="12"/>
      <c r="B63" s="44">
        <v>685</v>
      </c>
      <c r="C63" s="20" t="s">
        <v>78</v>
      </c>
      <c r="D63" s="46">
        <v>4405</v>
      </c>
      <c r="E63" s="46">
        <v>510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4915</v>
      </c>
      <c r="O63" s="47">
        <f t="shared" si="10"/>
        <v>3.486903714634354E-2</v>
      </c>
      <c r="P63" s="9"/>
    </row>
    <row r="64" spans="1:16">
      <c r="A64" s="12"/>
      <c r="B64" s="44">
        <v>694</v>
      </c>
      <c r="C64" s="20" t="s">
        <v>79</v>
      </c>
      <c r="D64" s="46">
        <v>88234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88234</v>
      </c>
      <c r="O64" s="47">
        <f t="shared" si="10"/>
        <v>0.62596838729816395</v>
      </c>
      <c r="P64" s="9"/>
    </row>
    <row r="65" spans="1:119">
      <c r="A65" s="12"/>
      <c r="B65" s="44">
        <v>714</v>
      </c>
      <c r="C65" s="20" t="s">
        <v>80</v>
      </c>
      <c r="D65" s="46">
        <v>0</v>
      </c>
      <c r="E65" s="46">
        <v>47097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47097</v>
      </c>
      <c r="O65" s="47">
        <f t="shared" si="10"/>
        <v>0.33412554272255174</v>
      </c>
      <c r="P65" s="9"/>
    </row>
    <row r="66" spans="1:119">
      <c r="A66" s="12"/>
      <c r="B66" s="44">
        <v>719</v>
      </c>
      <c r="C66" s="20" t="s">
        <v>81</v>
      </c>
      <c r="D66" s="46">
        <v>293714</v>
      </c>
      <c r="E66" s="46">
        <v>94127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387841</v>
      </c>
      <c r="O66" s="47">
        <f t="shared" si="10"/>
        <v>2.7515040154374413</v>
      </c>
      <c r="P66" s="9"/>
    </row>
    <row r="67" spans="1:119">
      <c r="A67" s="12"/>
      <c r="B67" s="44">
        <v>724</v>
      </c>
      <c r="C67" s="20" t="s">
        <v>82</v>
      </c>
      <c r="D67" s="46">
        <v>47219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47219</v>
      </c>
      <c r="O67" s="47">
        <f t="shared" si="10"/>
        <v>0.33499106104032467</v>
      </c>
      <c r="P67" s="9"/>
    </row>
    <row r="68" spans="1:119">
      <c r="A68" s="12"/>
      <c r="B68" s="44">
        <v>744</v>
      </c>
      <c r="C68" s="20" t="s">
        <v>84</v>
      </c>
      <c r="D68" s="46">
        <v>42516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42516</v>
      </c>
      <c r="O68" s="47">
        <f t="shared" si="10"/>
        <v>0.30162603933142257</v>
      </c>
      <c r="P68" s="9"/>
    </row>
    <row r="69" spans="1:119" ht="15.75" thickBot="1">
      <c r="A69" s="12"/>
      <c r="B69" s="44">
        <v>764</v>
      </c>
      <c r="C69" s="20" t="s">
        <v>85</v>
      </c>
      <c r="D69" s="46">
        <v>178613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178613</v>
      </c>
      <c r="O69" s="47">
        <f>(N69/O$72)</f>
        <v>1.2671542892817618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SUM(D5,D13,D21,D28,D33,D38,D43,D47,D49)</f>
        <v>86026049</v>
      </c>
      <c r="E70" s="15">
        <f t="shared" si="18"/>
        <v>50958231</v>
      </c>
      <c r="F70" s="15">
        <f t="shared" si="18"/>
        <v>3767684</v>
      </c>
      <c r="G70" s="15">
        <f t="shared" si="18"/>
        <v>4987962</v>
      </c>
      <c r="H70" s="15">
        <f t="shared" si="18"/>
        <v>0</v>
      </c>
      <c r="I70" s="15">
        <f t="shared" si="18"/>
        <v>22538066</v>
      </c>
      <c r="J70" s="15">
        <f t="shared" si="18"/>
        <v>11915438</v>
      </c>
      <c r="K70" s="15">
        <f t="shared" si="18"/>
        <v>0</v>
      </c>
      <c r="L70" s="15">
        <f t="shared" si="18"/>
        <v>0</v>
      </c>
      <c r="M70" s="15">
        <f t="shared" si="18"/>
        <v>6932922</v>
      </c>
      <c r="N70" s="15">
        <f>SUM(D70:M70)</f>
        <v>187126352</v>
      </c>
      <c r="O70" s="37">
        <f>(N70/O$72)</f>
        <v>1327.5515196231447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93</v>
      </c>
      <c r="M72" s="48"/>
      <c r="N72" s="48"/>
      <c r="O72" s="41">
        <v>140956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51462055</v>
      </c>
      <c r="E5" s="26">
        <f t="shared" si="0"/>
        <v>865521</v>
      </c>
      <c r="F5" s="26">
        <f t="shared" si="0"/>
        <v>1155521</v>
      </c>
      <c r="G5" s="26">
        <f t="shared" si="0"/>
        <v>81494</v>
      </c>
      <c r="H5" s="26">
        <f t="shared" si="0"/>
        <v>0</v>
      </c>
      <c r="I5" s="26">
        <f t="shared" si="0"/>
        <v>922355</v>
      </c>
      <c r="J5" s="26">
        <f t="shared" si="0"/>
        <v>9581326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64068272</v>
      </c>
      <c r="O5" s="32">
        <f t="shared" ref="O5:O36" si="1">(N5/O$73)</f>
        <v>453.62564785182246</v>
      </c>
      <c r="P5" s="6"/>
    </row>
    <row r="6" spans="1:133">
      <c r="A6" s="12"/>
      <c r="B6" s="44">
        <v>511</v>
      </c>
      <c r="C6" s="20" t="s">
        <v>20</v>
      </c>
      <c r="D6" s="46">
        <v>30143141</v>
      </c>
      <c r="E6" s="46">
        <v>9093</v>
      </c>
      <c r="F6" s="46">
        <v>0</v>
      </c>
      <c r="G6" s="46">
        <v>0</v>
      </c>
      <c r="H6" s="46">
        <v>0</v>
      </c>
      <c r="I6" s="46">
        <v>0</v>
      </c>
      <c r="J6" s="46">
        <v>8621899</v>
      </c>
      <c r="K6" s="46">
        <v>0</v>
      </c>
      <c r="L6" s="46">
        <v>0</v>
      </c>
      <c r="M6" s="46">
        <v>0</v>
      </c>
      <c r="N6" s="46">
        <f>SUM(D6:M6)</f>
        <v>38774133</v>
      </c>
      <c r="O6" s="47">
        <f t="shared" si="1"/>
        <v>274.53434676711322</v>
      </c>
      <c r="P6" s="9"/>
    </row>
    <row r="7" spans="1:133">
      <c r="A7" s="12"/>
      <c r="B7" s="44">
        <v>512</v>
      </c>
      <c r="C7" s="20" t="s">
        <v>21</v>
      </c>
      <c r="D7" s="46">
        <v>156546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156546</v>
      </c>
      <c r="O7" s="47">
        <f t="shared" si="1"/>
        <v>1.1084001246141211</v>
      </c>
      <c r="P7" s="9"/>
    </row>
    <row r="8" spans="1:133">
      <c r="A8" s="12"/>
      <c r="B8" s="44">
        <v>513</v>
      </c>
      <c r="C8" s="20" t="s">
        <v>22</v>
      </c>
      <c r="D8" s="46">
        <v>12750663</v>
      </c>
      <c r="E8" s="46">
        <v>856428</v>
      </c>
      <c r="F8" s="46">
        <v>0</v>
      </c>
      <c r="G8" s="46">
        <v>0</v>
      </c>
      <c r="H8" s="46">
        <v>0</v>
      </c>
      <c r="I8" s="46">
        <v>922355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14529446</v>
      </c>
      <c r="O8" s="47">
        <f t="shared" si="1"/>
        <v>102.87353082783426</v>
      </c>
      <c r="P8" s="9"/>
    </row>
    <row r="9" spans="1:133">
      <c r="A9" s="12"/>
      <c r="B9" s="44">
        <v>514</v>
      </c>
      <c r="C9" s="20" t="s">
        <v>23</v>
      </c>
      <c r="D9" s="46">
        <v>641933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641933</v>
      </c>
      <c r="O9" s="47">
        <f t="shared" si="1"/>
        <v>4.5451088957489594</v>
      </c>
      <c r="P9" s="9"/>
    </row>
    <row r="10" spans="1:133">
      <c r="A10" s="12"/>
      <c r="B10" s="44">
        <v>515</v>
      </c>
      <c r="C10" s="20" t="s">
        <v>24</v>
      </c>
      <c r="D10" s="46">
        <v>1522108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1522108</v>
      </c>
      <c r="O10" s="47">
        <f t="shared" si="1"/>
        <v>10.777054008892916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1155521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1155521</v>
      </c>
      <c r="O11" s="47">
        <f t="shared" si="1"/>
        <v>8.1814905548160528</v>
      </c>
      <c r="P11" s="9"/>
    </row>
    <row r="12" spans="1:133">
      <c r="A12" s="12"/>
      <c r="B12" s="44">
        <v>519</v>
      </c>
      <c r="C12" s="20" t="s">
        <v>26</v>
      </c>
      <c r="D12" s="46">
        <v>6247664</v>
      </c>
      <c r="E12" s="46">
        <v>0</v>
      </c>
      <c r="F12" s="46">
        <v>0</v>
      </c>
      <c r="G12" s="46">
        <v>81494</v>
      </c>
      <c r="H12" s="46">
        <v>0</v>
      </c>
      <c r="I12" s="46">
        <v>0</v>
      </c>
      <c r="J12" s="46">
        <v>959427</v>
      </c>
      <c r="K12" s="46">
        <v>0</v>
      </c>
      <c r="L12" s="46">
        <v>0</v>
      </c>
      <c r="M12" s="46">
        <v>0</v>
      </c>
      <c r="N12" s="46">
        <f t="shared" si="2"/>
        <v>7288585</v>
      </c>
      <c r="O12" s="47">
        <f t="shared" si="1"/>
        <v>51.60571667280297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30953492</v>
      </c>
      <c r="E13" s="31">
        <f t="shared" si="3"/>
        <v>9975351</v>
      </c>
      <c r="F13" s="31">
        <f t="shared" si="3"/>
        <v>647088</v>
      </c>
      <c r="G13" s="31">
        <f t="shared" si="3"/>
        <v>0</v>
      </c>
      <c r="H13" s="31">
        <f t="shared" si="3"/>
        <v>0</v>
      </c>
      <c r="I13" s="31">
        <f t="shared" si="3"/>
        <v>1277043</v>
      </c>
      <c r="J13" s="31">
        <f t="shared" si="3"/>
        <v>2121855</v>
      </c>
      <c r="K13" s="31">
        <f t="shared" si="3"/>
        <v>0</v>
      </c>
      <c r="L13" s="31">
        <f t="shared" si="3"/>
        <v>0</v>
      </c>
      <c r="M13" s="31">
        <f t="shared" si="3"/>
        <v>6376535</v>
      </c>
      <c r="N13" s="42">
        <f>SUM(D13:M13)</f>
        <v>51351364</v>
      </c>
      <c r="O13" s="43">
        <f t="shared" si="1"/>
        <v>363.58551644056757</v>
      </c>
      <c r="P13" s="10"/>
    </row>
    <row r="14" spans="1:133">
      <c r="A14" s="12"/>
      <c r="B14" s="44">
        <v>521</v>
      </c>
      <c r="C14" s="20" t="s">
        <v>28</v>
      </c>
      <c r="D14" s="46">
        <v>29626488</v>
      </c>
      <c r="E14" s="46">
        <v>3165724</v>
      </c>
      <c r="F14" s="46">
        <v>647088</v>
      </c>
      <c r="G14" s="46">
        <v>0</v>
      </c>
      <c r="H14" s="46">
        <v>0</v>
      </c>
      <c r="I14" s="46">
        <v>0</v>
      </c>
      <c r="J14" s="46">
        <v>2121855</v>
      </c>
      <c r="K14" s="46">
        <v>0</v>
      </c>
      <c r="L14" s="46">
        <v>0</v>
      </c>
      <c r="M14" s="46">
        <v>0</v>
      </c>
      <c r="N14" s="46">
        <f>SUM(D14:M14)</f>
        <v>35561155</v>
      </c>
      <c r="O14" s="47">
        <f t="shared" si="1"/>
        <v>251.78534509615113</v>
      </c>
      <c r="P14" s="9"/>
    </row>
    <row r="15" spans="1:133">
      <c r="A15" s="12"/>
      <c r="B15" s="44">
        <v>522</v>
      </c>
      <c r="C15" s="20" t="s">
        <v>29</v>
      </c>
      <c r="D15" s="46">
        <v>356272</v>
      </c>
      <c r="E15" s="46">
        <v>5243710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5599982</v>
      </c>
      <c r="O15" s="47">
        <f t="shared" si="1"/>
        <v>39.649820159166218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1277043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1277043</v>
      </c>
      <c r="O16" s="47">
        <f t="shared" si="1"/>
        <v>9.0419085785493785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129523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129523</v>
      </c>
      <c r="O17" s="47">
        <f t="shared" si="1"/>
        <v>0.9170678863745787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22507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6376535</v>
      </c>
      <c r="N18" s="46">
        <f t="shared" si="4"/>
        <v>6399042</v>
      </c>
      <c r="O18" s="47">
        <f t="shared" si="1"/>
        <v>45.307442861593358</v>
      </c>
      <c r="P18" s="9"/>
    </row>
    <row r="19" spans="1:16">
      <c r="A19" s="12"/>
      <c r="B19" s="44">
        <v>527</v>
      </c>
      <c r="C19" s="20" t="s">
        <v>33</v>
      </c>
      <c r="D19" s="46">
        <v>378457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378457</v>
      </c>
      <c r="O19" s="47">
        <f t="shared" si="1"/>
        <v>2.6796071823047947</v>
      </c>
      <c r="P19" s="9"/>
    </row>
    <row r="20" spans="1:16">
      <c r="A20" s="12"/>
      <c r="B20" s="44">
        <v>529</v>
      </c>
      <c r="C20" s="20" t="s">
        <v>34</v>
      </c>
      <c r="D20" s="46">
        <v>592275</v>
      </c>
      <c r="E20" s="46">
        <v>1413887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2006162</v>
      </c>
      <c r="O20" s="47">
        <f t="shared" si="1"/>
        <v>14.204324676428106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1046850</v>
      </c>
      <c r="E21" s="31">
        <f t="shared" si="5"/>
        <v>3828758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19616322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24491930</v>
      </c>
      <c r="O21" s="43">
        <f t="shared" si="1"/>
        <v>173.41138236710188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660694</v>
      </c>
      <c r="F22" s="46">
        <v>0</v>
      </c>
      <c r="G22" s="46">
        <v>0</v>
      </c>
      <c r="H22" s="46">
        <v>0</v>
      </c>
      <c r="I22" s="46">
        <v>58435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719129</v>
      </c>
      <c r="O22" s="47">
        <f t="shared" si="1"/>
        <v>5.0916834234897621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5605048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5605048</v>
      </c>
      <c r="O23" s="47">
        <f t="shared" si="1"/>
        <v>39.685689201053556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6563</v>
      </c>
      <c r="F24" s="46">
        <v>0</v>
      </c>
      <c r="G24" s="46">
        <v>0</v>
      </c>
      <c r="H24" s="46">
        <v>0</v>
      </c>
      <c r="I24" s="46">
        <v>39211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45774</v>
      </c>
      <c r="O24" s="47">
        <f t="shared" si="1"/>
        <v>0.32409583958764054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190223</v>
      </c>
      <c r="F25" s="46">
        <v>0</v>
      </c>
      <c r="G25" s="46">
        <v>0</v>
      </c>
      <c r="H25" s="46">
        <v>0</v>
      </c>
      <c r="I25" s="46">
        <v>13913628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14103851</v>
      </c>
      <c r="O25" s="47">
        <f t="shared" si="1"/>
        <v>99.860170211560785</v>
      </c>
      <c r="P25" s="9"/>
    </row>
    <row r="26" spans="1:16">
      <c r="A26" s="12"/>
      <c r="B26" s="44">
        <v>537</v>
      </c>
      <c r="C26" s="20" t="s">
        <v>40</v>
      </c>
      <c r="D26" s="46">
        <v>1046850</v>
      </c>
      <c r="E26" s="46">
        <v>2274829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3321679</v>
      </c>
      <c r="O26" s="47">
        <f t="shared" si="1"/>
        <v>23.518642555722337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696449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696449</v>
      </c>
      <c r="O27" s="47">
        <f t="shared" si="1"/>
        <v>4.9311011356877854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SUM(D29:D32)</f>
        <v>104177</v>
      </c>
      <c r="E28" s="31">
        <f t="shared" si="7"/>
        <v>46668382</v>
      </c>
      <c r="F28" s="31">
        <f t="shared" si="7"/>
        <v>0</v>
      </c>
      <c r="G28" s="31">
        <f t="shared" si="7"/>
        <v>3331887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50104446</v>
      </c>
      <c r="O28" s="43">
        <f t="shared" si="1"/>
        <v>354.75690333909199</v>
      </c>
      <c r="P28" s="10"/>
    </row>
    <row r="29" spans="1:16">
      <c r="A29" s="12"/>
      <c r="B29" s="44">
        <v>541</v>
      </c>
      <c r="C29" s="20" t="s">
        <v>44</v>
      </c>
      <c r="D29" s="46">
        <v>0</v>
      </c>
      <c r="E29" s="46">
        <v>37750807</v>
      </c>
      <c r="F29" s="46">
        <v>0</v>
      </c>
      <c r="G29" s="46">
        <v>3331887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41082694</v>
      </c>
      <c r="O29" s="47">
        <f t="shared" si="1"/>
        <v>290.87976153388655</v>
      </c>
      <c r="P29" s="9"/>
    </row>
    <row r="30" spans="1:16">
      <c r="A30" s="12"/>
      <c r="B30" s="44">
        <v>542</v>
      </c>
      <c r="C30" s="20" t="s">
        <v>45</v>
      </c>
      <c r="D30" s="46">
        <v>104177</v>
      </c>
      <c r="E30" s="46">
        <v>5955148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6059325</v>
      </c>
      <c r="O30" s="47">
        <f t="shared" si="1"/>
        <v>42.902128352544679</v>
      </c>
      <c r="P30" s="9"/>
    </row>
    <row r="31" spans="1:16">
      <c r="A31" s="12"/>
      <c r="B31" s="44">
        <v>544</v>
      </c>
      <c r="C31" s="20" t="s">
        <v>46</v>
      </c>
      <c r="D31" s="46">
        <v>0</v>
      </c>
      <c r="E31" s="46">
        <v>1411628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1411628</v>
      </c>
      <c r="O31" s="47">
        <f t="shared" si="1"/>
        <v>9.994817185420148</v>
      </c>
      <c r="P31" s="9"/>
    </row>
    <row r="32" spans="1:16">
      <c r="A32" s="12"/>
      <c r="B32" s="44">
        <v>549</v>
      </c>
      <c r="C32" s="20" t="s">
        <v>47</v>
      </c>
      <c r="D32" s="46">
        <v>0</v>
      </c>
      <c r="E32" s="46">
        <v>1550799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1550799</v>
      </c>
      <c r="O32" s="47">
        <f t="shared" si="1"/>
        <v>10.980196267240647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SUM(D34:D36)</f>
        <v>268495</v>
      </c>
      <c r="E33" s="31">
        <f t="shared" si="9"/>
        <v>3362656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3631151</v>
      </c>
      <c r="O33" s="43">
        <f t="shared" si="1"/>
        <v>25.709811945962787</v>
      </c>
      <c r="P33" s="10"/>
    </row>
    <row r="34" spans="1:16">
      <c r="A34" s="13"/>
      <c r="B34" s="45">
        <v>552</v>
      </c>
      <c r="C34" s="21" t="s">
        <v>49</v>
      </c>
      <c r="D34" s="46">
        <v>0</v>
      </c>
      <c r="E34" s="46">
        <v>819675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819675</v>
      </c>
      <c r="O34" s="47">
        <f t="shared" si="1"/>
        <v>5.8035840720496195</v>
      </c>
      <c r="P34" s="9"/>
    </row>
    <row r="35" spans="1:16">
      <c r="A35" s="13"/>
      <c r="B35" s="45">
        <v>553</v>
      </c>
      <c r="C35" s="21" t="s">
        <v>50</v>
      </c>
      <c r="D35" s="46">
        <v>125736</v>
      </c>
      <c r="E35" s="46">
        <v>473136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598872</v>
      </c>
      <c r="O35" s="47">
        <f t="shared" si="1"/>
        <v>4.2402220397065902</v>
      </c>
      <c r="P35" s="9"/>
    </row>
    <row r="36" spans="1:16">
      <c r="A36" s="13"/>
      <c r="B36" s="45">
        <v>554</v>
      </c>
      <c r="C36" s="21" t="s">
        <v>51</v>
      </c>
      <c r="D36" s="46">
        <v>142759</v>
      </c>
      <c r="E36" s="46">
        <v>2069845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2212604</v>
      </c>
      <c r="O36" s="47">
        <f t="shared" si="1"/>
        <v>15.666005834206576</v>
      </c>
      <c r="P36" s="9"/>
    </row>
    <row r="37" spans="1:16" ht="15.75">
      <c r="A37" s="28" t="s">
        <v>52</v>
      </c>
      <c r="B37" s="29"/>
      <c r="C37" s="30"/>
      <c r="D37" s="31">
        <f t="shared" ref="D37:M37" si="10">SUM(D38:D41)</f>
        <v>4137920</v>
      </c>
      <c r="E37" s="31">
        <f t="shared" si="10"/>
        <v>3653017</v>
      </c>
      <c r="F37" s="31">
        <f t="shared" si="10"/>
        <v>604028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8394965</v>
      </c>
      <c r="O37" s="43">
        <f t="shared" ref="O37:O68" si="11">(N37/O$73)</f>
        <v>59.439271857033617</v>
      </c>
      <c r="P37" s="10"/>
    </row>
    <row r="38" spans="1:16">
      <c r="A38" s="12"/>
      <c r="B38" s="44">
        <v>562</v>
      </c>
      <c r="C38" s="20" t="s">
        <v>53</v>
      </c>
      <c r="D38" s="46">
        <v>2006733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12">SUM(D38:M38)</f>
        <v>2006733</v>
      </c>
      <c r="O38" s="47">
        <f t="shared" si="11"/>
        <v>14.208367555014302</v>
      </c>
      <c r="P38" s="9"/>
    </row>
    <row r="39" spans="1:16">
      <c r="A39" s="12"/>
      <c r="B39" s="44">
        <v>563</v>
      </c>
      <c r="C39" s="20" t="s">
        <v>54</v>
      </c>
      <c r="D39" s="46">
        <v>329821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329821</v>
      </c>
      <c r="O39" s="47">
        <f t="shared" si="11"/>
        <v>2.3352473873516666</v>
      </c>
      <c r="P39" s="9"/>
    </row>
    <row r="40" spans="1:16">
      <c r="A40" s="12"/>
      <c r="B40" s="44">
        <v>564</v>
      </c>
      <c r="C40" s="20" t="s">
        <v>55</v>
      </c>
      <c r="D40" s="46">
        <v>1249984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1249984</v>
      </c>
      <c r="O40" s="47">
        <f t="shared" si="11"/>
        <v>8.8503214477895149</v>
      </c>
      <c r="P40" s="9"/>
    </row>
    <row r="41" spans="1:16">
      <c r="A41" s="12"/>
      <c r="B41" s="44">
        <v>569</v>
      </c>
      <c r="C41" s="20" t="s">
        <v>57</v>
      </c>
      <c r="D41" s="46">
        <v>551382</v>
      </c>
      <c r="E41" s="46">
        <v>3653017</v>
      </c>
      <c r="F41" s="46">
        <v>604028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4808427</v>
      </c>
      <c r="O41" s="47">
        <f t="shared" si="11"/>
        <v>34.045335466878136</v>
      </c>
      <c r="P41" s="9"/>
    </row>
    <row r="42" spans="1:16" ht="15.75">
      <c r="A42" s="28" t="s">
        <v>58</v>
      </c>
      <c r="B42" s="29"/>
      <c r="C42" s="30"/>
      <c r="D42" s="31">
        <f t="shared" ref="D42:M42" si="13">SUM(D43:D46)</f>
        <v>960379</v>
      </c>
      <c r="E42" s="31">
        <f t="shared" si="13"/>
        <v>4689739</v>
      </c>
      <c r="F42" s="31">
        <f t="shared" si="13"/>
        <v>0</v>
      </c>
      <c r="G42" s="31">
        <f t="shared" si="13"/>
        <v>17396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5667514</v>
      </c>
      <c r="O42" s="43">
        <f t="shared" si="11"/>
        <v>40.127970205896517</v>
      </c>
      <c r="P42" s="9"/>
    </row>
    <row r="43" spans="1:16">
      <c r="A43" s="12"/>
      <c r="B43" s="44">
        <v>571</v>
      </c>
      <c r="C43" s="20" t="s">
        <v>59</v>
      </c>
      <c r="D43" s="46">
        <v>0</v>
      </c>
      <c r="E43" s="46">
        <v>3731429</v>
      </c>
      <c r="F43" s="46">
        <v>0</v>
      </c>
      <c r="G43" s="46">
        <v>17396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3748825</v>
      </c>
      <c r="O43" s="47">
        <f t="shared" si="11"/>
        <v>26.542984791412955</v>
      </c>
      <c r="P43" s="9"/>
    </row>
    <row r="44" spans="1:16">
      <c r="A44" s="12"/>
      <c r="B44" s="44">
        <v>572</v>
      </c>
      <c r="C44" s="20" t="s">
        <v>60</v>
      </c>
      <c r="D44" s="46">
        <v>960379</v>
      </c>
      <c r="E44" s="46">
        <v>943986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1904365</v>
      </c>
      <c r="O44" s="47">
        <f t="shared" si="11"/>
        <v>13.483566512787108</v>
      </c>
      <c r="P44" s="9"/>
    </row>
    <row r="45" spans="1:16">
      <c r="A45" s="12"/>
      <c r="B45" s="44">
        <v>574</v>
      </c>
      <c r="C45" s="20" t="s">
        <v>61</v>
      </c>
      <c r="D45" s="46">
        <v>0</v>
      </c>
      <c r="E45" s="46">
        <v>35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35</v>
      </c>
      <c r="O45" s="47">
        <f t="shared" si="11"/>
        <v>2.4781217253391487E-4</v>
      </c>
      <c r="P45" s="9"/>
    </row>
    <row r="46" spans="1:16">
      <c r="A46" s="12"/>
      <c r="B46" s="44">
        <v>579</v>
      </c>
      <c r="C46" s="20" t="s">
        <v>62</v>
      </c>
      <c r="D46" s="46">
        <v>0</v>
      </c>
      <c r="E46" s="46">
        <v>14289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14289</v>
      </c>
      <c r="O46" s="47">
        <f t="shared" si="11"/>
        <v>0.10117108952391742</v>
      </c>
      <c r="P46" s="9"/>
    </row>
    <row r="47" spans="1:16" ht="15.75">
      <c r="A47" s="28" t="s">
        <v>83</v>
      </c>
      <c r="B47" s="29"/>
      <c r="C47" s="30"/>
      <c r="D47" s="31">
        <f t="shared" ref="D47:M47" si="14">SUM(D48:D48)</f>
        <v>3528756</v>
      </c>
      <c r="E47" s="31">
        <f t="shared" si="14"/>
        <v>8990466</v>
      </c>
      <c r="F47" s="31">
        <f t="shared" si="14"/>
        <v>0</v>
      </c>
      <c r="G47" s="31">
        <f t="shared" si="14"/>
        <v>6626</v>
      </c>
      <c r="H47" s="31">
        <f t="shared" si="14"/>
        <v>0</v>
      </c>
      <c r="I47" s="31">
        <f t="shared" si="14"/>
        <v>2750929</v>
      </c>
      <c r="J47" s="31">
        <f t="shared" si="14"/>
        <v>4844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15281621</v>
      </c>
      <c r="O47" s="43">
        <f t="shared" si="11"/>
        <v>108.19919142428276</v>
      </c>
      <c r="P47" s="9"/>
    </row>
    <row r="48" spans="1:16">
      <c r="A48" s="12"/>
      <c r="B48" s="44">
        <v>581</v>
      </c>
      <c r="C48" s="20" t="s">
        <v>63</v>
      </c>
      <c r="D48" s="46">
        <v>3528756</v>
      </c>
      <c r="E48" s="46">
        <v>8990466</v>
      </c>
      <c r="F48" s="46">
        <v>0</v>
      </c>
      <c r="G48" s="46">
        <v>6626</v>
      </c>
      <c r="H48" s="46">
        <v>0</v>
      </c>
      <c r="I48" s="46">
        <v>2750929</v>
      </c>
      <c r="J48" s="46">
        <v>4844</v>
      </c>
      <c r="K48" s="46">
        <v>0</v>
      </c>
      <c r="L48" s="46">
        <v>0</v>
      </c>
      <c r="M48" s="46">
        <v>0</v>
      </c>
      <c r="N48" s="46">
        <f>SUM(D48:M48)</f>
        <v>15281621</v>
      </c>
      <c r="O48" s="47">
        <f t="shared" si="11"/>
        <v>108.19919142428276</v>
      </c>
      <c r="P48" s="9"/>
    </row>
    <row r="49" spans="1:16" ht="15.75">
      <c r="A49" s="28" t="s">
        <v>65</v>
      </c>
      <c r="B49" s="29"/>
      <c r="C49" s="30"/>
      <c r="D49" s="31">
        <f t="shared" ref="D49:M49" si="15">SUM(D50:D70)</f>
        <v>1813302</v>
      </c>
      <c r="E49" s="31">
        <f t="shared" si="15"/>
        <v>875421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2688723</v>
      </c>
      <c r="O49" s="43">
        <f t="shared" si="11"/>
        <v>19.037093942054433</v>
      </c>
      <c r="P49" s="9"/>
    </row>
    <row r="50" spans="1:16">
      <c r="A50" s="12"/>
      <c r="B50" s="44">
        <v>600</v>
      </c>
      <c r="C50" s="20" t="s">
        <v>88</v>
      </c>
      <c r="D50" s="46">
        <v>0</v>
      </c>
      <c r="E50" s="46">
        <v>17996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17996</v>
      </c>
      <c r="O50" s="47">
        <f t="shared" si="11"/>
        <v>0.12741793876915233</v>
      </c>
      <c r="P50" s="9"/>
    </row>
    <row r="51" spans="1:16">
      <c r="A51" s="12"/>
      <c r="B51" s="44">
        <v>602</v>
      </c>
      <c r="C51" s="20" t="s">
        <v>66</v>
      </c>
      <c r="D51" s="46">
        <v>5646</v>
      </c>
      <c r="E51" s="46">
        <v>140170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145816</v>
      </c>
      <c r="O51" s="47">
        <f t="shared" si="11"/>
        <v>1.0324279928630093</v>
      </c>
      <c r="P51" s="9"/>
    </row>
    <row r="52" spans="1:16">
      <c r="A52" s="12"/>
      <c r="B52" s="44">
        <v>603</v>
      </c>
      <c r="C52" s="20" t="s">
        <v>67</v>
      </c>
      <c r="D52" s="46">
        <v>1968</v>
      </c>
      <c r="E52" s="46">
        <v>70072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72040</v>
      </c>
      <c r="O52" s="47">
        <f t="shared" si="11"/>
        <v>0.51006825455266358</v>
      </c>
      <c r="P52" s="9"/>
    </row>
    <row r="53" spans="1:16">
      <c r="A53" s="12"/>
      <c r="B53" s="44">
        <v>604</v>
      </c>
      <c r="C53" s="20" t="s">
        <v>68</v>
      </c>
      <c r="D53" s="46">
        <v>147591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147591</v>
      </c>
      <c r="O53" s="47">
        <f t="shared" si="11"/>
        <v>1.0449956101843723</v>
      </c>
      <c r="P53" s="9"/>
    </row>
    <row r="54" spans="1:16">
      <c r="A54" s="12"/>
      <c r="B54" s="44">
        <v>605</v>
      </c>
      <c r="C54" s="20" t="s">
        <v>69</v>
      </c>
      <c r="D54" s="46">
        <v>14107</v>
      </c>
      <c r="E54" s="46">
        <v>221894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236001</v>
      </c>
      <c r="O54" s="47">
        <f t="shared" si="11"/>
        <v>1.6709691580050412</v>
      </c>
      <c r="P54" s="9"/>
    </row>
    <row r="55" spans="1:16">
      <c r="A55" s="12"/>
      <c r="B55" s="44">
        <v>608</v>
      </c>
      <c r="C55" s="20" t="s">
        <v>70</v>
      </c>
      <c r="D55" s="46">
        <v>272252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272252</v>
      </c>
      <c r="O55" s="47">
        <f t="shared" si="11"/>
        <v>1.9276388456200968</v>
      </c>
      <c r="P55" s="9"/>
    </row>
    <row r="56" spans="1:16">
      <c r="A56" s="12"/>
      <c r="B56" s="44">
        <v>609</v>
      </c>
      <c r="C56" s="20" t="s">
        <v>71</v>
      </c>
      <c r="D56" s="46">
        <v>0</v>
      </c>
      <c r="E56" s="46">
        <v>180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180</v>
      </c>
      <c r="O56" s="47">
        <f t="shared" si="11"/>
        <v>1.2744626016029908E-3</v>
      </c>
      <c r="P56" s="9"/>
    </row>
    <row r="57" spans="1:16">
      <c r="A57" s="12"/>
      <c r="B57" s="44">
        <v>614</v>
      </c>
      <c r="C57" s="20" t="s">
        <v>72</v>
      </c>
      <c r="D57" s="46">
        <v>120878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6" si="17">SUM(D57:M57)</f>
        <v>120878</v>
      </c>
      <c r="O57" s="47">
        <f t="shared" si="11"/>
        <v>0.85585827975870177</v>
      </c>
      <c r="P57" s="9"/>
    </row>
    <row r="58" spans="1:16">
      <c r="A58" s="12"/>
      <c r="B58" s="44">
        <v>616</v>
      </c>
      <c r="C58" s="20" t="s">
        <v>89</v>
      </c>
      <c r="D58" s="46">
        <v>0</v>
      </c>
      <c r="E58" s="46">
        <v>75449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75449</v>
      </c>
      <c r="O58" s="47">
        <f t="shared" si="11"/>
        <v>0.53420516015746689</v>
      </c>
      <c r="P58" s="9"/>
    </row>
    <row r="59" spans="1:16">
      <c r="A59" s="12"/>
      <c r="B59" s="44">
        <v>622</v>
      </c>
      <c r="C59" s="20" t="s">
        <v>73</v>
      </c>
      <c r="D59" s="46">
        <v>0</v>
      </c>
      <c r="E59" s="46">
        <v>146273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146273</v>
      </c>
      <c r="O59" s="47">
        <f t="shared" si="11"/>
        <v>1.0356637118015237</v>
      </c>
      <c r="P59" s="9"/>
    </row>
    <row r="60" spans="1:16">
      <c r="A60" s="12"/>
      <c r="B60" s="44">
        <v>634</v>
      </c>
      <c r="C60" s="20" t="s">
        <v>74</v>
      </c>
      <c r="D60" s="46">
        <v>344564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344564</v>
      </c>
      <c r="O60" s="47">
        <f t="shared" si="11"/>
        <v>2.4396329547707385</v>
      </c>
      <c r="P60" s="9"/>
    </row>
    <row r="61" spans="1:16">
      <c r="A61" s="12"/>
      <c r="B61" s="44">
        <v>654</v>
      </c>
      <c r="C61" s="20" t="s">
        <v>75</v>
      </c>
      <c r="D61" s="46">
        <v>130638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130638</v>
      </c>
      <c r="O61" s="47">
        <f t="shared" si="11"/>
        <v>0.92496247415673061</v>
      </c>
      <c r="P61" s="9"/>
    </row>
    <row r="62" spans="1:16">
      <c r="A62" s="12"/>
      <c r="B62" s="44">
        <v>674</v>
      </c>
      <c r="C62" s="20" t="s">
        <v>76</v>
      </c>
      <c r="D62" s="46">
        <v>108943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108943</v>
      </c>
      <c r="O62" s="47">
        <f t="shared" si="11"/>
        <v>0.77135432892463673</v>
      </c>
      <c r="P62" s="9"/>
    </row>
    <row r="63" spans="1:16">
      <c r="A63" s="12"/>
      <c r="B63" s="44">
        <v>682</v>
      </c>
      <c r="C63" s="20" t="s">
        <v>77</v>
      </c>
      <c r="D63" s="46">
        <v>0</v>
      </c>
      <c r="E63" s="46">
        <v>53018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53018</v>
      </c>
      <c r="O63" s="47">
        <f t="shared" si="11"/>
        <v>0.37538587895437425</v>
      </c>
      <c r="P63" s="9"/>
    </row>
    <row r="64" spans="1:16">
      <c r="A64" s="12"/>
      <c r="B64" s="44">
        <v>685</v>
      </c>
      <c r="C64" s="20" t="s">
        <v>78</v>
      </c>
      <c r="D64" s="46">
        <v>5879</v>
      </c>
      <c r="E64" s="46">
        <v>252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6131</v>
      </c>
      <c r="O64" s="47">
        <f t="shared" si="11"/>
        <v>4.3409612280155198E-2</v>
      </c>
      <c r="P64" s="9"/>
    </row>
    <row r="65" spans="1:119">
      <c r="A65" s="12"/>
      <c r="B65" s="44">
        <v>694</v>
      </c>
      <c r="C65" s="20" t="s">
        <v>79</v>
      </c>
      <c r="D65" s="46">
        <v>78011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78011</v>
      </c>
      <c r="O65" s="47">
        <f t="shared" si="11"/>
        <v>0.55234501118694945</v>
      </c>
      <c r="P65" s="9"/>
    </row>
    <row r="66" spans="1:119">
      <c r="A66" s="12"/>
      <c r="B66" s="44">
        <v>714</v>
      </c>
      <c r="C66" s="20" t="s">
        <v>80</v>
      </c>
      <c r="D66" s="46">
        <v>0</v>
      </c>
      <c r="E66" s="46">
        <v>47862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47862</v>
      </c>
      <c r="O66" s="47">
        <f t="shared" si="11"/>
        <v>0.33887960576623521</v>
      </c>
      <c r="P66" s="9"/>
    </row>
    <row r="67" spans="1:119">
      <c r="A67" s="12"/>
      <c r="B67" s="44">
        <v>719</v>
      </c>
      <c r="C67" s="20" t="s">
        <v>81</v>
      </c>
      <c r="D67" s="46">
        <v>303989</v>
      </c>
      <c r="E67" s="46">
        <v>102255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406244</v>
      </c>
      <c r="O67" s="47">
        <f t="shared" si="11"/>
        <v>2.8763488062533633</v>
      </c>
      <c r="P67" s="9"/>
    </row>
    <row r="68" spans="1:119">
      <c r="A68" s="12"/>
      <c r="B68" s="44">
        <v>724</v>
      </c>
      <c r="C68" s="20" t="s">
        <v>82</v>
      </c>
      <c r="D68" s="46">
        <v>40282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40282</v>
      </c>
      <c r="O68" s="47">
        <f t="shared" si="11"/>
        <v>0.28521056954317597</v>
      </c>
      <c r="P68" s="9"/>
    </row>
    <row r="69" spans="1:119">
      <c r="A69" s="12"/>
      <c r="B69" s="44">
        <v>744</v>
      </c>
      <c r="C69" s="20" t="s">
        <v>84</v>
      </c>
      <c r="D69" s="46">
        <v>59957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59957</v>
      </c>
      <c r="O69" s="47">
        <f>(N69/O$73)</f>
        <v>0.42451641224616954</v>
      </c>
      <c r="P69" s="9"/>
    </row>
    <row r="70" spans="1:119" ht="15.75" thickBot="1">
      <c r="A70" s="12"/>
      <c r="B70" s="44">
        <v>764</v>
      </c>
      <c r="C70" s="20" t="s">
        <v>85</v>
      </c>
      <c r="D70" s="46">
        <v>178597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178597</v>
      </c>
      <c r="O70" s="47">
        <f>(N70/O$73)</f>
        <v>1.264528873658274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SUM(D5,D13,D21,D28,D33,D37,D42,D47,D49)</f>
        <v>94275426</v>
      </c>
      <c r="E71" s="15">
        <f t="shared" si="18"/>
        <v>82909311</v>
      </c>
      <c r="F71" s="15">
        <f t="shared" si="18"/>
        <v>2406637</v>
      </c>
      <c r="G71" s="15">
        <f t="shared" si="18"/>
        <v>3437403</v>
      </c>
      <c r="H71" s="15">
        <f t="shared" si="18"/>
        <v>0</v>
      </c>
      <c r="I71" s="15">
        <f t="shared" si="18"/>
        <v>24566649</v>
      </c>
      <c r="J71" s="15">
        <f t="shared" si="18"/>
        <v>11708025</v>
      </c>
      <c r="K71" s="15">
        <f t="shared" si="18"/>
        <v>0</v>
      </c>
      <c r="L71" s="15">
        <f t="shared" si="18"/>
        <v>0</v>
      </c>
      <c r="M71" s="15">
        <f t="shared" si="18"/>
        <v>6376535</v>
      </c>
      <c r="N71" s="15">
        <f>SUM(D71:M71)</f>
        <v>225679986</v>
      </c>
      <c r="O71" s="37">
        <f>(N71/O$73)</f>
        <v>1597.8927893738141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90</v>
      </c>
      <c r="M73" s="48"/>
      <c r="N73" s="48"/>
      <c r="O73" s="41">
        <v>141236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37594031</v>
      </c>
      <c r="E5" s="26">
        <f t="shared" si="0"/>
        <v>2392936</v>
      </c>
      <c r="F5" s="26">
        <f t="shared" si="0"/>
        <v>1108178</v>
      </c>
      <c r="G5" s="26">
        <f t="shared" si="0"/>
        <v>97296</v>
      </c>
      <c r="H5" s="26">
        <f t="shared" si="0"/>
        <v>0</v>
      </c>
      <c r="I5" s="26">
        <f t="shared" si="0"/>
        <v>695228</v>
      </c>
      <c r="J5" s="26">
        <f t="shared" si="0"/>
        <v>8763041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50650710</v>
      </c>
      <c r="O5" s="32">
        <f t="shared" ref="O5:O36" si="1">(N5/O$74)</f>
        <v>355.17190359654722</v>
      </c>
      <c r="P5" s="6"/>
    </row>
    <row r="6" spans="1:133">
      <c r="A6" s="12"/>
      <c r="B6" s="44">
        <v>511</v>
      </c>
      <c r="C6" s="20" t="s">
        <v>20</v>
      </c>
      <c r="D6" s="46">
        <v>18487301</v>
      </c>
      <c r="E6" s="46">
        <v>1987787</v>
      </c>
      <c r="F6" s="46">
        <v>0</v>
      </c>
      <c r="G6" s="46">
        <v>0</v>
      </c>
      <c r="H6" s="46">
        <v>0</v>
      </c>
      <c r="I6" s="46">
        <v>0</v>
      </c>
      <c r="J6" s="46">
        <v>7654904</v>
      </c>
      <c r="K6" s="46">
        <v>0</v>
      </c>
      <c r="L6" s="46">
        <v>0</v>
      </c>
      <c r="M6" s="46">
        <v>0</v>
      </c>
      <c r="N6" s="46">
        <f>SUM(D6:M6)</f>
        <v>28129992</v>
      </c>
      <c r="O6" s="47">
        <f t="shared" si="1"/>
        <v>197.25257171707256</v>
      </c>
      <c r="P6" s="9"/>
    </row>
    <row r="7" spans="1:133">
      <c r="A7" s="12"/>
      <c r="B7" s="44">
        <v>512</v>
      </c>
      <c r="C7" s="20" t="s">
        <v>21</v>
      </c>
      <c r="D7" s="46">
        <v>160495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160495</v>
      </c>
      <c r="O7" s="47">
        <f t="shared" si="1"/>
        <v>1.1254198542868963</v>
      </c>
      <c r="P7" s="9"/>
    </row>
    <row r="8" spans="1:133">
      <c r="A8" s="12"/>
      <c r="B8" s="44">
        <v>513</v>
      </c>
      <c r="C8" s="20" t="s">
        <v>22</v>
      </c>
      <c r="D8" s="46">
        <v>13066776</v>
      </c>
      <c r="E8" s="46">
        <v>265336</v>
      </c>
      <c r="F8" s="46">
        <v>0</v>
      </c>
      <c r="G8" s="46">
        <v>0</v>
      </c>
      <c r="H8" s="46">
        <v>0</v>
      </c>
      <c r="I8" s="46">
        <v>695228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14027340</v>
      </c>
      <c r="O8" s="47">
        <f t="shared" si="1"/>
        <v>98.362235202546827</v>
      </c>
      <c r="P8" s="9"/>
    </row>
    <row r="9" spans="1:133">
      <c r="A9" s="12"/>
      <c r="B9" s="44">
        <v>514</v>
      </c>
      <c r="C9" s="20" t="s">
        <v>23</v>
      </c>
      <c r="D9" s="46">
        <v>606528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606528</v>
      </c>
      <c r="O9" s="47">
        <f t="shared" si="1"/>
        <v>4.2530836062240107</v>
      </c>
      <c r="P9" s="9"/>
    </row>
    <row r="10" spans="1:133">
      <c r="A10" s="12"/>
      <c r="B10" s="44">
        <v>515</v>
      </c>
      <c r="C10" s="20" t="s">
        <v>24</v>
      </c>
      <c r="D10" s="46">
        <v>91372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91372</v>
      </c>
      <c r="O10" s="47">
        <f t="shared" si="1"/>
        <v>0.64071692529924473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1108178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1108178</v>
      </c>
      <c r="O11" s="47">
        <f t="shared" si="1"/>
        <v>7.7707437819492462</v>
      </c>
      <c r="P11" s="9"/>
    </row>
    <row r="12" spans="1:133">
      <c r="A12" s="12"/>
      <c r="B12" s="44">
        <v>519</v>
      </c>
      <c r="C12" s="20" t="s">
        <v>26</v>
      </c>
      <c r="D12" s="46">
        <v>5181559</v>
      </c>
      <c r="E12" s="46">
        <v>139813</v>
      </c>
      <c r="F12" s="46">
        <v>0</v>
      </c>
      <c r="G12" s="46">
        <v>97296</v>
      </c>
      <c r="H12" s="46">
        <v>0</v>
      </c>
      <c r="I12" s="46">
        <v>0</v>
      </c>
      <c r="J12" s="46">
        <v>1108137</v>
      </c>
      <c r="K12" s="46">
        <v>0</v>
      </c>
      <c r="L12" s="46">
        <v>0</v>
      </c>
      <c r="M12" s="46">
        <v>0</v>
      </c>
      <c r="N12" s="46">
        <f t="shared" si="2"/>
        <v>6526805</v>
      </c>
      <c r="O12" s="47">
        <f t="shared" si="1"/>
        <v>45.767132509168427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31552098</v>
      </c>
      <c r="E13" s="31">
        <f t="shared" si="3"/>
        <v>10227633</v>
      </c>
      <c r="F13" s="31">
        <f t="shared" si="3"/>
        <v>644688</v>
      </c>
      <c r="G13" s="31">
        <f t="shared" si="3"/>
        <v>3119901</v>
      </c>
      <c r="H13" s="31">
        <f t="shared" si="3"/>
        <v>0</v>
      </c>
      <c r="I13" s="31">
        <f t="shared" si="3"/>
        <v>1586728</v>
      </c>
      <c r="J13" s="31">
        <f t="shared" si="3"/>
        <v>2069342</v>
      </c>
      <c r="K13" s="31">
        <f t="shared" si="3"/>
        <v>0</v>
      </c>
      <c r="L13" s="31">
        <f t="shared" si="3"/>
        <v>0</v>
      </c>
      <c r="M13" s="31">
        <f t="shared" si="3"/>
        <v>5635457</v>
      </c>
      <c r="N13" s="42">
        <f>SUM(D13:M13)</f>
        <v>54835847</v>
      </c>
      <c r="O13" s="43">
        <f t="shared" si="1"/>
        <v>384.51883822199159</v>
      </c>
      <c r="P13" s="10"/>
    </row>
    <row r="14" spans="1:133">
      <c r="A14" s="12"/>
      <c r="B14" s="44">
        <v>521</v>
      </c>
      <c r="C14" s="20" t="s">
        <v>28</v>
      </c>
      <c r="D14" s="46">
        <v>30178370</v>
      </c>
      <c r="E14" s="46">
        <v>1881926</v>
      </c>
      <c r="F14" s="46">
        <v>644688</v>
      </c>
      <c r="G14" s="46">
        <v>0</v>
      </c>
      <c r="H14" s="46">
        <v>0</v>
      </c>
      <c r="I14" s="46">
        <v>0</v>
      </c>
      <c r="J14" s="46">
        <v>2069342</v>
      </c>
      <c r="K14" s="46">
        <v>0</v>
      </c>
      <c r="L14" s="46">
        <v>0</v>
      </c>
      <c r="M14" s="46">
        <v>0</v>
      </c>
      <c r="N14" s="46">
        <f>SUM(D14:M14)</f>
        <v>34774326</v>
      </c>
      <c r="O14" s="47">
        <f t="shared" si="1"/>
        <v>243.84383874790512</v>
      </c>
      <c r="P14" s="9"/>
    </row>
    <row r="15" spans="1:133">
      <c r="A15" s="12"/>
      <c r="B15" s="44">
        <v>522</v>
      </c>
      <c r="C15" s="20" t="s">
        <v>29</v>
      </c>
      <c r="D15" s="46">
        <v>357579</v>
      </c>
      <c r="E15" s="46">
        <v>5921149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6278728</v>
      </c>
      <c r="O15" s="47">
        <f t="shared" si="1"/>
        <v>44.027571892377061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1586728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1586728</v>
      </c>
      <c r="O16" s="47">
        <f t="shared" si="1"/>
        <v>11.126422596049338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172872</v>
      </c>
      <c r="F17" s="46">
        <v>0</v>
      </c>
      <c r="G17" s="46">
        <v>3119901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3292773</v>
      </c>
      <c r="O17" s="47">
        <f t="shared" si="1"/>
        <v>23.089517491883402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41650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5635457</v>
      </c>
      <c r="N18" s="46">
        <f t="shared" si="4"/>
        <v>5677107</v>
      </c>
      <c r="O18" s="47">
        <f t="shared" si="1"/>
        <v>39.808897054183113</v>
      </c>
      <c r="P18" s="9"/>
    </row>
    <row r="19" spans="1:16">
      <c r="A19" s="12"/>
      <c r="B19" s="44">
        <v>527</v>
      </c>
      <c r="C19" s="20" t="s">
        <v>33</v>
      </c>
      <c r="D19" s="46">
        <v>370370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370370</v>
      </c>
      <c r="O19" s="47">
        <f t="shared" si="1"/>
        <v>2.5971011647231239</v>
      </c>
      <c r="P19" s="9"/>
    </row>
    <row r="20" spans="1:16">
      <c r="A20" s="12"/>
      <c r="B20" s="44">
        <v>529</v>
      </c>
      <c r="C20" s="20" t="s">
        <v>34</v>
      </c>
      <c r="D20" s="46">
        <v>645779</v>
      </c>
      <c r="E20" s="46">
        <v>2210036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2855815</v>
      </c>
      <c r="O20" s="47">
        <f t="shared" si="1"/>
        <v>20.025489274870448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1171933</v>
      </c>
      <c r="E21" s="31">
        <f t="shared" si="5"/>
        <v>4452446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19190199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24814578</v>
      </c>
      <c r="O21" s="43">
        <f t="shared" si="1"/>
        <v>174.00429145425605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385534</v>
      </c>
      <c r="F22" s="46">
        <v>0</v>
      </c>
      <c r="G22" s="46">
        <v>0</v>
      </c>
      <c r="H22" s="46">
        <v>0</v>
      </c>
      <c r="I22" s="46">
        <v>137241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522775</v>
      </c>
      <c r="O22" s="47">
        <f t="shared" si="1"/>
        <v>3.6657924815404357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4523895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4523895</v>
      </c>
      <c r="O23" s="47">
        <f t="shared" si="1"/>
        <v>31.722366751046568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7334</v>
      </c>
      <c r="F24" s="46">
        <v>0</v>
      </c>
      <c r="G24" s="46">
        <v>0</v>
      </c>
      <c r="H24" s="46">
        <v>0</v>
      </c>
      <c r="I24" s="46">
        <v>36734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44068</v>
      </c>
      <c r="O24" s="47">
        <f t="shared" si="1"/>
        <v>0.30901275515570548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190302</v>
      </c>
      <c r="F25" s="46">
        <v>0</v>
      </c>
      <c r="G25" s="46">
        <v>0</v>
      </c>
      <c r="H25" s="46">
        <v>0</v>
      </c>
      <c r="I25" s="46">
        <v>14492329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14682631</v>
      </c>
      <c r="O25" s="47">
        <f t="shared" si="1"/>
        <v>102.95725374976334</v>
      </c>
      <c r="P25" s="9"/>
    </row>
    <row r="26" spans="1:16">
      <c r="A26" s="12"/>
      <c r="B26" s="44">
        <v>537</v>
      </c>
      <c r="C26" s="20" t="s">
        <v>40</v>
      </c>
      <c r="D26" s="46">
        <v>1171933</v>
      </c>
      <c r="E26" s="46">
        <v>2941531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4113464</v>
      </c>
      <c r="O26" s="47">
        <f t="shared" si="1"/>
        <v>28.844350637056568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118457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118457</v>
      </c>
      <c r="O27" s="47">
        <f t="shared" si="1"/>
        <v>0.83064182484976401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809288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809288</v>
      </c>
      <c r="O28" s="47">
        <f t="shared" si="1"/>
        <v>5.6748732548436633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94562</v>
      </c>
      <c r="E29" s="31">
        <f t="shared" si="7"/>
        <v>21334324</v>
      </c>
      <c r="F29" s="31">
        <f t="shared" si="7"/>
        <v>0</v>
      </c>
      <c r="G29" s="31">
        <f t="shared" si="7"/>
        <v>6631412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28060298</v>
      </c>
      <c r="O29" s="43">
        <f t="shared" si="1"/>
        <v>196.76386483321531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17963587</v>
      </c>
      <c r="F30" s="46">
        <v>0</v>
      </c>
      <c r="G30" s="46">
        <v>6631412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24594999</v>
      </c>
      <c r="O30" s="47">
        <f t="shared" si="1"/>
        <v>172.46456394757695</v>
      </c>
      <c r="P30" s="9"/>
    </row>
    <row r="31" spans="1:16">
      <c r="A31" s="12"/>
      <c r="B31" s="44">
        <v>542</v>
      </c>
      <c r="C31" s="20" t="s">
        <v>45</v>
      </c>
      <c r="D31" s="46">
        <v>94562</v>
      </c>
      <c r="E31" s="46">
        <v>1689802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1784364</v>
      </c>
      <c r="O31" s="47">
        <f t="shared" si="1"/>
        <v>12.512281833544867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1680116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1680116</v>
      </c>
      <c r="O32" s="47">
        <f t="shared" si="1"/>
        <v>11.781276076544959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819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819</v>
      </c>
      <c r="O33" s="47">
        <f t="shared" si="1"/>
        <v>5.7429755485277926E-3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293526</v>
      </c>
      <c r="E34" s="31">
        <f t="shared" si="9"/>
        <v>2628887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2922413</v>
      </c>
      <c r="O34" s="43">
        <f t="shared" si="1"/>
        <v>20.492486448961845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739612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739612</v>
      </c>
      <c r="O35" s="47">
        <f t="shared" si="1"/>
        <v>5.1862925902292281</v>
      </c>
      <c r="P35" s="9"/>
    </row>
    <row r="36" spans="1:16">
      <c r="A36" s="13"/>
      <c r="B36" s="45">
        <v>553</v>
      </c>
      <c r="C36" s="21" t="s">
        <v>50</v>
      </c>
      <c r="D36" s="46">
        <v>130894</v>
      </c>
      <c r="E36" s="46">
        <v>31299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162193</v>
      </c>
      <c r="O36" s="47">
        <f t="shared" si="1"/>
        <v>1.137326536193368</v>
      </c>
      <c r="P36" s="9"/>
    </row>
    <row r="37" spans="1:16">
      <c r="A37" s="13"/>
      <c r="B37" s="45">
        <v>554</v>
      </c>
      <c r="C37" s="21" t="s">
        <v>51</v>
      </c>
      <c r="D37" s="46">
        <v>162632</v>
      </c>
      <c r="E37" s="46">
        <v>1857976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2020608</v>
      </c>
      <c r="O37" s="47">
        <f t="shared" ref="O37:O68" si="10">(N37/O$74)</f>
        <v>14.168867322539251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SUM(D39:D43)</f>
        <v>4478767</v>
      </c>
      <c r="E38" s="31">
        <f t="shared" si="11"/>
        <v>4218238</v>
      </c>
      <c r="F38" s="31">
        <f t="shared" si="11"/>
        <v>603955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9300960</v>
      </c>
      <c r="O38" s="43">
        <f t="shared" si="10"/>
        <v>65.220007152423761</v>
      </c>
      <c r="P38" s="10"/>
    </row>
    <row r="39" spans="1:16">
      <c r="A39" s="12"/>
      <c r="B39" s="44">
        <v>562</v>
      </c>
      <c r="C39" s="20" t="s">
        <v>53</v>
      </c>
      <c r="D39" s="46">
        <v>2331208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2331208</v>
      </c>
      <c r="O39" s="47">
        <f t="shared" si="10"/>
        <v>16.346850479282512</v>
      </c>
      <c r="P39" s="9"/>
    </row>
    <row r="40" spans="1:16">
      <c r="A40" s="12"/>
      <c r="B40" s="44">
        <v>563</v>
      </c>
      <c r="C40" s="20" t="s">
        <v>54</v>
      </c>
      <c r="D40" s="46">
        <v>329821</v>
      </c>
      <c r="E40" s="46">
        <v>87928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417749</v>
      </c>
      <c r="O40" s="47">
        <f t="shared" si="10"/>
        <v>2.9293312483784333</v>
      </c>
      <c r="P40" s="9"/>
    </row>
    <row r="41" spans="1:16">
      <c r="A41" s="12"/>
      <c r="B41" s="44">
        <v>564</v>
      </c>
      <c r="C41" s="20" t="s">
        <v>55</v>
      </c>
      <c r="D41" s="46">
        <v>1205118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1205118</v>
      </c>
      <c r="O41" s="47">
        <f t="shared" si="10"/>
        <v>8.4505045263622911</v>
      </c>
      <c r="P41" s="9"/>
    </row>
    <row r="42" spans="1:16">
      <c r="A42" s="12"/>
      <c r="B42" s="44">
        <v>565</v>
      </c>
      <c r="C42" s="20" t="s">
        <v>56</v>
      </c>
      <c r="D42" s="46">
        <v>18000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18000</v>
      </c>
      <c r="O42" s="47">
        <f t="shared" si="10"/>
        <v>0.12621924282478666</v>
      </c>
      <c r="P42" s="9"/>
    </row>
    <row r="43" spans="1:16">
      <c r="A43" s="12"/>
      <c r="B43" s="44">
        <v>569</v>
      </c>
      <c r="C43" s="20" t="s">
        <v>57</v>
      </c>
      <c r="D43" s="46">
        <v>594620</v>
      </c>
      <c r="E43" s="46">
        <v>4130310</v>
      </c>
      <c r="F43" s="46">
        <v>603955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5328885</v>
      </c>
      <c r="O43" s="47">
        <f t="shared" si="10"/>
        <v>37.367101655575738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SUM(D45:D48)</f>
        <v>2408572</v>
      </c>
      <c r="E44" s="31">
        <f t="shared" si="13"/>
        <v>5325199</v>
      </c>
      <c r="F44" s="31">
        <f t="shared" si="13"/>
        <v>0</v>
      </c>
      <c r="G44" s="31">
        <f t="shared" si="13"/>
        <v>909872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8643643</v>
      </c>
      <c r="O44" s="43">
        <f t="shared" si="10"/>
        <v>60.610781928209299</v>
      </c>
      <c r="P44" s="9"/>
    </row>
    <row r="45" spans="1:16">
      <c r="A45" s="12"/>
      <c r="B45" s="44">
        <v>571</v>
      </c>
      <c r="C45" s="20" t="s">
        <v>59</v>
      </c>
      <c r="D45" s="46">
        <v>0</v>
      </c>
      <c r="E45" s="46">
        <v>3884420</v>
      </c>
      <c r="F45" s="46">
        <v>0</v>
      </c>
      <c r="G45" s="46">
        <v>909872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4794292</v>
      </c>
      <c r="O45" s="47">
        <f t="shared" si="10"/>
        <v>33.618439228940673</v>
      </c>
      <c r="P45" s="9"/>
    </row>
    <row r="46" spans="1:16">
      <c r="A46" s="12"/>
      <c r="B46" s="44">
        <v>572</v>
      </c>
      <c r="C46" s="20" t="s">
        <v>60</v>
      </c>
      <c r="D46" s="46">
        <v>2408572</v>
      </c>
      <c r="E46" s="46">
        <v>1412151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3820723</v>
      </c>
      <c r="O46" s="47">
        <f t="shared" si="10"/>
        <v>26.791598005735963</v>
      </c>
      <c r="P46" s="9"/>
    </row>
    <row r="47" spans="1:16">
      <c r="A47" s="12"/>
      <c r="B47" s="44">
        <v>574</v>
      </c>
      <c r="C47" s="20" t="s">
        <v>61</v>
      </c>
      <c r="D47" s="46">
        <v>0</v>
      </c>
      <c r="E47" s="46">
        <v>2093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2093</v>
      </c>
      <c r="O47" s="47">
        <f t="shared" si="10"/>
        <v>1.4676493068459915E-2</v>
      </c>
      <c r="P47" s="9"/>
    </row>
    <row r="48" spans="1:16">
      <c r="A48" s="12"/>
      <c r="B48" s="44">
        <v>579</v>
      </c>
      <c r="C48" s="20" t="s">
        <v>62</v>
      </c>
      <c r="D48" s="46">
        <v>0</v>
      </c>
      <c r="E48" s="46">
        <v>26535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26535</v>
      </c>
      <c r="O48" s="47">
        <f t="shared" si="10"/>
        <v>0.18606820046420633</v>
      </c>
      <c r="P48" s="9"/>
    </row>
    <row r="49" spans="1:16" ht="15.75">
      <c r="A49" s="28" t="s">
        <v>83</v>
      </c>
      <c r="B49" s="29"/>
      <c r="C49" s="30"/>
      <c r="D49" s="31">
        <f t="shared" ref="D49:M49" si="14">SUM(D50:D51)</f>
        <v>8070380</v>
      </c>
      <c r="E49" s="31">
        <f t="shared" si="14"/>
        <v>5959186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2128371</v>
      </c>
      <c r="J49" s="31">
        <f t="shared" si="14"/>
        <v>131316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 t="shared" ref="N49:N58" si="15">SUM(D49:M49)</f>
        <v>16289253</v>
      </c>
      <c r="O49" s="43">
        <f t="shared" si="10"/>
        <v>114.22317665785469</v>
      </c>
      <c r="P49" s="9"/>
    </row>
    <row r="50" spans="1:16">
      <c r="A50" s="12"/>
      <c r="B50" s="44">
        <v>581</v>
      </c>
      <c r="C50" s="20" t="s">
        <v>63</v>
      </c>
      <c r="D50" s="46">
        <v>7375284</v>
      </c>
      <c r="E50" s="46">
        <v>5959186</v>
      </c>
      <c r="F50" s="46">
        <v>0</v>
      </c>
      <c r="G50" s="46">
        <v>0</v>
      </c>
      <c r="H50" s="46">
        <v>0</v>
      </c>
      <c r="I50" s="46">
        <v>2128371</v>
      </c>
      <c r="J50" s="46">
        <v>131316</v>
      </c>
      <c r="K50" s="46">
        <v>0</v>
      </c>
      <c r="L50" s="46">
        <v>0</v>
      </c>
      <c r="M50" s="46">
        <v>0</v>
      </c>
      <c r="N50" s="46">
        <f t="shared" si="15"/>
        <v>15594157</v>
      </c>
      <c r="O50" s="47">
        <f t="shared" si="10"/>
        <v>109.34903827949148</v>
      </c>
      <c r="P50" s="9"/>
    </row>
    <row r="51" spans="1:16">
      <c r="A51" s="12"/>
      <c r="B51" s="44">
        <v>587</v>
      </c>
      <c r="C51" s="20" t="s">
        <v>64</v>
      </c>
      <c r="D51" s="46">
        <v>695096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695096</v>
      </c>
      <c r="O51" s="47">
        <f t="shared" si="10"/>
        <v>4.8741383783632166</v>
      </c>
      <c r="P51" s="9"/>
    </row>
    <row r="52" spans="1:16" ht="15.75">
      <c r="A52" s="28" t="s">
        <v>65</v>
      </c>
      <c r="B52" s="29"/>
      <c r="C52" s="30"/>
      <c r="D52" s="31">
        <f t="shared" ref="D52:M52" si="16">SUM(D53:D71)</f>
        <v>2050101</v>
      </c>
      <c r="E52" s="31">
        <f t="shared" si="16"/>
        <v>719682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 t="shared" si="15"/>
        <v>2769783</v>
      </c>
      <c r="O52" s="43">
        <f t="shared" si="10"/>
        <v>19.422217391609227</v>
      </c>
      <c r="P52" s="9"/>
    </row>
    <row r="53" spans="1:16">
      <c r="A53" s="12"/>
      <c r="B53" s="44">
        <v>602</v>
      </c>
      <c r="C53" s="20" t="s">
        <v>66</v>
      </c>
      <c r="D53" s="46">
        <v>5398</v>
      </c>
      <c r="E53" s="46">
        <v>122342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127740</v>
      </c>
      <c r="O53" s="47">
        <f t="shared" si="10"/>
        <v>0.89573589324656933</v>
      </c>
      <c r="P53" s="9"/>
    </row>
    <row r="54" spans="1:16">
      <c r="A54" s="12"/>
      <c r="B54" s="44">
        <v>603</v>
      </c>
      <c r="C54" s="20" t="s">
        <v>67</v>
      </c>
      <c r="D54" s="46">
        <v>1039</v>
      </c>
      <c r="E54" s="46">
        <v>55282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56321</v>
      </c>
      <c r="O54" s="47">
        <f t="shared" si="10"/>
        <v>0.39493299861860048</v>
      </c>
      <c r="P54" s="9"/>
    </row>
    <row r="55" spans="1:16">
      <c r="A55" s="12"/>
      <c r="B55" s="44">
        <v>604</v>
      </c>
      <c r="C55" s="20" t="s">
        <v>68</v>
      </c>
      <c r="D55" s="46">
        <v>259416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259416</v>
      </c>
      <c r="O55" s="47">
        <f t="shared" si="10"/>
        <v>1.8190717275908252</v>
      </c>
      <c r="P55" s="9"/>
    </row>
    <row r="56" spans="1:16">
      <c r="A56" s="12"/>
      <c r="B56" s="44">
        <v>605</v>
      </c>
      <c r="C56" s="20" t="s">
        <v>69</v>
      </c>
      <c r="D56" s="46">
        <v>13841</v>
      </c>
      <c r="E56" s="46">
        <v>238025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251866</v>
      </c>
      <c r="O56" s="47">
        <f t="shared" si="10"/>
        <v>1.7661297674059842</v>
      </c>
      <c r="P56" s="9"/>
    </row>
    <row r="57" spans="1:16">
      <c r="A57" s="12"/>
      <c r="B57" s="44">
        <v>608</v>
      </c>
      <c r="C57" s="20" t="s">
        <v>70</v>
      </c>
      <c r="D57" s="46">
        <v>310386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310386</v>
      </c>
      <c r="O57" s="47">
        <f t="shared" si="10"/>
        <v>2.1764825501896796</v>
      </c>
      <c r="P57" s="9"/>
    </row>
    <row r="58" spans="1:16">
      <c r="A58" s="12"/>
      <c r="B58" s="44">
        <v>609</v>
      </c>
      <c r="C58" s="20" t="s">
        <v>71</v>
      </c>
      <c r="D58" s="46">
        <v>0</v>
      </c>
      <c r="E58" s="46">
        <v>1064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1064</v>
      </c>
      <c r="O58" s="47">
        <f t="shared" si="10"/>
        <v>7.4609596869762776E-3</v>
      </c>
      <c r="P58" s="9"/>
    </row>
    <row r="59" spans="1:16">
      <c r="A59" s="12"/>
      <c r="B59" s="44">
        <v>614</v>
      </c>
      <c r="C59" s="20" t="s">
        <v>72</v>
      </c>
      <c r="D59" s="46">
        <v>118647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118647</v>
      </c>
      <c r="O59" s="47">
        <f t="shared" si="10"/>
        <v>0.83197413907958129</v>
      </c>
      <c r="P59" s="9"/>
    </row>
    <row r="60" spans="1:16">
      <c r="A60" s="12"/>
      <c r="B60" s="44">
        <v>622</v>
      </c>
      <c r="C60" s="20" t="s">
        <v>73</v>
      </c>
      <c r="D60" s="46">
        <v>0</v>
      </c>
      <c r="E60" s="46">
        <v>97085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97085</v>
      </c>
      <c r="O60" s="47">
        <f t="shared" si="10"/>
        <v>0.68077751053580071</v>
      </c>
      <c r="P60" s="9"/>
    </row>
    <row r="61" spans="1:16">
      <c r="A61" s="12"/>
      <c r="B61" s="44">
        <v>634</v>
      </c>
      <c r="C61" s="20" t="s">
        <v>74</v>
      </c>
      <c r="D61" s="46">
        <v>380784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380784</v>
      </c>
      <c r="O61" s="47">
        <f t="shared" si="10"/>
        <v>2.6701260088774199</v>
      </c>
      <c r="P61" s="9"/>
    </row>
    <row r="62" spans="1:16">
      <c r="A62" s="12"/>
      <c r="B62" s="44">
        <v>654</v>
      </c>
      <c r="C62" s="20" t="s">
        <v>75</v>
      </c>
      <c r="D62" s="46">
        <v>144507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144507</v>
      </c>
      <c r="O62" s="47">
        <f t="shared" si="10"/>
        <v>1.0133091179378582</v>
      </c>
      <c r="P62" s="9"/>
    </row>
    <row r="63" spans="1:16">
      <c r="A63" s="12"/>
      <c r="B63" s="44">
        <v>674</v>
      </c>
      <c r="C63" s="20" t="s">
        <v>76</v>
      </c>
      <c r="D63" s="46">
        <v>119450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119450</v>
      </c>
      <c r="O63" s="47">
        <f t="shared" si="10"/>
        <v>0.83760491974559814</v>
      </c>
      <c r="P63" s="9"/>
    </row>
    <row r="64" spans="1:16">
      <c r="A64" s="12"/>
      <c r="B64" s="44">
        <v>682</v>
      </c>
      <c r="C64" s="20" t="s">
        <v>77</v>
      </c>
      <c r="D64" s="46">
        <v>0</v>
      </c>
      <c r="E64" s="46">
        <v>64181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64181</v>
      </c>
      <c r="O64" s="47">
        <f t="shared" si="10"/>
        <v>0.45004873465209067</v>
      </c>
      <c r="P64" s="9"/>
    </row>
    <row r="65" spans="1:119">
      <c r="A65" s="12"/>
      <c r="B65" s="44">
        <v>685</v>
      </c>
      <c r="C65" s="20" t="s">
        <v>78</v>
      </c>
      <c r="D65" s="46">
        <v>6312</v>
      </c>
      <c r="E65" s="46">
        <v>263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6575</v>
      </c>
      <c r="O65" s="47">
        <f t="shared" si="10"/>
        <v>4.6105084531831791E-2</v>
      </c>
      <c r="P65" s="9"/>
    </row>
    <row r="66" spans="1:119">
      <c r="A66" s="12"/>
      <c r="B66" s="44">
        <v>694</v>
      </c>
      <c r="C66" s="20" t="s">
        <v>79</v>
      </c>
      <c r="D66" s="46">
        <v>82092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82092</v>
      </c>
      <c r="O66" s="47">
        <f t="shared" si="10"/>
        <v>0.57564389344291034</v>
      </c>
      <c r="P66" s="9"/>
    </row>
    <row r="67" spans="1:119">
      <c r="A67" s="12"/>
      <c r="B67" s="44">
        <v>714</v>
      </c>
      <c r="C67" s="20" t="s">
        <v>80</v>
      </c>
      <c r="D67" s="46">
        <v>0</v>
      </c>
      <c r="E67" s="46">
        <v>50567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8">SUM(D67:M67)</f>
        <v>50567</v>
      </c>
      <c r="O67" s="47">
        <f t="shared" si="10"/>
        <v>0.35458491399561037</v>
      </c>
      <c r="P67" s="9"/>
    </row>
    <row r="68" spans="1:119">
      <c r="A68" s="12"/>
      <c r="B68" s="44">
        <v>719</v>
      </c>
      <c r="C68" s="20" t="s">
        <v>81</v>
      </c>
      <c r="D68" s="46">
        <v>286304</v>
      </c>
      <c r="E68" s="46">
        <v>90873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377177</v>
      </c>
      <c r="O68" s="47">
        <f t="shared" si="10"/>
        <v>2.644833075051364</v>
      </c>
      <c r="P68" s="9"/>
    </row>
    <row r="69" spans="1:119">
      <c r="A69" s="12"/>
      <c r="B69" s="44">
        <v>724</v>
      </c>
      <c r="C69" s="20" t="s">
        <v>82</v>
      </c>
      <c r="D69" s="46">
        <v>43395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43395</v>
      </c>
      <c r="O69" s="47">
        <f>(N69/O$74)</f>
        <v>0.30429355791008983</v>
      </c>
      <c r="P69" s="9"/>
    </row>
    <row r="70" spans="1:119">
      <c r="A70" s="12"/>
      <c r="B70" s="44">
        <v>744</v>
      </c>
      <c r="C70" s="20" t="s">
        <v>84</v>
      </c>
      <c r="D70" s="46">
        <v>80451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80451</v>
      </c>
      <c r="O70" s="47">
        <f>(N70/O$74)</f>
        <v>0.564136905805384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198079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198079</v>
      </c>
      <c r="O71" s="47">
        <f>(N71/O$74)</f>
        <v>1.3889656333050509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SUM(D5,D13,D21,D29,D34,D38,D44,D49,D52)</f>
        <v>87713970</v>
      </c>
      <c r="E72" s="15">
        <f t="shared" si="19"/>
        <v>57258531</v>
      </c>
      <c r="F72" s="15">
        <f t="shared" si="19"/>
        <v>2356821</v>
      </c>
      <c r="G72" s="15">
        <f t="shared" si="19"/>
        <v>10758481</v>
      </c>
      <c r="H72" s="15">
        <f t="shared" si="19"/>
        <v>0</v>
      </c>
      <c r="I72" s="15">
        <f t="shared" si="19"/>
        <v>23600526</v>
      </c>
      <c r="J72" s="15">
        <f t="shared" si="19"/>
        <v>10963699</v>
      </c>
      <c r="K72" s="15">
        <f t="shared" si="19"/>
        <v>0</v>
      </c>
      <c r="L72" s="15">
        <f t="shared" si="19"/>
        <v>0</v>
      </c>
      <c r="M72" s="15">
        <f t="shared" si="19"/>
        <v>5635457</v>
      </c>
      <c r="N72" s="15">
        <f t="shared" si="18"/>
        <v>198287485</v>
      </c>
      <c r="O72" s="37">
        <f>(N72/O$74)</f>
        <v>1390.4275676850689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</v>
      </c>
      <c r="M74" s="48"/>
      <c r="N74" s="48"/>
      <c r="O74" s="41">
        <v>142609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A75:O75"/>
    <mergeCell ref="L74:N7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40327854</v>
      </c>
      <c r="E5" s="26">
        <f t="shared" si="0"/>
        <v>1029132</v>
      </c>
      <c r="F5" s="26">
        <f t="shared" si="0"/>
        <v>4867216</v>
      </c>
      <c r="G5" s="26">
        <f t="shared" si="0"/>
        <v>68062</v>
      </c>
      <c r="H5" s="26">
        <f t="shared" si="0"/>
        <v>0</v>
      </c>
      <c r="I5" s="26">
        <f t="shared" si="0"/>
        <v>1005495</v>
      </c>
      <c r="J5" s="26">
        <f t="shared" si="0"/>
        <v>10305159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57602918</v>
      </c>
      <c r="O5" s="32">
        <f t="shared" ref="O5:O36" si="1">(N5/O$76)</f>
        <v>405.53155030518928</v>
      </c>
      <c r="P5" s="6"/>
    </row>
    <row r="6" spans="1:133">
      <c r="A6" s="12"/>
      <c r="B6" s="44">
        <v>511</v>
      </c>
      <c r="C6" s="20" t="s">
        <v>20</v>
      </c>
      <c r="D6" s="46">
        <v>19714173</v>
      </c>
      <c r="E6" s="46">
        <v>197827</v>
      </c>
      <c r="F6" s="46">
        <v>0</v>
      </c>
      <c r="G6" s="46">
        <v>0</v>
      </c>
      <c r="H6" s="46">
        <v>0</v>
      </c>
      <c r="I6" s="46">
        <v>0</v>
      </c>
      <c r="J6" s="46">
        <v>9337769</v>
      </c>
      <c r="K6" s="46">
        <v>0</v>
      </c>
      <c r="L6" s="46">
        <v>0</v>
      </c>
      <c r="M6" s="46">
        <v>0</v>
      </c>
      <c r="N6" s="46">
        <f>SUM(D6:M6)</f>
        <v>29249769</v>
      </c>
      <c r="O6" s="47">
        <f t="shared" si="1"/>
        <v>205.92193209098653</v>
      </c>
      <c r="P6" s="9"/>
    </row>
    <row r="7" spans="1:133">
      <c r="A7" s="12"/>
      <c r="B7" s="44">
        <v>512</v>
      </c>
      <c r="C7" s="20" t="s">
        <v>21</v>
      </c>
      <c r="D7" s="46">
        <v>159134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159134</v>
      </c>
      <c r="O7" s="47">
        <f t="shared" si="1"/>
        <v>1.1203227191765874</v>
      </c>
      <c r="P7" s="9"/>
    </row>
    <row r="8" spans="1:133">
      <c r="A8" s="12"/>
      <c r="B8" s="44">
        <v>513</v>
      </c>
      <c r="C8" s="20" t="s">
        <v>22</v>
      </c>
      <c r="D8" s="46">
        <v>15180770</v>
      </c>
      <c r="E8" s="46">
        <v>831305</v>
      </c>
      <c r="F8" s="46">
        <v>0</v>
      </c>
      <c r="G8" s="46">
        <v>0</v>
      </c>
      <c r="H8" s="46">
        <v>0</v>
      </c>
      <c r="I8" s="46">
        <v>1005495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17017570</v>
      </c>
      <c r="O8" s="47">
        <f t="shared" si="1"/>
        <v>119.80576304358539</v>
      </c>
      <c r="P8" s="9"/>
    </row>
    <row r="9" spans="1:133">
      <c r="A9" s="12"/>
      <c r="B9" s="44">
        <v>514</v>
      </c>
      <c r="C9" s="20" t="s">
        <v>23</v>
      </c>
      <c r="D9" s="46">
        <v>794452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794452</v>
      </c>
      <c r="O9" s="47">
        <f t="shared" si="1"/>
        <v>5.5930387277092146</v>
      </c>
      <c r="P9" s="9"/>
    </row>
    <row r="10" spans="1:133">
      <c r="A10" s="12"/>
      <c r="B10" s="44">
        <v>515</v>
      </c>
      <c r="C10" s="20" t="s">
        <v>24</v>
      </c>
      <c r="D10" s="46">
        <v>90186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90186</v>
      </c>
      <c r="O10" s="47">
        <f t="shared" si="1"/>
        <v>0.63492041142470945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4867216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4867216</v>
      </c>
      <c r="O11" s="47">
        <f t="shared" si="1"/>
        <v>34.265792752898768</v>
      </c>
      <c r="P11" s="9"/>
    </row>
    <row r="12" spans="1:133">
      <c r="A12" s="12"/>
      <c r="B12" s="44">
        <v>519</v>
      </c>
      <c r="C12" s="20" t="s">
        <v>26</v>
      </c>
      <c r="D12" s="46">
        <v>4389139</v>
      </c>
      <c r="E12" s="46">
        <v>0</v>
      </c>
      <c r="F12" s="46">
        <v>0</v>
      </c>
      <c r="G12" s="46">
        <v>68062</v>
      </c>
      <c r="H12" s="46">
        <v>0</v>
      </c>
      <c r="I12" s="46">
        <v>0</v>
      </c>
      <c r="J12" s="46">
        <v>967390</v>
      </c>
      <c r="K12" s="46">
        <v>0</v>
      </c>
      <c r="L12" s="46">
        <v>0</v>
      </c>
      <c r="M12" s="46">
        <v>0</v>
      </c>
      <c r="N12" s="46">
        <f t="shared" si="2"/>
        <v>5424591</v>
      </c>
      <c r="O12" s="47">
        <f t="shared" si="1"/>
        <v>38.189780559408064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32821140</v>
      </c>
      <c r="E13" s="31">
        <f t="shared" si="3"/>
        <v>14153934</v>
      </c>
      <c r="F13" s="31">
        <f t="shared" si="3"/>
        <v>647038</v>
      </c>
      <c r="G13" s="31">
        <f t="shared" si="3"/>
        <v>12973820</v>
      </c>
      <c r="H13" s="31">
        <f t="shared" si="3"/>
        <v>0</v>
      </c>
      <c r="I13" s="31">
        <f t="shared" si="3"/>
        <v>0</v>
      </c>
      <c r="J13" s="31">
        <f t="shared" si="3"/>
        <v>2275356</v>
      </c>
      <c r="K13" s="31">
        <f t="shared" si="3"/>
        <v>0</v>
      </c>
      <c r="L13" s="31">
        <f t="shared" si="3"/>
        <v>0</v>
      </c>
      <c r="M13" s="31">
        <f t="shared" si="3"/>
        <v>5354072</v>
      </c>
      <c r="N13" s="42">
        <f>SUM(D13:M13)</f>
        <v>68225360</v>
      </c>
      <c r="O13" s="43">
        <f t="shared" si="1"/>
        <v>480.3148342403357</v>
      </c>
      <c r="P13" s="10"/>
    </row>
    <row r="14" spans="1:133">
      <c r="A14" s="12"/>
      <c r="B14" s="44">
        <v>521</v>
      </c>
      <c r="C14" s="20" t="s">
        <v>28</v>
      </c>
      <c r="D14" s="46">
        <v>31285067</v>
      </c>
      <c r="E14" s="46">
        <v>3109056</v>
      </c>
      <c r="F14" s="46">
        <v>647038</v>
      </c>
      <c r="G14" s="46">
        <v>0</v>
      </c>
      <c r="H14" s="46">
        <v>0</v>
      </c>
      <c r="I14" s="46">
        <v>0</v>
      </c>
      <c r="J14" s="46">
        <v>2275356</v>
      </c>
      <c r="K14" s="46">
        <v>0</v>
      </c>
      <c r="L14" s="46">
        <v>0</v>
      </c>
      <c r="M14" s="46">
        <v>0</v>
      </c>
      <c r="N14" s="46">
        <f>SUM(D14:M14)</f>
        <v>37316517</v>
      </c>
      <c r="O14" s="47">
        <f t="shared" si="1"/>
        <v>262.71281935751847</v>
      </c>
      <c r="P14" s="9"/>
    </row>
    <row r="15" spans="1:133">
      <c r="A15" s="12"/>
      <c r="B15" s="44">
        <v>522</v>
      </c>
      <c r="C15" s="20" t="s">
        <v>29</v>
      </c>
      <c r="D15" s="46">
        <v>428257</v>
      </c>
      <c r="E15" s="46">
        <v>4943709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5371966</v>
      </c>
      <c r="O15" s="47">
        <f t="shared" si="1"/>
        <v>37.819294157403043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4274819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4274819</v>
      </c>
      <c r="O16" s="47">
        <f t="shared" si="1"/>
        <v>30.095245805847526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139167</v>
      </c>
      <c r="F17" s="46">
        <v>0</v>
      </c>
      <c r="G17" s="46">
        <v>12973820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13112987</v>
      </c>
      <c r="O17" s="47">
        <f t="shared" si="1"/>
        <v>92.31702371816985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15597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5354072</v>
      </c>
      <c r="N18" s="46">
        <f t="shared" si="4"/>
        <v>5369669</v>
      </c>
      <c r="O18" s="47">
        <f t="shared" si="1"/>
        <v>37.803122997965403</v>
      </c>
      <c r="P18" s="9"/>
    </row>
    <row r="19" spans="1:16">
      <c r="A19" s="12"/>
      <c r="B19" s="44">
        <v>527</v>
      </c>
      <c r="C19" s="20" t="s">
        <v>33</v>
      </c>
      <c r="D19" s="46">
        <v>366817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366817</v>
      </c>
      <c r="O19" s="47">
        <f t="shared" si="1"/>
        <v>2.5824363044993417</v>
      </c>
      <c r="P19" s="9"/>
    </row>
    <row r="20" spans="1:16">
      <c r="A20" s="12"/>
      <c r="B20" s="44">
        <v>529</v>
      </c>
      <c r="C20" s="20" t="s">
        <v>34</v>
      </c>
      <c r="D20" s="46">
        <v>740999</v>
      </c>
      <c r="E20" s="46">
        <v>1671586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2412585</v>
      </c>
      <c r="O20" s="47">
        <f t="shared" si="1"/>
        <v>16.984891898932013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986452</v>
      </c>
      <c r="E21" s="31">
        <f t="shared" si="5"/>
        <v>4418479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19759568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25164499</v>
      </c>
      <c r="O21" s="43">
        <f t="shared" si="1"/>
        <v>177.16113430440078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1050539</v>
      </c>
      <c r="F22" s="46">
        <v>0</v>
      </c>
      <c r="G22" s="46">
        <v>0</v>
      </c>
      <c r="H22" s="46">
        <v>0</v>
      </c>
      <c r="I22" s="46">
        <v>63413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1113952</v>
      </c>
      <c r="O22" s="47">
        <f t="shared" si="1"/>
        <v>7.8423575959392577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4678871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4678871</v>
      </c>
      <c r="O23" s="47">
        <f t="shared" si="1"/>
        <v>32.939821040107574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3901</v>
      </c>
      <c r="F24" s="46">
        <v>0</v>
      </c>
      <c r="G24" s="46">
        <v>0</v>
      </c>
      <c r="H24" s="46">
        <v>0</v>
      </c>
      <c r="I24" s="46">
        <v>71668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75569</v>
      </c>
      <c r="O24" s="47">
        <f t="shared" si="1"/>
        <v>0.53201495321839165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190680</v>
      </c>
      <c r="F25" s="46">
        <v>0</v>
      </c>
      <c r="G25" s="46">
        <v>0</v>
      </c>
      <c r="H25" s="46">
        <v>0</v>
      </c>
      <c r="I25" s="46">
        <v>14945616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15136296</v>
      </c>
      <c r="O25" s="47">
        <f t="shared" si="1"/>
        <v>106.56136522039101</v>
      </c>
      <c r="P25" s="9"/>
    </row>
    <row r="26" spans="1:16">
      <c r="A26" s="12"/>
      <c r="B26" s="44">
        <v>537</v>
      </c>
      <c r="C26" s="20" t="s">
        <v>40</v>
      </c>
      <c r="D26" s="46">
        <v>986452</v>
      </c>
      <c r="E26" s="46">
        <v>2381622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3368074</v>
      </c>
      <c r="O26" s="47">
        <f t="shared" si="1"/>
        <v>23.71165069732405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53195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53195</v>
      </c>
      <c r="O27" s="47">
        <f t="shared" si="1"/>
        <v>0.3744992713474089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738542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738542</v>
      </c>
      <c r="O28" s="47">
        <f t="shared" si="1"/>
        <v>5.1994255260730906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118215</v>
      </c>
      <c r="E29" s="31">
        <f t="shared" si="7"/>
        <v>25891961</v>
      </c>
      <c r="F29" s="31">
        <f t="shared" si="7"/>
        <v>0</v>
      </c>
      <c r="G29" s="31">
        <f t="shared" si="7"/>
        <v>1801688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27811864</v>
      </c>
      <c r="O29" s="43">
        <f t="shared" si="1"/>
        <v>195.79890596509509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22259181</v>
      </c>
      <c r="F30" s="46">
        <v>0</v>
      </c>
      <c r="G30" s="46">
        <v>1801688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24060869</v>
      </c>
      <c r="O30" s="47">
        <f t="shared" si="1"/>
        <v>169.3914448441669</v>
      </c>
      <c r="P30" s="9"/>
    </row>
    <row r="31" spans="1:16">
      <c r="A31" s="12"/>
      <c r="B31" s="44">
        <v>542</v>
      </c>
      <c r="C31" s="20" t="s">
        <v>45</v>
      </c>
      <c r="D31" s="46">
        <v>118215</v>
      </c>
      <c r="E31" s="46">
        <v>1986910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2105125</v>
      </c>
      <c r="O31" s="47">
        <f t="shared" si="1"/>
        <v>14.820336095407729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1623634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1623634</v>
      </c>
      <c r="O32" s="47">
        <f t="shared" si="1"/>
        <v>11.430580880437613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22236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22236</v>
      </c>
      <c r="O33" s="47">
        <f t="shared" si="1"/>
        <v>0.15654414508282702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319375</v>
      </c>
      <c r="E34" s="31">
        <f t="shared" si="9"/>
        <v>1587234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1906609</v>
      </c>
      <c r="O34" s="43">
        <f t="shared" si="1"/>
        <v>13.422759305280795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655000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655000</v>
      </c>
      <c r="O35" s="47">
        <f t="shared" si="1"/>
        <v>4.6112796829129206</v>
      </c>
      <c r="P35" s="9"/>
    </row>
    <row r="36" spans="1:16">
      <c r="A36" s="13"/>
      <c r="B36" s="45">
        <v>553</v>
      </c>
      <c r="C36" s="21" t="s">
        <v>50</v>
      </c>
      <c r="D36" s="46">
        <v>154251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154251</v>
      </c>
      <c r="O36" s="47">
        <f t="shared" si="1"/>
        <v>1.0859458051435129</v>
      </c>
      <c r="P36" s="9"/>
    </row>
    <row r="37" spans="1:16">
      <c r="A37" s="13"/>
      <c r="B37" s="45">
        <v>554</v>
      </c>
      <c r="C37" s="21" t="s">
        <v>51</v>
      </c>
      <c r="D37" s="46">
        <v>165124</v>
      </c>
      <c r="E37" s="46">
        <v>930319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1095443</v>
      </c>
      <c r="O37" s="47">
        <f t="shared" ref="O37:O68" si="10">(N37/O$76)</f>
        <v>7.712051984258288</v>
      </c>
      <c r="P37" s="9"/>
    </row>
    <row r="38" spans="1:16">
      <c r="A38" s="13"/>
      <c r="B38" s="45">
        <v>559</v>
      </c>
      <c r="C38" s="21" t="s">
        <v>96</v>
      </c>
      <c r="D38" s="46">
        <v>0</v>
      </c>
      <c r="E38" s="46">
        <v>1915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1915</v>
      </c>
      <c r="O38" s="47">
        <f t="shared" si="10"/>
        <v>1.3481832966073654E-2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4922464</v>
      </c>
      <c r="E39" s="31">
        <f t="shared" si="11"/>
        <v>4097381</v>
      </c>
      <c r="F39" s="31">
        <f t="shared" si="11"/>
        <v>604012</v>
      </c>
      <c r="G39" s="31">
        <f t="shared" si="11"/>
        <v>61735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9685592</v>
      </c>
      <c r="O39" s="43">
        <f t="shared" si="10"/>
        <v>68.187745964250269</v>
      </c>
      <c r="P39" s="10"/>
    </row>
    <row r="40" spans="1:16">
      <c r="A40" s="12"/>
      <c r="B40" s="44">
        <v>562</v>
      </c>
      <c r="C40" s="20" t="s">
        <v>53</v>
      </c>
      <c r="D40" s="46">
        <v>2593088</v>
      </c>
      <c r="E40" s="46">
        <v>0</v>
      </c>
      <c r="F40" s="46">
        <v>0</v>
      </c>
      <c r="G40" s="46">
        <v>11153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2604241</v>
      </c>
      <c r="O40" s="47">
        <f t="shared" si="10"/>
        <v>18.334173454517295</v>
      </c>
      <c r="P40" s="9"/>
    </row>
    <row r="41" spans="1:16">
      <c r="A41" s="12"/>
      <c r="B41" s="44">
        <v>563</v>
      </c>
      <c r="C41" s="20" t="s">
        <v>54</v>
      </c>
      <c r="D41" s="46">
        <v>347180</v>
      </c>
      <c r="E41" s="46">
        <v>10455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357635</v>
      </c>
      <c r="O41" s="47">
        <f t="shared" si="10"/>
        <v>2.5177939074787212</v>
      </c>
      <c r="P41" s="9"/>
    </row>
    <row r="42" spans="1:16">
      <c r="A42" s="12"/>
      <c r="B42" s="44">
        <v>564</v>
      </c>
      <c r="C42" s="20" t="s">
        <v>55</v>
      </c>
      <c r="D42" s="46">
        <v>1330640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1330640</v>
      </c>
      <c r="O42" s="47">
        <f t="shared" si="10"/>
        <v>9.3678674767499981</v>
      </c>
      <c r="P42" s="9"/>
    </row>
    <row r="43" spans="1:16">
      <c r="A43" s="12"/>
      <c r="B43" s="44">
        <v>565</v>
      </c>
      <c r="C43" s="20" t="s">
        <v>56</v>
      </c>
      <c r="D43" s="46">
        <v>20000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20000</v>
      </c>
      <c r="O43" s="47">
        <f t="shared" si="10"/>
        <v>0.14080243306604337</v>
      </c>
      <c r="P43" s="9"/>
    </row>
    <row r="44" spans="1:16">
      <c r="A44" s="12"/>
      <c r="B44" s="44">
        <v>569</v>
      </c>
      <c r="C44" s="20" t="s">
        <v>57</v>
      </c>
      <c r="D44" s="46">
        <v>631556</v>
      </c>
      <c r="E44" s="46">
        <v>4086926</v>
      </c>
      <c r="F44" s="46">
        <v>604012</v>
      </c>
      <c r="G44" s="46">
        <v>50582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5373076</v>
      </c>
      <c r="O44" s="47">
        <f t="shared" si="10"/>
        <v>37.827108692438202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3263657</v>
      </c>
      <c r="E45" s="31">
        <f t="shared" si="13"/>
        <v>7376743</v>
      </c>
      <c r="F45" s="31">
        <f t="shared" si="13"/>
        <v>0</v>
      </c>
      <c r="G45" s="31">
        <f t="shared" si="13"/>
        <v>346137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10986537</v>
      </c>
      <c r="O45" s="43">
        <f t="shared" si="10"/>
        <v>77.346557028505458</v>
      </c>
      <c r="P45" s="9"/>
    </row>
    <row r="46" spans="1:16">
      <c r="A46" s="12"/>
      <c r="B46" s="44">
        <v>571</v>
      </c>
      <c r="C46" s="20" t="s">
        <v>59</v>
      </c>
      <c r="D46" s="46">
        <v>0</v>
      </c>
      <c r="E46" s="46">
        <v>4049065</v>
      </c>
      <c r="F46" s="46">
        <v>0</v>
      </c>
      <c r="G46" s="46">
        <v>346137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4395202</v>
      </c>
      <c r="O46" s="47">
        <f t="shared" si="10"/>
        <v>30.942756770837001</v>
      </c>
      <c r="P46" s="9"/>
    </row>
    <row r="47" spans="1:16">
      <c r="A47" s="12"/>
      <c r="B47" s="44">
        <v>572</v>
      </c>
      <c r="C47" s="20" t="s">
        <v>60</v>
      </c>
      <c r="D47" s="46">
        <v>3263657</v>
      </c>
      <c r="E47" s="46">
        <v>2562768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5826425</v>
      </c>
      <c r="O47" s="47">
        <f t="shared" si="10"/>
        <v>41.018740803841091</v>
      </c>
      <c r="P47" s="9"/>
    </row>
    <row r="48" spans="1:16">
      <c r="A48" s="12"/>
      <c r="B48" s="44">
        <v>574</v>
      </c>
      <c r="C48" s="20" t="s">
        <v>61</v>
      </c>
      <c r="D48" s="46">
        <v>0</v>
      </c>
      <c r="E48" s="46">
        <v>1357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1357</v>
      </c>
      <c r="O48" s="47">
        <f t="shared" si="10"/>
        <v>9.5534450835310439E-3</v>
      </c>
      <c r="P48" s="9"/>
    </row>
    <row r="49" spans="1:16">
      <c r="A49" s="12"/>
      <c r="B49" s="44">
        <v>579</v>
      </c>
      <c r="C49" s="20" t="s">
        <v>62</v>
      </c>
      <c r="D49" s="46">
        <v>0</v>
      </c>
      <c r="E49" s="46">
        <v>763553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763553</v>
      </c>
      <c r="O49" s="47">
        <f t="shared" si="10"/>
        <v>5.3755060087438311</v>
      </c>
      <c r="P49" s="9"/>
    </row>
    <row r="50" spans="1:16" ht="15.75">
      <c r="A50" s="28" t="s">
        <v>83</v>
      </c>
      <c r="B50" s="29"/>
      <c r="C50" s="30"/>
      <c r="D50" s="31">
        <f t="shared" ref="D50:M50" si="14">SUM(D51:D52)</f>
        <v>9238507</v>
      </c>
      <c r="E50" s="31">
        <f t="shared" si="14"/>
        <v>6815583</v>
      </c>
      <c r="F50" s="31">
        <f t="shared" si="14"/>
        <v>0</v>
      </c>
      <c r="G50" s="31">
        <f t="shared" si="14"/>
        <v>986775</v>
      </c>
      <c r="H50" s="31">
        <f t="shared" si="14"/>
        <v>0</v>
      </c>
      <c r="I50" s="31">
        <f t="shared" si="14"/>
        <v>5742607</v>
      </c>
      <c r="J50" s="31">
        <f t="shared" si="14"/>
        <v>2771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22786243</v>
      </c>
      <c r="O50" s="43">
        <f t="shared" si="10"/>
        <v>160.41792274170498</v>
      </c>
      <c r="P50" s="9"/>
    </row>
    <row r="51" spans="1:16">
      <c r="A51" s="12"/>
      <c r="B51" s="44">
        <v>581</v>
      </c>
      <c r="C51" s="20" t="s">
        <v>63</v>
      </c>
      <c r="D51" s="46">
        <v>8044251</v>
      </c>
      <c r="E51" s="46">
        <v>6815583</v>
      </c>
      <c r="F51" s="46">
        <v>0</v>
      </c>
      <c r="G51" s="46">
        <v>986775</v>
      </c>
      <c r="H51" s="46">
        <v>0</v>
      </c>
      <c r="I51" s="46">
        <v>5742607</v>
      </c>
      <c r="J51" s="46">
        <v>2771</v>
      </c>
      <c r="K51" s="46">
        <v>0</v>
      </c>
      <c r="L51" s="46">
        <v>0</v>
      </c>
      <c r="M51" s="46">
        <v>0</v>
      </c>
      <c r="N51" s="46">
        <f>SUM(D51:M51)</f>
        <v>21591987</v>
      </c>
      <c r="O51" s="47">
        <f t="shared" si="10"/>
        <v>152.01021521651893</v>
      </c>
      <c r="P51" s="9"/>
    </row>
    <row r="52" spans="1:16">
      <c r="A52" s="12"/>
      <c r="B52" s="44">
        <v>587</v>
      </c>
      <c r="C52" s="20" t="s">
        <v>64</v>
      </c>
      <c r="D52" s="46">
        <v>1194256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3" si="15">SUM(D52:M52)</f>
        <v>1194256</v>
      </c>
      <c r="O52" s="47">
        <f t="shared" si="10"/>
        <v>8.4077075251860354</v>
      </c>
      <c r="P52" s="9"/>
    </row>
    <row r="53" spans="1:16" ht="15.75">
      <c r="A53" s="28" t="s">
        <v>65</v>
      </c>
      <c r="B53" s="29"/>
      <c r="C53" s="30"/>
      <c r="D53" s="31">
        <f t="shared" ref="D53:M53" si="16">SUM(D54:D73)</f>
        <v>2000642</v>
      </c>
      <c r="E53" s="31">
        <f t="shared" si="16"/>
        <v>679008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2679650</v>
      </c>
      <c r="O53" s="43">
        <f t="shared" si="10"/>
        <v>18.865061988271158</v>
      </c>
      <c r="P53" s="9"/>
    </row>
    <row r="54" spans="1:16">
      <c r="A54" s="12"/>
      <c r="B54" s="44">
        <v>602</v>
      </c>
      <c r="C54" s="20" t="s">
        <v>66</v>
      </c>
      <c r="D54" s="46">
        <v>4197</v>
      </c>
      <c r="E54" s="46">
        <v>71801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75998</v>
      </c>
      <c r="O54" s="47">
        <f t="shared" si="10"/>
        <v>0.53503516540765828</v>
      </c>
      <c r="P54" s="9"/>
    </row>
    <row r="55" spans="1:16">
      <c r="A55" s="12"/>
      <c r="B55" s="44">
        <v>603</v>
      </c>
      <c r="C55" s="20" t="s">
        <v>67</v>
      </c>
      <c r="D55" s="46">
        <v>2151</v>
      </c>
      <c r="E55" s="46">
        <v>54498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56649</v>
      </c>
      <c r="O55" s="47">
        <f t="shared" si="10"/>
        <v>0.3988158515379146</v>
      </c>
      <c r="P55" s="9"/>
    </row>
    <row r="56" spans="1:16">
      <c r="A56" s="12"/>
      <c r="B56" s="44">
        <v>604</v>
      </c>
      <c r="C56" s="20" t="s">
        <v>68</v>
      </c>
      <c r="D56" s="46">
        <v>271110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271110</v>
      </c>
      <c r="O56" s="47">
        <f t="shared" si="10"/>
        <v>1.9086473814267511</v>
      </c>
      <c r="P56" s="9"/>
    </row>
    <row r="57" spans="1:16">
      <c r="A57" s="12"/>
      <c r="B57" s="44">
        <v>605</v>
      </c>
      <c r="C57" s="20" t="s">
        <v>69</v>
      </c>
      <c r="D57" s="46">
        <v>20728</v>
      </c>
      <c r="E57" s="46">
        <v>261281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282009</v>
      </c>
      <c r="O57" s="47">
        <f t="shared" si="10"/>
        <v>1.9853776673260914</v>
      </c>
      <c r="P57" s="9"/>
    </row>
    <row r="58" spans="1:16">
      <c r="A58" s="12"/>
      <c r="B58" s="44">
        <v>608</v>
      </c>
      <c r="C58" s="20" t="s">
        <v>70</v>
      </c>
      <c r="D58" s="46">
        <v>271719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271719</v>
      </c>
      <c r="O58" s="47">
        <f t="shared" si="10"/>
        <v>1.9129348155136121</v>
      </c>
      <c r="P58" s="9"/>
    </row>
    <row r="59" spans="1:16">
      <c r="A59" s="12"/>
      <c r="B59" s="44">
        <v>609</v>
      </c>
      <c r="C59" s="20" t="s">
        <v>71</v>
      </c>
      <c r="D59" s="46">
        <v>0</v>
      </c>
      <c r="E59" s="46">
        <v>1439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1439</v>
      </c>
      <c r="O59" s="47">
        <f t="shared" si="10"/>
        <v>1.0130735059101821E-2</v>
      </c>
      <c r="P59" s="9"/>
    </row>
    <row r="60" spans="1:16">
      <c r="A60" s="12"/>
      <c r="B60" s="44">
        <v>614</v>
      </c>
      <c r="C60" s="20" t="s">
        <v>72</v>
      </c>
      <c r="D60" s="46">
        <v>121176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121176</v>
      </c>
      <c r="O60" s="47">
        <f t="shared" si="10"/>
        <v>0.8530937814605436</v>
      </c>
      <c r="P60" s="9"/>
    </row>
    <row r="61" spans="1:16">
      <c r="A61" s="12"/>
      <c r="B61" s="44">
        <v>622</v>
      </c>
      <c r="C61" s="20" t="s">
        <v>73</v>
      </c>
      <c r="D61" s="46">
        <v>0</v>
      </c>
      <c r="E61" s="46">
        <v>87429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87429</v>
      </c>
      <c r="O61" s="47">
        <f t="shared" si="10"/>
        <v>0.61551079602655534</v>
      </c>
      <c r="P61" s="9"/>
    </row>
    <row r="62" spans="1:16">
      <c r="A62" s="12"/>
      <c r="B62" s="44">
        <v>634</v>
      </c>
      <c r="C62" s="20" t="s">
        <v>74</v>
      </c>
      <c r="D62" s="46">
        <v>334945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334945</v>
      </c>
      <c r="O62" s="47">
        <f t="shared" si="10"/>
        <v>2.3580535471652948</v>
      </c>
      <c r="P62" s="9"/>
    </row>
    <row r="63" spans="1:16">
      <c r="A63" s="12"/>
      <c r="B63" s="44">
        <v>654</v>
      </c>
      <c r="C63" s="20" t="s">
        <v>75</v>
      </c>
      <c r="D63" s="46">
        <v>124596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124596</v>
      </c>
      <c r="O63" s="47">
        <f t="shared" si="10"/>
        <v>0.87717099751483707</v>
      </c>
      <c r="P63" s="9"/>
    </row>
    <row r="64" spans="1:16">
      <c r="A64" s="12"/>
      <c r="B64" s="44">
        <v>674</v>
      </c>
      <c r="C64" s="20" t="s">
        <v>76</v>
      </c>
      <c r="D64" s="46">
        <v>105122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3" si="17">SUM(D64:M64)</f>
        <v>105122</v>
      </c>
      <c r="O64" s="47">
        <f t="shared" si="10"/>
        <v>0.74007166843843064</v>
      </c>
      <c r="P64" s="9"/>
    </row>
    <row r="65" spans="1:119">
      <c r="A65" s="12"/>
      <c r="B65" s="44">
        <v>682</v>
      </c>
      <c r="C65" s="20" t="s">
        <v>77</v>
      </c>
      <c r="D65" s="46">
        <v>0</v>
      </c>
      <c r="E65" s="46">
        <v>72278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72278</v>
      </c>
      <c r="O65" s="47">
        <f t="shared" si="10"/>
        <v>0.50884591285737413</v>
      </c>
      <c r="P65" s="9"/>
    </row>
    <row r="66" spans="1:119">
      <c r="A66" s="12"/>
      <c r="B66" s="44">
        <v>685</v>
      </c>
      <c r="C66" s="20" t="s">
        <v>78</v>
      </c>
      <c r="D66" s="46">
        <v>8278</v>
      </c>
      <c r="E66" s="46">
        <v>4445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12723</v>
      </c>
      <c r="O66" s="47">
        <f t="shared" si="10"/>
        <v>8.95714677949635E-2</v>
      </c>
      <c r="P66" s="9"/>
    </row>
    <row r="67" spans="1:119">
      <c r="A67" s="12"/>
      <c r="B67" s="44">
        <v>689</v>
      </c>
      <c r="C67" s="20" t="s">
        <v>97</v>
      </c>
      <c r="D67" s="46">
        <v>2498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2498</v>
      </c>
      <c r="O67" s="47">
        <f t="shared" si="10"/>
        <v>1.7586223889948818E-2</v>
      </c>
      <c r="P67" s="9"/>
    </row>
    <row r="68" spans="1:119">
      <c r="A68" s="12"/>
      <c r="B68" s="44">
        <v>694</v>
      </c>
      <c r="C68" s="20" t="s">
        <v>79</v>
      </c>
      <c r="D68" s="46">
        <v>92857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92857</v>
      </c>
      <c r="O68" s="47">
        <f t="shared" si="10"/>
        <v>0.65372457636067949</v>
      </c>
      <c r="P68" s="9"/>
    </row>
    <row r="69" spans="1:119">
      <c r="A69" s="12"/>
      <c r="B69" s="44">
        <v>714</v>
      </c>
      <c r="C69" s="20" t="s">
        <v>80</v>
      </c>
      <c r="D69" s="46">
        <v>0</v>
      </c>
      <c r="E69" s="46">
        <v>29897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29897</v>
      </c>
      <c r="O69" s="47">
        <f t="shared" ref="O69:O74" si="18">(N69/O$76)</f>
        <v>0.21047851706877496</v>
      </c>
      <c r="P69" s="9"/>
    </row>
    <row r="70" spans="1:119">
      <c r="A70" s="12"/>
      <c r="B70" s="44">
        <v>719</v>
      </c>
      <c r="C70" s="20" t="s">
        <v>81</v>
      </c>
      <c r="D70" s="46">
        <v>307001</v>
      </c>
      <c r="E70" s="46">
        <v>95940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402941</v>
      </c>
      <c r="O70" s="47">
        <f t="shared" si="18"/>
        <v>2.8367536591032292</v>
      </c>
      <c r="P70" s="9"/>
    </row>
    <row r="71" spans="1:119">
      <c r="A71" s="12"/>
      <c r="B71" s="44">
        <v>724</v>
      </c>
      <c r="C71" s="20" t="s">
        <v>82</v>
      </c>
      <c r="D71" s="46">
        <v>39387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39387</v>
      </c>
      <c r="O71" s="47">
        <f t="shared" si="18"/>
        <v>0.27728927155861255</v>
      </c>
      <c r="P71" s="9"/>
    </row>
    <row r="72" spans="1:119">
      <c r="A72" s="12"/>
      <c r="B72" s="44">
        <v>744</v>
      </c>
      <c r="C72" s="20" t="s">
        <v>84</v>
      </c>
      <c r="D72" s="46">
        <v>80372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80372</v>
      </c>
      <c r="O72" s="47">
        <f t="shared" si="18"/>
        <v>0.56582865751920197</v>
      </c>
      <c r="P72" s="9"/>
    </row>
    <row r="73" spans="1:119" ht="15.75" thickBot="1">
      <c r="A73" s="12"/>
      <c r="B73" s="44">
        <v>764</v>
      </c>
      <c r="C73" s="20" t="s">
        <v>85</v>
      </c>
      <c r="D73" s="46">
        <v>214505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214505</v>
      </c>
      <c r="O73" s="47">
        <f t="shared" si="18"/>
        <v>1.5101412952415818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SUM(D5,D13,D21,D29,D34,D39,D45,D50,D53)</f>
        <v>93998306</v>
      </c>
      <c r="E74" s="15">
        <f t="shared" si="19"/>
        <v>66049455</v>
      </c>
      <c r="F74" s="15">
        <f t="shared" si="19"/>
        <v>6118266</v>
      </c>
      <c r="G74" s="15">
        <f t="shared" si="19"/>
        <v>16238217</v>
      </c>
      <c r="H74" s="15">
        <f t="shared" si="19"/>
        <v>0</v>
      </c>
      <c r="I74" s="15">
        <f t="shared" si="19"/>
        <v>26507670</v>
      </c>
      <c r="J74" s="15">
        <f t="shared" si="19"/>
        <v>12583286</v>
      </c>
      <c r="K74" s="15">
        <f t="shared" si="19"/>
        <v>0</v>
      </c>
      <c r="L74" s="15">
        <f t="shared" si="19"/>
        <v>0</v>
      </c>
      <c r="M74" s="15">
        <f t="shared" si="19"/>
        <v>5354072</v>
      </c>
      <c r="N74" s="15">
        <f>SUM(D74:M74)</f>
        <v>226849272</v>
      </c>
      <c r="O74" s="37">
        <f t="shared" si="18"/>
        <v>1597.0464718430335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98</v>
      </c>
      <c r="M76" s="48"/>
      <c r="N76" s="48"/>
      <c r="O76" s="41">
        <v>142043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94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33963856</v>
      </c>
      <c r="E5" s="26">
        <f t="shared" si="0"/>
        <v>1398298</v>
      </c>
      <c r="F5" s="26">
        <f t="shared" si="0"/>
        <v>1257659</v>
      </c>
      <c r="G5" s="26">
        <f t="shared" si="0"/>
        <v>68469</v>
      </c>
      <c r="H5" s="26">
        <f t="shared" si="0"/>
        <v>0</v>
      </c>
      <c r="I5" s="26">
        <f t="shared" si="0"/>
        <v>853482</v>
      </c>
      <c r="J5" s="26">
        <f t="shared" si="0"/>
        <v>9723951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47265715</v>
      </c>
      <c r="O5" s="32">
        <f t="shared" ref="O5:O36" si="1">(N5/O$75)</f>
        <v>337.31348662613112</v>
      </c>
      <c r="P5" s="6"/>
    </row>
    <row r="6" spans="1:133">
      <c r="A6" s="12"/>
      <c r="B6" s="44">
        <v>511</v>
      </c>
      <c r="C6" s="20" t="s">
        <v>20</v>
      </c>
      <c r="D6" s="46">
        <v>14511490</v>
      </c>
      <c r="E6" s="46">
        <v>200122</v>
      </c>
      <c r="F6" s="46">
        <v>0</v>
      </c>
      <c r="G6" s="46">
        <v>0</v>
      </c>
      <c r="H6" s="46">
        <v>0</v>
      </c>
      <c r="I6" s="46">
        <v>0</v>
      </c>
      <c r="J6" s="46">
        <v>8786627</v>
      </c>
      <c r="K6" s="46">
        <v>0</v>
      </c>
      <c r="L6" s="46">
        <v>0</v>
      </c>
      <c r="M6" s="46">
        <v>0</v>
      </c>
      <c r="N6" s="46">
        <f>SUM(D6:M6)</f>
        <v>23498239</v>
      </c>
      <c r="O6" s="47">
        <f t="shared" si="1"/>
        <v>167.69603351317406</v>
      </c>
      <c r="P6" s="9"/>
    </row>
    <row r="7" spans="1:133">
      <c r="A7" s="12"/>
      <c r="B7" s="44">
        <v>512</v>
      </c>
      <c r="C7" s="20" t="s">
        <v>21</v>
      </c>
      <c r="D7" s="46">
        <v>159131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159131</v>
      </c>
      <c r="O7" s="47">
        <f t="shared" si="1"/>
        <v>1.1356441437583855</v>
      </c>
      <c r="P7" s="9"/>
    </row>
    <row r="8" spans="1:133">
      <c r="A8" s="12"/>
      <c r="B8" s="44">
        <v>513</v>
      </c>
      <c r="C8" s="20" t="s">
        <v>22</v>
      </c>
      <c r="D8" s="46">
        <v>13812585</v>
      </c>
      <c r="E8" s="46">
        <v>1198176</v>
      </c>
      <c r="F8" s="46">
        <v>0</v>
      </c>
      <c r="G8" s="46">
        <v>0</v>
      </c>
      <c r="H8" s="46">
        <v>0</v>
      </c>
      <c r="I8" s="46">
        <v>853482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15864243</v>
      </c>
      <c r="O8" s="47">
        <f t="shared" si="1"/>
        <v>113.21574462618824</v>
      </c>
      <c r="P8" s="9"/>
    </row>
    <row r="9" spans="1:133">
      <c r="A9" s="12"/>
      <c r="B9" s="44">
        <v>514</v>
      </c>
      <c r="C9" s="20" t="s">
        <v>23</v>
      </c>
      <c r="D9" s="46">
        <v>704381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704381</v>
      </c>
      <c r="O9" s="47">
        <f t="shared" si="1"/>
        <v>5.0268405126887616</v>
      </c>
      <c r="P9" s="9"/>
    </row>
    <row r="10" spans="1:133">
      <c r="A10" s="12"/>
      <c r="B10" s="44">
        <v>515</v>
      </c>
      <c r="C10" s="20" t="s">
        <v>24</v>
      </c>
      <c r="D10" s="46">
        <v>88963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88963</v>
      </c>
      <c r="O10" s="47">
        <f t="shared" si="1"/>
        <v>0.63488767092004228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1257659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1257659</v>
      </c>
      <c r="O11" s="47">
        <f t="shared" si="1"/>
        <v>8.9753289943193177</v>
      </c>
      <c r="P11" s="9"/>
    </row>
    <row r="12" spans="1:133">
      <c r="A12" s="12"/>
      <c r="B12" s="44">
        <v>519</v>
      </c>
      <c r="C12" s="20" t="s">
        <v>26</v>
      </c>
      <c r="D12" s="46">
        <v>4687306</v>
      </c>
      <c r="E12" s="46">
        <v>0</v>
      </c>
      <c r="F12" s="46">
        <v>0</v>
      </c>
      <c r="G12" s="46">
        <v>68469</v>
      </c>
      <c r="H12" s="46">
        <v>0</v>
      </c>
      <c r="I12" s="46">
        <v>0</v>
      </c>
      <c r="J12" s="46">
        <v>937324</v>
      </c>
      <c r="K12" s="46">
        <v>0</v>
      </c>
      <c r="L12" s="46">
        <v>0</v>
      </c>
      <c r="M12" s="46">
        <v>0</v>
      </c>
      <c r="N12" s="46">
        <f t="shared" si="2"/>
        <v>5693099</v>
      </c>
      <c r="O12" s="47">
        <f t="shared" si="1"/>
        <v>40.629007165082356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31331281</v>
      </c>
      <c r="E13" s="31">
        <f t="shared" si="3"/>
        <v>13030792</v>
      </c>
      <c r="F13" s="31">
        <f t="shared" si="3"/>
        <v>648552</v>
      </c>
      <c r="G13" s="31">
        <f t="shared" si="3"/>
        <v>760463</v>
      </c>
      <c r="H13" s="31">
        <f t="shared" si="3"/>
        <v>0</v>
      </c>
      <c r="I13" s="31">
        <f t="shared" si="3"/>
        <v>0</v>
      </c>
      <c r="J13" s="31">
        <f t="shared" si="3"/>
        <v>2260410</v>
      </c>
      <c r="K13" s="31">
        <f t="shared" si="3"/>
        <v>0</v>
      </c>
      <c r="L13" s="31">
        <f t="shared" si="3"/>
        <v>0</v>
      </c>
      <c r="M13" s="31">
        <f t="shared" si="3"/>
        <v>5087752</v>
      </c>
      <c r="N13" s="42">
        <f>SUM(D13:M13)</f>
        <v>53119250</v>
      </c>
      <c r="O13" s="43">
        <f t="shared" si="1"/>
        <v>379.08745111472695</v>
      </c>
      <c r="P13" s="10"/>
    </row>
    <row r="14" spans="1:133">
      <c r="A14" s="12"/>
      <c r="B14" s="44">
        <v>521</v>
      </c>
      <c r="C14" s="20" t="s">
        <v>28</v>
      </c>
      <c r="D14" s="46">
        <v>29724713</v>
      </c>
      <c r="E14" s="46">
        <v>1468437</v>
      </c>
      <c r="F14" s="46">
        <v>648552</v>
      </c>
      <c r="G14" s="46">
        <v>0</v>
      </c>
      <c r="H14" s="46">
        <v>0</v>
      </c>
      <c r="I14" s="46">
        <v>0</v>
      </c>
      <c r="J14" s="46">
        <v>2260410</v>
      </c>
      <c r="K14" s="46">
        <v>0</v>
      </c>
      <c r="L14" s="46">
        <v>0</v>
      </c>
      <c r="M14" s="46">
        <v>0</v>
      </c>
      <c r="N14" s="46">
        <f>SUM(D14:M14)</f>
        <v>34102112</v>
      </c>
      <c r="O14" s="47">
        <f t="shared" si="1"/>
        <v>243.3709571522366</v>
      </c>
      <c r="P14" s="9"/>
    </row>
    <row r="15" spans="1:133">
      <c r="A15" s="12"/>
      <c r="B15" s="44">
        <v>522</v>
      </c>
      <c r="C15" s="20" t="s">
        <v>29</v>
      </c>
      <c r="D15" s="46">
        <v>527282</v>
      </c>
      <c r="E15" s="46">
        <v>4924744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5452026</v>
      </c>
      <c r="O15" s="47">
        <f t="shared" si="1"/>
        <v>38.908580971139848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4464864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4464864</v>
      </c>
      <c r="O16" s="47">
        <f t="shared" si="1"/>
        <v>31.863663612229168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142285</v>
      </c>
      <c r="F17" s="46">
        <v>0</v>
      </c>
      <c r="G17" s="46">
        <v>760463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902748</v>
      </c>
      <c r="O17" s="47">
        <f t="shared" si="1"/>
        <v>6.4424937912134963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43028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5087752</v>
      </c>
      <c r="N18" s="46">
        <f t="shared" si="4"/>
        <v>5130780</v>
      </c>
      <c r="O18" s="47">
        <f t="shared" si="1"/>
        <v>36.615997259570094</v>
      </c>
      <c r="P18" s="9"/>
    </row>
    <row r="19" spans="1:16">
      <c r="A19" s="12"/>
      <c r="B19" s="44">
        <v>527</v>
      </c>
      <c r="C19" s="20" t="s">
        <v>33</v>
      </c>
      <c r="D19" s="46">
        <v>378484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378484</v>
      </c>
      <c r="O19" s="47">
        <f t="shared" si="1"/>
        <v>2.701064771202649</v>
      </c>
      <c r="P19" s="9"/>
    </row>
    <row r="20" spans="1:16">
      <c r="A20" s="12"/>
      <c r="B20" s="44">
        <v>529</v>
      </c>
      <c r="C20" s="20" t="s">
        <v>34</v>
      </c>
      <c r="D20" s="46">
        <v>700802</v>
      </c>
      <c r="E20" s="46">
        <v>1987434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2688236</v>
      </c>
      <c r="O20" s="47">
        <f t="shared" si="1"/>
        <v>19.184693557135109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989202</v>
      </c>
      <c r="E21" s="31">
        <f t="shared" si="5"/>
        <v>1982801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14932971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17904974</v>
      </c>
      <c r="O21" s="43">
        <f t="shared" si="1"/>
        <v>127.77949530415917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27236</v>
      </c>
      <c r="F22" s="46">
        <v>0</v>
      </c>
      <c r="G22" s="46">
        <v>0</v>
      </c>
      <c r="H22" s="46">
        <v>0</v>
      </c>
      <c r="I22" s="46">
        <v>135472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162708</v>
      </c>
      <c r="O22" s="47">
        <f t="shared" si="1"/>
        <v>1.1611715337843624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4822728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4822728</v>
      </c>
      <c r="O23" s="47">
        <f t="shared" si="1"/>
        <v>34.417573006765437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58</v>
      </c>
      <c r="F24" s="46">
        <v>0</v>
      </c>
      <c r="G24" s="46">
        <v>0</v>
      </c>
      <c r="H24" s="46">
        <v>0</v>
      </c>
      <c r="I24" s="46">
        <v>64747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64805</v>
      </c>
      <c r="O24" s="47">
        <f t="shared" si="1"/>
        <v>0.46248322913990464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190735</v>
      </c>
      <c r="F25" s="46">
        <v>0</v>
      </c>
      <c r="G25" s="46">
        <v>0</v>
      </c>
      <c r="H25" s="46">
        <v>0</v>
      </c>
      <c r="I25" s="46">
        <v>9910024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10100759</v>
      </c>
      <c r="O25" s="47">
        <f t="shared" si="1"/>
        <v>72.084432359909798</v>
      </c>
      <c r="P25" s="9"/>
    </row>
    <row r="26" spans="1:16">
      <c r="A26" s="12"/>
      <c r="B26" s="44">
        <v>537</v>
      </c>
      <c r="C26" s="20" t="s">
        <v>40</v>
      </c>
      <c r="D26" s="46">
        <v>989202</v>
      </c>
      <c r="E26" s="46">
        <v>1693262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2682464</v>
      </c>
      <c r="O26" s="47">
        <f t="shared" si="1"/>
        <v>19.143501470126459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6179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6179</v>
      </c>
      <c r="O27" s="47">
        <f t="shared" si="1"/>
        <v>4.4096657246438867E-2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65331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65331</v>
      </c>
      <c r="O28" s="47">
        <f t="shared" si="1"/>
        <v>0.46623704718677744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85178</v>
      </c>
      <c r="E29" s="31">
        <f t="shared" si="7"/>
        <v>26902794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26987972</v>
      </c>
      <c r="O29" s="43">
        <f t="shared" si="1"/>
        <v>192.60063943364449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23755648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23755648</v>
      </c>
      <c r="O30" s="47">
        <f t="shared" si="1"/>
        <v>169.53304216265593</v>
      </c>
      <c r="P30" s="9"/>
    </row>
    <row r="31" spans="1:16">
      <c r="A31" s="12"/>
      <c r="B31" s="44">
        <v>542</v>
      </c>
      <c r="C31" s="20" t="s">
        <v>45</v>
      </c>
      <c r="D31" s="46">
        <v>85178</v>
      </c>
      <c r="E31" s="46">
        <v>1414373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1499551</v>
      </c>
      <c r="O31" s="47">
        <f t="shared" si="1"/>
        <v>10.701600011418458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1687765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1687765</v>
      </c>
      <c r="O32" s="47">
        <f t="shared" si="1"/>
        <v>12.044796037795095</v>
      </c>
      <c r="P32" s="9"/>
    </row>
    <row r="33" spans="1:16">
      <c r="A33" s="12"/>
      <c r="B33" s="44">
        <v>549</v>
      </c>
      <c r="C33" s="20" t="s">
        <v>47</v>
      </c>
      <c r="D33" s="46">
        <v>0</v>
      </c>
      <c r="E33" s="46">
        <v>45008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45008</v>
      </c>
      <c r="O33" s="47">
        <f t="shared" si="1"/>
        <v>0.32120122177499927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317469</v>
      </c>
      <c r="E34" s="31">
        <f t="shared" si="9"/>
        <v>1951028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2268497</v>
      </c>
      <c r="O34" s="43">
        <f t="shared" si="1"/>
        <v>16.189210984556535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650955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650955</v>
      </c>
      <c r="O35" s="47">
        <f t="shared" si="1"/>
        <v>4.6455639290913764</v>
      </c>
      <c r="P35" s="9"/>
    </row>
    <row r="36" spans="1:16">
      <c r="A36" s="13"/>
      <c r="B36" s="45">
        <v>553</v>
      </c>
      <c r="C36" s="21" t="s">
        <v>50</v>
      </c>
      <c r="D36" s="46">
        <v>149178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149178</v>
      </c>
      <c r="O36" s="47">
        <f t="shared" si="1"/>
        <v>1.0646141988524449</v>
      </c>
      <c r="P36" s="9"/>
    </row>
    <row r="37" spans="1:16">
      <c r="A37" s="13"/>
      <c r="B37" s="45">
        <v>554</v>
      </c>
      <c r="C37" s="21" t="s">
        <v>51</v>
      </c>
      <c r="D37" s="46">
        <v>168291</v>
      </c>
      <c r="E37" s="46">
        <v>1300073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1468364</v>
      </c>
      <c r="O37" s="47">
        <f t="shared" ref="O37:O68" si="10">(N37/O$75)</f>
        <v>10.479032856612715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SUM(D39:D43)</f>
        <v>4144262</v>
      </c>
      <c r="E38" s="31">
        <f t="shared" si="11"/>
        <v>4646325</v>
      </c>
      <c r="F38" s="31">
        <f t="shared" si="11"/>
        <v>604032</v>
      </c>
      <c r="G38" s="31">
        <f t="shared" si="11"/>
        <v>825233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10219852</v>
      </c>
      <c r="O38" s="43">
        <f t="shared" si="10"/>
        <v>72.934343866860786</v>
      </c>
      <c r="P38" s="10"/>
    </row>
    <row r="39" spans="1:16">
      <c r="A39" s="12"/>
      <c r="B39" s="44">
        <v>562</v>
      </c>
      <c r="C39" s="20" t="s">
        <v>53</v>
      </c>
      <c r="D39" s="46">
        <v>2504481</v>
      </c>
      <c r="E39" s="46">
        <v>38054</v>
      </c>
      <c r="F39" s="46">
        <v>0</v>
      </c>
      <c r="G39" s="46">
        <v>825233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3367768</v>
      </c>
      <c r="O39" s="47">
        <f t="shared" si="10"/>
        <v>24.03419828152208</v>
      </c>
      <c r="P39" s="9"/>
    </row>
    <row r="40" spans="1:16">
      <c r="A40" s="12"/>
      <c r="B40" s="44">
        <v>563</v>
      </c>
      <c r="C40" s="20" t="s">
        <v>54</v>
      </c>
      <c r="D40" s="46">
        <v>330648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330648</v>
      </c>
      <c r="O40" s="47">
        <f t="shared" si="10"/>
        <v>2.3596814250235507</v>
      </c>
      <c r="P40" s="9"/>
    </row>
    <row r="41" spans="1:16">
      <c r="A41" s="12"/>
      <c r="B41" s="44">
        <v>564</v>
      </c>
      <c r="C41" s="20" t="s">
        <v>55</v>
      </c>
      <c r="D41" s="46">
        <v>743834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743834</v>
      </c>
      <c r="O41" s="47">
        <f t="shared" si="10"/>
        <v>5.3083982758128512</v>
      </c>
      <c r="P41" s="9"/>
    </row>
    <row r="42" spans="1:16">
      <c r="A42" s="12"/>
      <c r="B42" s="44">
        <v>565</v>
      </c>
      <c r="C42" s="20" t="s">
        <v>56</v>
      </c>
      <c r="D42" s="46">
        <v>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20000</v>
      </c>
      <c r="O42" s="47">
        <f t="shared" si="10"/>
        <v>0.14273072421569466</v>
      </c>
      <c r="P42" s="9"/>
    </row>
    <row r="43" spans="1:16">
      <c r="A43" s="12"/>
      <c r="B43" s="44">
        <v>569</v>
      </c>
      <c r="C43" s="20" t="s">
        <v>57</v>
      </c>
      <c r="D43" s="46">
        <v>545299</v>
      </c>
      <c r="E43" s="46">
        <v>4608271</v>
      </c>
      <c r="F43" s="46">
        <v>604032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5757602</v>
      </c>
      <c r="O43" s="47">
        <f t="shared" si="10"/>
        <v>41.089335160286602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SUM(D45:D47)</f>
        <v>2648753</v>
      </c>
      <c r="E44" s="31">
        <f t="shared" si="13"/>
        <v>5599121</v>
      </c>
      <c r="F44" s="31">
        <f t="shared" si="13"/>
        <v>0</v>
      </c>
      <c r="G44" s="31">
        <f t="shared" si="13"/>
        <v>1928776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10176650</v>
      </c>
      <c r="O44" s="43">
        <f t="shared" si="10"/>
        <v>72.626031229482464</v>
      </c>
      <c r="P44" s="9"/>
    </row>
    <row r="45" spans="1:16">
      <c r="A45" s="12"/>
      <c r="B45" s="44">
        <v>571</v>
      </c>
      <c r="C45" s="20" t="s">
        <v>59</v>
      </c>
      <c r="D45" s="46">
        <v>0</v>
      </c>
      <c r="E45" s="46">
        <v>4490258</v>
      </c>
      <c r="F45" s="46">
        <v>0</v>
      </c>
      <c r="G45" s="46">
        <v>1916024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6406282</v>
      </c>
      <c r="O45" s="47">
        <f t="shared" si="10"/>
        <v>45.718663469498445</v>
      </c>
      <c r="P45" s="9"/>
    </row>
    <row r="46" spans="1:16">
      <c r="A46" s="12"/>
      <c r="B46" s="44">
        <v>572</v>
      </c>
      <c r="C46" s="20" t="s">
        <v>60</v>
      </c>
      <c r="D46" s="46">
        <v>2648753</v>
      </c>
      <c r="E46" s="46">
        <v>1090896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3739649</v>
      </c>
      <c r="O46" s="47">
        <f t="shared" si="10"/>
        <v>26.688140504124917</v>
      </c>
      <c r="P46" s="9"/>
    </row>
    <row r="47" spans="1:16">
      <c r="A47" s="12"/>
      <c r="B47" s="44">
        <v>579</v>
      </c>
      <c r="C47" s="20" t="s">
        <v>62</v>
      </c>
      <c r="D47" s="46">
        <v>0</v>
      </c>
      <c r="E47" s="46">
        <v>17967</v>
      </c>
      <c r="F47" s="46">
        <v>0</v>
      </c>
      <c r="G47" s="46">
        <v>12752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30719</v>
      </c>
      <c r="O47" s="47">
        <f t="shared" si="10"/>
        <v>0.21922725585909622</v>
      </c>
      <c r="P47" s="9"/>
    </row>
    <row r="48" spans="1:16" ht="15.75">
      <c r="A48" s="28" t="s">
        <v>83</v>
      </c>
      <c r="B48" s="29"/>
      <c r="C48" s="30"/>
      <c r="D48" s="31">
        <f t="shared" ref="D48:M48" si="14">SUM(D49:D50)</f>
        <v>8916160</v>
      </c>
      <c r="E48" s="31">
        <f t="shared" si="14"/>
        <v>6992896</v>
      </c>
      <c r="F48" s="31">
        <f t="shared" si="14"/>
        <v>0</v>
      </c>
      <c r="G48" s="31">
        <f t="shared" si="14"/>
        <v>24433</v>
      </c>
      <c r="H48" s="31">
        <f t="shared" si="14"/>
        <v>0</v>
      </c>
      <c r="I48" s="31">
        <f t="shared" si="14"/>
        <v>1125216</v>
      </c>
      <c r="J48" s="31">
        <f t="shared" si="14"/>
        <v>10930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17069635</v>
      </c>
      <c r="O48" s="43">
        <f t="shared" si="10"/>
        <v>121.81806828237846</v>
      </c>
      <c r="P48" s="9"/>
    </row>
    <row r="49" spans="1:16">
      <c r="A49" s="12"/>
      <c r="B49" s="44">
        <v>581</v>
      </c>
      <c r="C49" s="20" t="s">
        <v>63</v>
      </c>
      <c r="D49" s="46">
        <v>7631016</v>
      </c>
      <c r="E49" s="46">
        <v>6992896</v>
      </c>
      <c r="F49" s="46">
        <v>0</v>
      </c>
      <c r="G49" s="46">
        <v>24433</v>
      </c>
      <c r="H49" s="46">
        <v>0</v>
      </c>
      <c r="I49" s="46">
        <v>1125216</v>
      </c>
      <c r="J49" s="46">
        <v>10930</v>
      </c>
      <c r="K49" s="46">
        <v>0</v>
      </c>
      <c r="L49" s="46">
        <v>0</v>
      </c>
      <c r="M49" s="46">
        <v>0</v>
      </c>
      <c r="N49" s="46">
        <f>SUM(D49:M49)</f>
        <v>15784491</v>
      </c>
      <c r="O49" s="47">
        <f t="shared" si="10"/>
        <v>112.64659159030573</v>
      </c>
      <c r="P49" s="9"/>
    </row>
    <row r="50" spans="1:16">
      <c r="A50" s="12"/>
      <c r="B50" s="44">
        <v>587</v>
      </c>
      <c r="C50" s="20" t="s">
        <v>64</v>
      </c>
      <c r="D50" s="46">
        <v>1285144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2" si="15">SUM(D50:M50)</f>
        <v>1285144</v>
      </c>
      <c r="O50" s="47">
        <f t="shared" si="10"/>
        <v>9.1714766920727353</v>
      </c>
      <c r="P50" s="9"/>
    </row>
    <row r="51" spans="1:16" ht="15.75">
      <c r="A51" s="28" t="s">
        <v>65</v>
      </c>
      <c r="B51" s="29"/>
      <c r="C51" s="30"/>
      <c r="D51" s="31">
        <f t="shared" ref="D51:M51" si="16">SUM(D52:D72)</f>
        <v>1910601</v>
      </c>
      <c r="E51" s="31">
        <f t="shared" si="16"/>
        <v>646228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2556829</v>
      </c>
      <c r="O51" s="43">
        <f t="shared" si="10"/>
        <v>18.246902743284519</v>
      </c>
      <c r="P51" s="9"/>
    </row>
    <row r="52" spans="1:16">
      <c r="A52" s="12"/>
      <c r="B52" s="44">
        <v>602</v>
      </c>
      <c r="C52" s="20" t="s">
        <v>66</v>
      </c>
      <c r="D52" s="46">
        <v>10374</v>
      </c>
      <c r="E52" s="46">
        <v>65425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75799</v>
      </c>
      <c r="O52" s="47">
        <f t="shared" si="10"/>
        <v>0.54094230824127199</v>
      </c>
      <c r="P52" s="9"/>
    </row>
    <row r="53" spans="1:16">
      <c r="A53" s="12"/>
      <c r="B53" s="44">
        <v>603</v>
      </c>
      <c r="C53" s="20" t="s">
        <v>67</v>
      </c>
      <c r="D53" s="46">
        <v>4254</v>
      </c>
      <c r="E53" s="46">
        <v>69989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74243</v>
      </c>
      <c r="O53" s="47">
        <f t="shared" si="10"/>
        <v>0.52983785789729099</v>
      </c>
      <c r="P53" s="9"/>
    </row>
    <row r="54" spans="1:16">
      <c r="A54" s="12"/>
      <c r="B54" s="44">
        <v>604</v>
      </c>
      <c r="C54" s="20" t="s">
        <v>68</v>
      </c>
      <c r="D54" s="46">
        <v>210360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210360</v>
      </c>
      <c r="O54" s="47">
        <f t="shared" si="10"/>
        <v>1.5012417573006764</v>
      </c>
      <c r="P54" s="9"/>
    </row>
    <row r="55" spans="1:16">
      <c r="A55" s="12"/>
      <c r="B55" s="44">
        <v>605</v>
      </c>
      <c r="C55" s="20" t="s">
        <v>69</v>
      </c>
      <c r="D55" s="46">
        <v>20522</v>
      </c>
      <c r="E55" s="46">
        <v>199097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219619</v>
      </c>
      <c r="O55" s="47">
        <f t="shared" si="10"/>
        <v>1.5673189460763324</v>
      </c>
      <c r="P55" s="9"/>
    </row>
    <row r="56" spans="1:16">
      <c r="A56" s="12"/>
      <c r="B56" s="44">
        <v>608</v>
      </c>
      <c r="C56" s="20" t="s">
        <v>70</v>
      </c>
      <c r="D56" s="46">
        <v>263982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263982</v>
      </c>
      <c r="O56" s="47">
        <f t="shared" si="10"/>
        <v>1.8839171019953755</v>
      </c>
      <c r="P56" s="9"/>
    </row>
    <row r="57" spans="1:16">
      <c r="A57" s="12"/>
      <c r="B57" s="44">
        <v>609</v>
      </c>
      <c r="C57" s="20" t="s">
        <v>71</v>
      </c>
      <c r="D57" s="46">
        <v>0</v>
      </c>
      <c r="E57" s="46">
        <v>2099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2099</v>
      </c>
      <c r="O57" s="47">
        <f t="shared" si="10"/>
        <v>1.4979589506437156E-2</v>
      </c>
      <c r="P57" s="9"/>
    </row>
    <row r="58" spans="1:16">
      <c r="A58" s="12"/>
      <c r="B58" s="44">
        <v>614</v>
      </c>
      <c r="C58" s="20" t="s">
        <v>72</v>
      </c>
      <c r="D58" s="46">
        <v>121485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121485</v>
      </c>
      <c r="O58" s="47">
        <f t="shared" si="10"/>
        <v>0.86698210156718336</v>
      </c>
      <c r="P58" s="9"/>
    </row>
    <row r="59" spans="1:16">
      <c r="A59" s="12"/>
      <c r="B59" s="44">
        <v>621</v>
      </c>
      <c r="C59" s="20" t="s">
        <v>100</v>
      </c>
      <c r="D59" s="46">
        <v>18003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18003</v>
      </c>
      <c r="O59" s="47">
        <f t="shared" si="10"/>
        <v>0.12847906140275756</v>
      </c>
      <c r="P59" s="9"/>
    </row>
    <row r="60" spans="1:16">
      <c r="A60" s="12"/>
      <c r="B60" s="44">
        <v>622</v>
      </c>
      <c r="C60" s="20" t="s">
        <v>73</v>
      </c>
      <c r="D60" s="46">
        <v>0</v>
      </c>
      <c r="E60" s="46">
        <v>106753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106753</v>
      </c>
      <c r="O60" s="47">
        <f t="shared" si="10"/>
        <v>0.76184665010990271</v>
      </c>
      <c r="P60" s="9"/>
    </row>
    <row r="61" spans="1:16">
      <c r="A61" s="12"/>
      <c r="B61" s="44">
        <v>634</v>
      </c>
      <c r="C61" s="20" t="s">
        <v>74</v>
      </c>
      <c r="D61" s="46">
        <v>329556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329556</v>
      </c>
      <c r="O61" s="47">
        <f t="shared" si="10"/>
        <v>2.3518883274813738</v>
      </c>
      <c r="P61" s="9"/>
    </row>
    <row r="62" spans="1:16">
      <c r="A62" s="12"/>
      <c r="B62" s="44">
        <v>654</v>
      </c>
      <c r="C62" s="20" t="s">
        <v>75</v>
      </c>
      <c r="D62" s="46">
        <v>137380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137380</v>
      </c>
      <c r="O62" s="47">
        <f t="shared" si="10"/>
        <v>0.98041734463760666</v>
      </c>
      <c r="P62" s="9"/>
    </row>
    <row r="63" spans="1:16">
      <c r="A63" s="12"/>
      <c r="B63" s="44">
        <v>674</v>
      </c>
      <c r="C63" s="20" t="s">
        <v>76</v>
      </c>
      <c r="D63" s="46">
        <v>100632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3" si="17">SUM(D63:M63)</f>
        <v>100632</v>
      </c>
      <c r="O63" s="47">
        <f t="shared" si="10"/>
        <v>0.71816391196368934</v>
      </c>
      <c r="P63" s="9"/>
    </row>
    <row r="64" spans="1:16">
      <c r="A64" s="12"/>
      <c r="B64" s="44">
        <v>682</v>
      </c>
      <c r="C64" s="20" t="s">
        <v>77</v>
      </c>
      <c r="D64" s="46">
        <v>0</v>
      </c>
      <c r="E64" s="46">
        <v>85855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85855</v>
      </c>
      <c r="O64" s="47">
        <f t="shared" si="10"/>
        <v>0.61270731637692333</v>
      </c>
      <c r="P64" s="9"/>
    </row>
    <row r="65" spans="1:119">
      <c r="A65" s="12"/>
      <c r="B65" s="44">
        <v>685</v>
      </c>
      <c r="C65" s="20" t="s">
        <v>78</v>
      </c>
      <c r="D65" s="46">
        <v>11904</v>
      </c>
      <c r="E65" s="46">
        <v>2452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14356</v>
      </c>
      <c r="O65" s="47">
        <f t="shared" si="10"/>
        <v>0.10245211384202564</v>
      </c>
      <c r="P65" s="9"/>
    </row>
    <row r="66" spans="1:119">
      <c r="A66" s="12"/>
      <c r="B66" s="44">
        <v>689</v>
      </c>
      <c r="C66" s="20" t="s">
        <v>97</v>
      </c>
      <c r="D66" s="46">
        <v>4514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4514</v>
      </c>
      <c r="O66" s="47">
        <f t="shared" si="10"/>
        <v>3.2214324455482286E-2</v>
      </c>
      <c r="P66" s="9"/>
    </row>
    <row r="67" spans="1:119">
      <c r="A67" s="12"/>
      <c r="B67" s="44">
        <v>694</v>
      </c>
      <c r="C67" s="20" t="s">
        <v>79</v>
      </c>
      <c r="D67" s="46">
        <v>90998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90998</v>
      </c>
      <c r="O67" s="47">
        <f t="shared" si="10"/>
        <v>0.6494105221089892</v>
      </c>
      <c r="P67" s="9"/>
    </row>
    <row r="68" spans="1:119">
      <c r="A68" s="12"/>
      <c r="B68" s="44">
        <v>714</v>
      </c>
      <c r="C68" s="20" t="s">
        <v>80</v>
      </c>
      <c r="D68" s="46">
        <v>0</v>
      </c>
      <c r="E68" s="46">
        <v>36781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36781</v>
      </c>
      <c r="O68" s="47">
        <f t="shared" si="10"/>
        <v>0.26248893836887327</v>
      </c>
      <c r="P68" s="9"/>
    </row>
    <row r="69" spans="1:119">
      <c r="A69" s="12"/>
      <c r="B69" s="44">
        <v>719</v>
      </c>
      <c r="C69" s="20" t="s">
        <v>81</v>
      </c>
      <c r="D69" s="46">
        <v>231571</v>
      </c>
      <c r="E69" s="46">
        <v>77777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309348</v>
      </c>
      <c r="O69" s="47">
        <f>(N69/O$75)</f>
        <v>2.2076732037338358</v>
      </c>
      <c r="P69" s="9"/>
    </row>
    <row r="70" spans="1:119">
      <c r="A70" s="12"/>
      <c r="B70" s="44">
        <v>724</v>
      </c>
      <c r="C70" s="20" t="s">
        <v>82</v>
      </c>
      <c r="D70" s="46">
        <v>43825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43825</v>
      </c>
      <c r="O70" s="47">
        <f>(N70/O$75)</f>
        <v>0.31275869943764095</v>
      </c>
      <c r="P70" s="9"/>
    </row>
    <row r="71" spans="1:119">
      <c r="A71" s="12"/>
      <c r="B71" s="44">
        <v>744</v>
      </c>
      <c r="C71" s="20" t="s">
        <v>84</v>
      </c>
      <c r="D71" s="46">
        <v>78473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78473</v>
      </c>
      <c r="O71" s="47">
        <f>(N71/O$75)</f>
        <v>0.56002540606891038</v>
      </c>
      <c r="P71" s="9"/>
    </row>
    <row r="72" spans="1:119" ht="15.75" thickBot="1">
      <c r="A72" s="12"/>
      <c r="B72" s="44">
        <v>764</v>
      </c>
      <c r="C72" s="20" t="s">
        <v>85</v>
      </c>
      <c r="D72" s="46">
        <v>232768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232768</v>
      </c>
      <c r="O72" s="47">
        <f>(N72/O$75)</f>
        <v>1.6611572607119409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SUM(D5,D13,D21,D29,D34,D38,D44,D48,D51)</f>
        <v>84306762</v>
      </c>
      <c r="E73" s="15">
        <f t="shared" si="18"/>
        <v>63150283</v>
      </c>
      <c r="F73" s="15">
        <f t="shared" si="18"/>
        <v>2510243</v>
      </c>
      <c r="G73" s="15">
        <f t="shared" si="18"/>
        <v>3607374</v>
      </c>
      <c r="H73" s="15">
        <f t="shared" si="18"/>
        <v>0</v>
      </c>
      <c r="I73" s="15">
        <f t="shared" si="18"/>
        <v>16911669</v>
      </c>
      <c r="J73" s="15">
        <f t="shared" si="18"/>
        <v>11995291</v>
      </c>
      <c r="K73" s="15">
        <f t="shared" si="18"/>
        <v>0</v>
      </c>
      <c r="L73" s="15">
        <f t="shared" si="18"/>
        <v>0</v>
      </c>
      <c r="M73" s="15">
        <f t="shared" si="18"/>
        <v>5087752</v>
      </c>
      <c r="N73" s="15">
        <f t="shared" si="17"/>
        <v>187569374</v>
      </c>
      <c r="O73" s="37">
        <f>(N73/O$75)</f>
        <v>1338.5956295852245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101</v>
      </c>
      <c r="M75" s="48"/>
      <c r="N75" s="48"/>
      <c r="O75" s="41">
        <v>140124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33584095</v>
      </c>
      <c r="E5" s="26">
        <f t="shared" si="0"/>
        <v>1462566</v>
      </c>
      <c r="F5" s="26">
        <f t="shared" si="0"/>
        <v>1199409</v>
      </c>
      <c r="G5" s="26">
        <f t="shared" si="0"/>
        <v>2401</v>
      </c>
      <c r="H5" s="26">
        <f t="shared" si="0"/>
        <v>0</v>
      </c>
      <c r="I5" s="26">
        <f t="shared" si="0"/>
        <v>1101765</v>
      </c>
      <c r="J5" s="26">
        <f t="shared" si="0"/>
        <v>9661229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47011465</v>
      </c>
      <c r="O5" s="32">
        <f t="shared" ref="O5:O36" si="1">(N5/O$77)</f>
        <v>343.77922324843325</v>
      </c>
      <c r="P5" s="6"/>
    </row>
    <row r="6" spans="1:133">
      <c r="A6" s="12"/>
      <c r="B6" s="44">
        <v>511</v>
      </c>
      <c r="C6" s="20" t="s">
        <v>20</v>
      </c>
      <c r="D6" s="46">
        <v>14187420</v>
      </c>
      <c r="E6" s="46">
        <v>821759</v>
      </c>
      <c r="F6" s="46">
        <v>0</v>
      </c>
      <c r="G6" s="46">
        <v>0</v>
      </c>
      <c r="H6" s="46">
        <v>0</v>
      </c>
      <c r="I6" s="46">
        <v>0</v>
      </c>
      <c r="J6" s="46">
        <v>8771310</v>
      </c>
      <c r="K6" s="46">
        <v>0</v>
      </c>
      <c r="L6" s="46">
        <v>0</v>
      </c>
      <c r="M6" s="46">
        <v>0</v>
      </c>
      <c r="N6" s="46">
        <f>SUM(D6:M6)</f>
        <v>23780489</v>
      </c>
      <c r="O6" s="47">
        <f t="shared" si="1"/>
        <v>173.89881461656026</v>
      </c>
      <c r="P6" s="9"/>
    </row>
    <row r="7" spans="1:133">
      <c r="A7" s="12"/>
      <c r="B7" s="44">
        <v>512</v>
      </c>
      <c r="C7" s="20" t="s">
        <v>21</v>
      </c>
      <c r="D7" s="46">
        <v>179004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179004</v>
      </c>
      <c r="O7" s="47">
        <f t="shared" si="1"/>
        <v>1.3089967751135292</v>
      </c>
      <c r="P7" s="9"/>
    </row>
    <row r="8" spans="1:133">
      <c r="A8" s="12"/>
      <c r="B8" s="44">
        <v>513</v>
      </c>
      <c r="C8" s="20" t="s">
        <v>22</v>
      </c>
      <c r="D8" s="46">
        <v>13555691</v>
      </c>
      <c r="E8" s="46">
        <v>640807</v>
      </c>
      <c r="F8" s="46">
        <v>0</v>
      </c>
      <c r="G8" s="46">
        <v>0</v>
      </c>
      <c r="H8" s="46">
        <v>0</v>
      </c>
      <c r="I8" s="46">
        <v>1101765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15298263</v>
      </c>
      <c r="O8" s="47">
        <f t="shared" si="1"/>
        <v>111.87111423118267</v>
      </c>
      <c r="P8" s="9"/>
    </row>
    <row r="9" spans="1:133">
      <c r="A9" s="12"/>
      <c r="B9" s="44">
        <v>514</v>
      </c>
      <c r="C9" s="20" t="s">
        <v>23</v>
      </c>
      <c r="D9" s="46">
        <v>551428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551428</v>
      </c>
      <c r="O9" s="47">
        <f t="shared" si="1"/>
        <v>4.0324097433984889</v>
      </c>
      <c r="P9" s="9"/>
    </row>
    <row r="10" spans="1:133">
      <c r="A10" s="12"/>
      <c r="B10" s="44">
        <v>515</v>
      </c>
      <c r="C10" s="20" t="s">
        <v>24</v>
      </c>
      <c r="D10" s="46">
        <v>86586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86586</v>
      </c>
      <c r="O10" s="47">
        <f t="shared" si="1"/>
        <v>0.63317464844349869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1199409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1199409</v>
      </c>
      <c r="O11" s="47">
        <f t="shared" si="1"/>
        <v>8.7708794945484065</v>
      </c>
      <c r="P11" s="9"/>
    </row>
    <row r="12" spans="1:133">
      <c r="A12" s="12"/>
      <c r="B12" s="44">
        <v>519</v>
      </c>
      <c r="C12" s="20" t="s">
        <v>26</v>
      </c>
      <c r="D12" s="46">
        <v>5023966</v>
      </c>
      <c r="E12" s="46">
        <v>0</v>
      </c>
      <c r="F12" s="46">
        <v>0</v>
      </c>
      <c r="G12" s="46">
        <v>2401</v>
      </c>
      <c r="H12" s="46">
        <v>0</v>
      </c>
      <c r="I12" s="46">
        <v>0</v>
      </c>
      <c r="J12" s="46">
        <v>889919</v>
      </c>
      <c r="K12" s="46">
        <v>0</v>
      </c>
      <c r="L12" s="46">
        <v>0</v>
      </c>
      <c r="M12" s="46">
        <v>0</v>
      </c>
      <c r="N12" s="46">
        <f t="shared" si="2"/>
        <v>5916286</v>
      </c>
      <c r="O12" s="47">
        <f t="shared" si="1"/>
        <v>43.263833739186396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30075525</v>
      </c>
      <c r="E13" s="31">
        <f t="shared" si="3"/>
        <v>13326405</v>
      </c>
      <c r="F13" s="31">
        <f t="shared" si="3"/>
        <v>907390</v>
      </c>
      <c r="G13" s="31">
        <f t="shared" si="3"/>
        <v>33281</v>
      </c>
      <c r="H13" s="31">
        <f t="shared" si="3"/>
        <v>0</v>
      </c>
      <c r="I13" s="31">
        <f t="shared" si="3"/>
        <v>0</v>
      </c>
      <c r="J13" s="31">
        <f t="shared" si="3"/>
        <v>2142453</v>
      </c>
      <c r="K13" s="31">
        <f t="shared" si="3"/>
        <v>0</v>
      </c>
      <c r="L13" s="31">
        <f t="shared" si="3"/>
        <v>0</v>
      </c>
      <c r="M13" s="31">
        <f t="shared" si="3"/>
        <v>4886642</v>
      </c>
      <c r="N13" s="42">
        <f>SUM(D13:M13)</f>
        <v>51371696</v>
      </c>
      <c r="O13" s="43">
        <f t="shared" si="1"/>
        <v>375.66414379629833</v>
      </c>
      <c r="P13" s="10"/>
    </row>
    <row r="14" spans="1:133">
      <c r="A14" s="12"/>
      <c r="B14" s="44">
        <v>521</v>
      </c>
      <c r="C14" s="20" t="s">
        <v>28</v>
      </c>
      <c r="D14" s="46">
        <v>29119264</v>
      </c>
      <c r="E14" s="46">
        <v>1643064</v>
      </c>
      <c r="F14" s="46">
        <v>907390</v>
      </c>
      <c r="G14" s="46">
        <v>33281</v>
      </c>
      <c r="H14" s="46">
        <v>0</v>
      </c>
      <c r="I14" s="46">
        <v>0</v>
      </c>
      <c r="J14" s="46">
        <v>2142453</v>
      </c>
      <c r="K14" s="46">
        <v>0</v>
      </c>
      <c r="L14" s="46">
        <v>0</v>
      </c>
      <c r="M14" s="46">
        <v>0</v>
      </c>
      <c r="N14" s="46">
        <f>SUM(D14:M14)</f>
        <v>33845452</v>
      </c>
      <c r="O14" s="47">
        <f t="shared" si="1"/>
        <v>247.5005447937462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5721378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5721378</v>
      </c>
      <c r="O15" s="47">
        <f t="shared" si="1"/>
        <v>41.838536296426298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4635726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4635726</v>
      </c>
      <c r="O16" s="47">
        <f t="shared" si="1"/>
        <v>33.899523945330493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20564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20564</v>
      </c>
      <c r="O17" s="47">
        <f t="shared" si="1"/>
        <v>0.15037769928847744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68731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4886642</v>
      </c>
      <c r="N18" s="46">
        <f t="shared" si="4"/>
        <v>4955373</v>
      </c>
      <c r="O18" s="47">
        <f t="shared" si="1"/>
        <v>36.23699624860145</v>
      </c>
      <c r="P18" s="9"/>
    </row>
    <row r="19" spans="1:16">
      <c r="A19" s="12"/>
      <c r="B19" s="44">
        <v>527</v>
      </c>
      <c r="C19" s="20" t="s">
        <v>33</v>
      </c>
      <c r="D19" s="46">
        <v>316880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316880</v>
      </c>
      <c r="O19" s="47">
        <f t="shared" si="1"/>
        <v>2.3172381516501033</v>
      </c>
      <c r="P19" s="9"/>
    </row>
    <row r="20" spans="1:16">
      <c r="A20" s="12"/>
      <c r="B20" s="44">
        <v>529</v>
      </c>
      <c r="C20" s="20" t="s">
        <v>34</v>
      </c>
      <c r="D20" s="46">
        <v>639381</v>
      </c>
      <c r="E20" s="46">
        <v>1236942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1876323</v>
      </c>
      <c r="O20" s="47">
        <f t="shared" si="1"/>
        <v>13.720926661255293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SUM(D22:D28)</f>
        <v>555589</v>
      </c>
      <c r="E21" s="31">
        <f t="shared" si="5"/>
        <v>7761646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10509399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18826634</v>
      </c>
      <c r="O21" s="43">
        <f t="shared" si="1"/>
        <v>137.6729189975795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27072</v>
      </c>
      <c r="F22" s="46">
        <v>0</v>
      </c>
      <c r="G22" s="46">
        <v>0</v>
      </c>
      <c r="H22" s="46">
        <v>0</v>
      </c>
      <c r="I22" s="46">
        <v>5950993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5978065</v>
      </c>
      <c r="O22" s="47">
        <f t="shared" si="1"/>
        <v>43.71560303914471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4551647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4551647</v>
      </c>
      <c r="O23" s="47">
        <f t="shared" si="1"/>
        <v>33.284682154896927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1659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1659</v>
      </c>
      <c r="O24" s="47">
        <f t="shared" si="1"/>
        <v>1.2131715771230503E-2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194145</v>
      </c>
      <c r="F25" s="46">
        <v>0</v>
      </c>
      <c r="G25" s="46">
        <v>0</v>
      </c>
      <c r="H25" s="46">
        <v>0</v>
      </c>
      <c r="I25" s="46">
        <v>6759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200904</v>
      </c>
      <c r="O25" s="47">
        <f t="shared" si="1"/>
        <v>1.4691441984950531</v>
      </c>
      <c r="P25" s="9"/>
    </row>
    <row r="26" spans="1:16">
      <c r="A26" s="12"/>
      <c r="B26" s="44">
        <v>537</v>
      </c>
      <c r="C26" s="20" t="s">
        <v>40</v>
      </c>
      <c r="D26" s="46">
        <v>555589</v>
      </c>
      <c r="E26" s="46">
        <v>5326924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5882513</v>
      </c>
      <c r="O26" s="47">
        <f t="shared" si="1"/>
        <v>43.01686301179533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8851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8851</v>
      </c>
      <c r="O27" s="47">
        <f t="shared" si="1"/>
        <v>6.4724422116432298E-2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2202995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2202995</v>
      </c>
      <c r="O28" s="47">
        <f t="shared" si="1"/>
        <v>16.109770455359818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64420</v>
      </c>
      <c r="E29" s="31">
        <f t="shared" si="7"/>
        <v>29569516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29633936</v>
      </c>
      <c r="O29" s="43">
        <f t="shared" si="1"/>
        <v>216.70312762798997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25655182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25655182</v>
      </c>
      <c r="O30" s="47">
        <f t="shared" si="1"/>
        <v>187.60782162940862</v>
      </c>
      <c r="P30" s="9"/>
    </row>
    <row r="31" spans="1:16">
      <c r="A31" s="12"/>
      <c r="B31" s="44">
        <v>542</v>
      </c>
      <c r="C31" s="20" t="s">
        <v>45</v>
      </c>
      <c r="D31" s="46">
        <v>64420</v>
      </c>
      <c r="E31" s="46">
        <v>2058431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2122851</v>
      </c>
      <c r="O31" s="47">
        <f t="shared" si="1"/>
        <v>15.523704012460787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1855903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1855903</v>
      </c>
      <c r="O32" s="47">
        <f t="shared" si="1"/>
        <v>13.571601986120557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325720</v>
      </c>
      <c r="E33" s="31">
        <f t="shared" si="9"/>
        <v>765262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1090982</v>
      </c>
      <c r="O33" s="43">
        <f t="shared" si="1"/>
        <v>7.9779888701197086</v>
      </c>
      <c r="P33" s="10"/>
    </row>
    <row r="34" spans="1:16">
      <c r="A34" s="13"/>
      <c r="B34" s="45">
        <v>552</v>
      </c>
      <c r="C34" s="21" t="s">
        <v>49</v>
      </c>
      <c r="D34" s="46">
        <v>0</v>
      </c>
      <c r="E34" s="46">
        <v>763286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763286</v>
      </c>
      <c r="O34" s="47">
        <f t="shared" si="1"/>
        <v>5.5816569042552411</v>
      </c>
      <c r="P34" s="9"/>
    </row>
    <row r="35" spans="1:16">
      <c r="A35" s="13"/>
      <c r="B35" s="45">
        <v>553</v>
      </c>
      <c r="C35" s="21" t="s">
        <v>50</v>
      </c>
      <c r="D35" s="46">
        <v>147835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147835</v>
      </c>
      <c r="O35" s="47">
        <f t="shared" si="1"/>
        <v>1.081068234502629</v>
      </c>
      <c r="P35" s="9"/>
    </row>
    <row r="36" spans="1:16">
      <c r="A36" s="13"/>
      <c r="B36" s="45">
        <v>554</v>
      </c>
      <c r="C36" s="21" t="s">
        <v>51</v>
      </c>
      <c r="D36" s="46">
        <v>177885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177885</v>
      </c>
      <c r="O36" s="47">
        <f t="shared" si="1"/>
        <v>1.3008138999188295</v>
      </c>
      <c r="P36" s="9"/>
    </row>
    <row r="37" spans="1:16">
      <c r="A37" s="13"/>
      <c r="B37" s="45">
        <v>559</v>
      </c>
      <c r="C37" s="21" t="s">
        <v>96</v>
      </c>
      <c r="D37" s="46">
        <v>0</v>
      </c>
      <c r="E37" s="46">
        <v>1976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1976</v>
      </c>
      <c r="O37" s="47">
        <f t="shared" ref="O37:O68" si="10">(N37/O$77)</f>
        <v>1.4449831443008723E-2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SUM(D39:D43)</f>
        <v>3946672</v>
      </c>
      <c r="E38" s="31">
        <f t="shared" si="11"/>
        <v>7619827</v>
      </c>
      <c r="F38" s="31">
        <f t="shared" si="11"/>
        <v>604032</v>
      </c>
      <c r="G38" s="31">
        <f t="shared" si="11"/>
        <v>42635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12213166</v>
      </c>
      <c r="O38" s="43">
        <f t="shared" si="10"/>
        <v>89.310824942047105</v>
      </c>
      <c r="P38" s="10"/>
    </row>
    <row r="39" spans="1:16">
      <c r="A39" s="12"/>
      <c r="B39" s="44">
        <v>562</v>
      </c>
      <c r="C39" s="20" t="s">
        <v>53</v>
      </c>
      <c r="D39" s="46">
        <v>2565297</v>
      </c>
      <c r="E39" s="46">
        <v>0</v>
      </c>
      <c r="F39" s="46">
        <v>0</v>
      </c>
      <c r="G39" s="46">
        <v>42635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2607932</v>
      </c>
      <c r="O39" s="47">
        <f t="shared" si="10"/>
        <v>19.070940189690599</v>
      </c>
      <c r="P39" s="9"/>
    </row>
    <row r="40" spans="1:16">
      <c r="A40" s="12"/>
      <c r="B40" s="44">
        <v>563</v>
      </c>
      <c r="C40" s="20" t="s">
        <v>54</v>
      </c>
      <c r="D40" s="46">
        <v>315600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315600</v>
      </c>
      <c r="O40" s="47">
        <f t="shared" si="10"/>
        <v>2.3078779369501787</v>
      </c>
      <c r="P40" s="9"/>
    </row>
    <row r="41" spans="1:16">
      <c r="A41" s="12"/>
      <c r="B41" s="44">
        <v>564</v>
      </c>
      <c r="C41" s="20" t="s">
        <v>55</v>
      </c>
      <c r="D41" s="46">
        <v>903120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903120</v>
      </c>
      <c r="O41" s="47">
        <f t="shared" si="10"/>
        <v>6.6042164842156064</v>
      </c>
      <c r="P41" s="9"/>
    </row>
    <row r="42" spans="1:16">
      <c r="A42" s="12"/>
      <c r="B42" s="44">
        <v>565</v>
      </c>
      <c r="C42" s="20" t="s">
        <v>56</v>
      </c>
      <c r="D42" s="46">
        <v>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20000</v>
      </c>
      <c r="O42" s="47">
        <f t="shared" si="10"/>
        <v>0.14625335468632311</v>
      </c>
      <c r="P42" s="9"/>
    </row>
    <row r="43" spans="1:16">
      <c r="A43" s="12"/>
      <c r="B43" s="44">
        <v>569</v>
      </c>
      <c r="C43" s="20" t="s">
        <v>57</v>
      </c>
      <c r="D43" s="46">
        <v>142655</v>
      </c>
      <c r="E43" s="46">
        <v>7619827</v>
      </c>
      <c r="F43" s="46">
        <v>604032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8366514</v>
      </c>
      <c r="O43" s="47">
        <f t="shared" si="10"/>
        <v>61.181536976504397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SUM(D45:D47)</f>
        <v>2587103</v>
      </c>
      <c r="E44" s="31">
        <f t="shared" si="13"/>
        <v>4219655</v>
      </c>
      <c r="F44" s="31">
        <f t="shared" si="13"/>
        <v>0</v>
      </c>
      <c r="G44" s="31">
        <f t="shared" si="13"/>
        <v>2000473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8807231</v>
      </c>
      <c r="O44" s="43">
        <f t="shared" si="10"/>
        <v>64.404353962369015</v>
      </c>
      <c r="P44" s="9"/>
    </row>
    <row r="45" spans="1:16">
      <c r="A45" s="12"/>
      <c r="B45" s="44">
        <v>571</v>
      </c>
      <c r="C45" s="20" t="s">
        <v>59</v>
      </c>
      <c r="D45" s="46">
        <v>0</v>
      </c>
      <c r="E45" s="46">
        <v>3289969</v>
      </c>
      <c r="F45" s="46">
        <v>0</v>
      </c>
      <c r="G45" s="46">
        <v>1130505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4420474</v>
      </c>
      <c r="O45" s="47">
        <f t="shared" si="10"/>
        <v>32.325457590183476</v>
      </c>
      <c r="P45" s="9"/>
    </row>
    <row r="46" spans="1:16">
      <c r="A46" s="12"/>
      <c r="B46" s="44">
        <v>572</v>
      </c>
      <c r="C46" s="20" t="s">
        <v>60</v>
      </c>
      <c r="D46" s="46">
        <v>2587103</v>
      </c>
      <c r="E46" s="46">
        <v>929686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3516789</v>
      </c>
      <c r="O46" s="47">
        <f t="shared" si="10"/>
        <v>25.717109448697979</v>
      </c>
      <c r="P46" s="9"/>
    </row>
    <row r="47" spans="1:16">
      <c r="A47" s="12"/>
      <c r="B47" s="44">
        <v>579</v>
      </c>
      <c r="C47" s="20" t="s">
        <v>62</v>
      </c>
      <c r="D47" s="46">
        <v>0</v>
      </c>
      <c r="E47" s="46">
        <v>0</v>
      </c>
      <c r="F47" s="46">
        <v>0</v>
      </c>
      <c r="G47" s="46">
        <v>869968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869968</v>
      </c>
      <c r="O47" s="47">
        <f t="shared" si="10"/>
        <v>6.3617869234875579</v>
      </c>
      <c r="P47" s="9"/>
    </row>
    <row r="48" spans="1:16" ht="15.75">
      <c r="A48" s="28" t="s">
        <v>83</v>
      </c>
      <c r="B48" s="29"/>
      <c r="C48" s="30"/>
      <c r="D48" s="31">
        <f t="shared" ref="D48:M48" si="14">SUM(D49:D50)</f>
        <v>5063891</v>
      </c>
      <c r="E48" s="31">
        <f t="shared" si="14"/>
        <v>705423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5199913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10969227</v>
      </c>
      <c r="O48" s="43">
        <f t="shared" si="10"/>
        <v>80.2143123532896</v>
      </c>
      <c r="P48" s="9"/>
    </row>
    <row r="49" spans="1:16">
      <c r="A49" s="12"/>
      <c r="B49" s="44">
        <v>581</v>
      </c>
      <c r="C49" s="20" t="s">
        <v>63</v>
      </c>
      <c r="D49" s="46">
        <v>4986929</v>
      </c>
      <c r="E49" s="46">
        <v>705423</v>
      </c>
      <c r="F49" s="46">
        <v>0</v>
      </c>
      <c r="G49" s="46">
        <v>0</v>
      </c>
      <c r="H49" s="46">
        <v>0</v>
      </c>
      <c r="I49" s="46">
        <v>5199913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10892265</v>
      </c>
      <c r="O49" s="47">
        <f t="shared" si="10"/>
        <v>79.651514819121161</v>
      </c>
      <c r="P49" s="9"/>
    </row>
    <row r="50" spans="1:16">
      <c r="A50" s="12"/>
      <c r="B50" s="44">
        <v>586</v>
      </c>
      <c r="C50" s="20" t="s">
        <v>113</v>
      </c>
      <c r="D50" s="46">
        <v>76962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3" si="15">SUM(D50:M50)</f>
        <v>76962</v>
      </c>
      <c r="O50" s="47">
        <f t="shared" si="10"/>
        <v>0.56279753416844003</v>
      </c>
      <c r="P50" s="9"/>
    </row>
    <row r="51" spans="1:16" ht="15.75">
      <c r="A51" s="28" t="s">
        <v>65</v>
      </c>
      <c r="B51" s="29"/>
      <c r="C51" s="30"/>
      <c r="D51" s="31">
        <f t="shared" ref="D51:M51" si="16">SUM(D52:D74)</f>
        <v>1672607</v>
      </c>
      <c r="E51" s="31">
        <f t="shared" si="16"/>
        <v>654138</v>
      </c>
      <c r="F51" s="31">
        <f t="shared" si="16"/>
        <v>0</v>
      </c>
      <c r="G51" s="31">
        <f t="shared" si="16"/>
        <v>49032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2375777</v>
      </c>
      <c r="O51" s="43">
        <f t="shared" si="10"/>
        <v>17.373267811830434</v>
      </c>
      <c r="P51" s="9"/>
    </row>
    <row r="52" spans="1:16">
      <c r="A52" s="12"/>
      <c r="B52" s="44">
        <v>602</v>
      </c>
      <c r="C52" s="20" t="s">
        <v>66</v>
      </c>
      <c r="D52" s="46">
        <v>15463</v>
      </c>
      <c r="E52" s="46">
        <v>10278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25741</v>
      </c>
      <c r="O52" s="47">
        <f t="shared" si="10"/>
        <v>0.18823538014903216</v>
      </c>
      <c r="P52" s="9"/>
    </row>
    <row r="53" spans="1:16">
      <c r="A53" s="12"/>
      <c r="B53" s="44">
        <v>603</v>
      </c>
      <c r="C53" s="20" t="s">
        <v>67</v>
      </c>
      <c r="D53" s="46">
        <v>8404</v>
      </c>
      <c r="E53" s="46">
        <v>28732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37136</v>
      </c>
      <c r="O53" s="47">
        <f t="shared" si="10"/>
        <v>0.27156322898156476</v>
      </c>
      <c r="P53" s="9"/>
    </row>
    <row r="54" spans="1:16">
      <c r="A54" s="12"/>
      <c r="B54" s="44">
        <v>604</v>
      </c>
      <c r="C54" s="20" t="s">
        <v>68</v>
      </c>
      <c r="D54" s="46">
        <v>187415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187415</v>
      </c>
      <c r="O54" s="47">
        <f t="shared" si="10"/>
        <v>1.3705036234268624</v>
      </c>
      <c r="P54" s="9"/>
    </row>
    <row r="55" spans="1:16">
      <c r="A55" s="12"/>
      <c r="B55" s="44">
        <v>605</v>
      </c>
      <c r="C55" s="20" t="s">
        <v>69</v>
      </c>
      <c r="D55" s="46">
        <v>12289</v>
      </c>
      <c r="E55" s="46">
        <v>186886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199175</v>
      </c>
      <c r="O55" s="47">
        <f t="shared" si="10"/>
        <v>1.4565005959824204</v>
      </c>
      <c r="P55" s="9"/>
    </row>
    <row r="56" spans="1:16">
      <c r="A56" s="12"/>
      <c r="B56" s="44">
        <v>608</v>
      </c>
      <c r="C56" s="20" t="s">
        <v>70</v>
      </c>
      <c r="D56" s="46">
        <v>210107</v>
      </c>
      <c r="E56" s="46">
        <v>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210113</v>
      </c>
      <c r="O56" s="47">
        <f t="shared" si="10"/>
        <v>1.5364865556603704</v>
      </c>
      <c r="P56" s="9"/>
    </row>
    <row r="57" spans="1:16">
      <c r="A57" s="12"/>
      <c r="B57" s="44">
        <v>609</v>
      </c>
      <c r="C57" s="20" t="s">
        <v>71</v>
      </c>
      <c r="D57" s="46">
        <v>0</v>
      </c>
      <c r="E57" s="46">
        <v>2273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2273</v>
      </c>
      <c r="O57" s="47">
        <f t="shared" si="10"/>
        <v>1.6621693760100621E-2</v>
      </c>
      <c r="P57" s="9"/>
    </row>
    <row r="58" spans="1:16">
      <c r="A58" s="12"/>
      <c r="B58" s="44">
        <v>614</v>
      </c>
      <c r="C58" s="20" t="s">
        <v>72</v>
      </c>
      <c r="D58" s="46">
        <v>117085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117085</v>
      </c>
      <c r="O58" s="47">
        <f t="shared" si="10"/>
        <v>0.85620370167240711</v>
      </c>
      <c r="P58" s="9"/>
    </row>
    <row r="59" spans="1:16">
      <c r="A59" s="12"/>
      <c r="B59" s="44">
        <v>616</v>
      </c>
      <c r="C59" s="20" t="s">
        <v>89</v>
      </c>
      <c r="D59" s="46">
        <v>1215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1215</v>
      </c>
      <c r="O59" s="47">
        <f t="shared" si="10"/>
        <v>8.8848912971941293E-3</v>
      </c>
      <c r="P59" s="9"/>
    </row>
    <row r="60" spans="1:16">
      <c r="A60" s="12"/>
      <c r="B60" s="44">
        <v>621</v>
      </c>
      <c r="C60" s="20" t="s">
        <v>100</v>
      </c>
      <c r="D60" s="46">
        <v>8645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8645</v>
      </c>
      <c r="O60" s="47">
        <f t="shared" si="10"/>
        <v>6.3218012563163173E-2</v>
      </c>
      <c r="P60" s="9"/>
    </row>
    <row r="61" spans="1:16">
      <c r="A61" s="12"/>
      <c r="B61" s="44">
        <v>622</v>
      </c>
      <c r="C61" s="20" t="s">
        <v>73</v>
      </c>
      <c r="D61" s="46">
        <v>0</v>
      </c>
      <c r="E61" s="46">
        <v>106820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106820</v>
      </c>
      <c r="O61" s="47">
        <f t="shared" si="10"/>
        <v>0.78113916737965172</v>
      </c>
      <c r="P61" s="9"/>
    </row>
    <row r="62" spans="1:16">
      <c r="A62" s="12"/>
      <c r="B62" s="44">
        <v>634</v>
      </c>
      <c r="C62" s="20" t="s">
        <v>74</v>
      </c>
      <c r="D62" s="46">
        <v>267848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267848</v>
      </c>
      <c r="O62" s="47">
        <f t="shared" si="10"/>
        <v>1.9586834273011138</v>
      </c>
      <c r="P62" s="9"/>
    </row>
    <row r="63" spans="1:16">
      <c r="A63" s="12"/>
      <c r="B63" s="44">
        <v>654</v>
      </c>
      <c r="C63" s="20" t="s">
        <v>75</v>
      </c>
      <c r="D63" s="46">
        <v>129733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129733</v>
      </c>
      <c r="O63" s="47">
        <f t="shared" si="10"/>
        <v>0.94869432317603786</v>
      </c>
      <c r="P63" s="9"/>
    </row>
    <row r="64" spans="1:16">
      <c r="A64" s="12"/>
      <c r="B64" s="44">
        <v>674</v>
      </c>
      <c r="C64" s="20" t="s">
        <v>76</v>
      </c>
      <c r="D64" s="46">
        <v>92979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92979</v>
      </c>
      <c r="O64" s="47">
        <f t="shared" si="10"/>
        <v>0.67992453326898183</v>
      </c>
      <c r="P64" s="9"/>
    </row>
    <row r="65" spans="1:119">
      <c r="A65" s="12"/>
      <c r="B65" s="44">
        <v>682</v>
      </c>
      <c r="C65" s="20" t="s">
        <v>77</v>
      </c>
      <c r="D65" s="46">
        <v>0</v>
      </c>
      <c r="E65" s="46">
        <v>35586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35586</v>
      </c>
      <c r="O65" s="47">
        <f t="shared" si="10"/>
        <v>0.26022859399337472</v>
      </c>
      <c r="P65" s="9"/>
    </row>
    <row r="66" spans="1:119">
      <c r="A66" s="12"/>
      <c r="B66" s="44">
        <v>685</v>
      </c>
      <c r="C66" s="20" t="s">
        <v>78</v>
      </c>
      <c r="D66" s="46">
        <v>3895</v>
      </c>
      <c r="E66" s="46">
        <v>1636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5531</v>
      </c>
      <c r="O66" s="47">
        <f t="shared" si="10"/>
        <v>4.044636523850266E-2</v>
      </c>
      <c r="P66" s="9"/>
    </row>
    <row r="67" spans="1:119">
      <c r="A67" s="12"/>
      <c r="B67" s="44">
        <v>689</v>
      </c>
      <c r="C67" s="20" t="s">
        <v>97</v>
      </c>
      <c r="D67" s="46">
        <v>6371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6371</v>
      </c>
      <c r="O67" s="47">
        <f t="shared" si="10"/>
        <v>4.658900613532823E-2</v>
      </c>
      <c r="P67" s="9"/>
    </row>
    <row r="68" spans="1:119">
      <c r="A68" s="12"/>
      <c r="B68" s="44">
        <v>694</v>
      </c>
      <c r="C68" s="20" t="s">
        <v>79</v>
      </c>
      <c r="D68" s="46">
        <v>85933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85933</v>
      </c>
      <c r="O68" s="47">
        <f t="shared" si="10"/>
        <v>0.62839947641299021</v>
      </c>
      <c r="P68" s="9"/>
    </row>
    <row r="69" spans="1:119">
      <c r="A69" s="12"/>
      <c r="B69" s="44">
        <v>712</v>
      </c>
      <c r="C69" s="20" t="s">
        <v>114</v>
      </c>
      <c r="D69" s="46">
        <v>0</v>
      </c>
      <c r="E69" s="46">
        <v>163335</v>
      </c>
      <c r="F69" s="46">
        <v>0</v>
      </c>
      <c r="G69" s="46">
        <v>49032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7">SUM(D69:M69)</f>
        <v>212367</v>
      </c>
      <c r="O69" s="47">
        <f t="shared" ref="O69:O75" si="18">(N69/O$77)</f>
        <v>1.552969308733519</v>
      </c>
      <c r="P69" s="9"/>
    </row>
    <row r="70" spans="1:119">
      <c r="A70" s="12"/>
      <c r="B70" s="44">
        <v>714</v>
      </c>
      <c r="C70" s="20" t="s">
        <v>80</v>
      </c>
      <c r="D70" s="46">
        <v>0</v>
      </c>
      <c r="E70" s="46">
        <v>37589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37589</v>
      </c>
      <c r="O70" s="47">
        <f t="shared" si="18"/>
        <v>0.27487586746520998</v>
      </c>
      <c r="P70" s="9"/>
    </row>
    <row r="71" spans="1:119">
      <c r="A71" s="12"/>
      <c r="B71" s="44">
        <v>719</v>
      </c>
      <c r="C71" s="20" t="s">
        <v>81</v>
      </c>
      <c r="D71" s="46">
        <v>241406</v>
      </c>
      <c r="E71" s="46">
        <v>80997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322403</v>
      </c>
      <c r="O71" s="47">
        <f t="shared" si="18"/>
        <v>2.3576260155467317</v>
      </c>
      <c r="P71" s="9"/>
    </row>
    <row r="72" spans="1:119">
      <c r="A72" s="12"/>
      <c r="B72" s="44">
        <v>724</v>
      </c>
      <c r="C72" s="20" t="s">
        <v>82</v>
      </c>
      <c r="D72" s="46">
        <v>46387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46387</v>
      </c>
      <c r="O72" s="47">
        <f t="shared" si="18"/>
        <v>0.33921271819172355</v>
      </c>
      <c r="P72" s="9"/>
    </row>
    <row r="73" spans="1:119">
      <c r="A73" s="12"/>
      <c r="B73" s="44">
        <v>744</v>
      </c>
      <c r="C73" s="20" t="s">
        <v>84</v>
      </c>
      <c r="D73" s="46">
        <v>67779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67779</v>
      </c>
      <c r="O73" s="47">
        <f t="shared" si="18"/>
        <v>0.49564530636421472</v>
      </c>
      <c r="P73" s="9"/>
    </row>
    <row r="74" spans="1:119" ht="15.75" thickBot="1">
      <c r="A74" s="12"/>
      <c r="B74" s="44">
        <v>764</v>
      </c>
      <c r="C74" s="20" t="s">
        <v>85</v>
      </c>
      <c r="D74" s="46">
        <v>169653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169653</v>
      </c>
      <c r="O74" s="47">
        <f t="shared" si="18"/>
        <v>1.2406160191299387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SUM(D5,D13,D21,D29,D33,D38,D44,D48,D51)</f>
        <v>77875622</v>
      </c>
      <c r="E75" s="15">
        <f t="shared" si="19"/>
        <v>66084438</v>
      </c>
      <c r="F75" s="15">
        <f t="shared" si="19"/>
        <v>2710831</v>
      </c>
      <c r="G75" s="15">
        <f t="shared" si="19"/>
        <v>2127822</v>
      </c>
      <c r="H75" s="15">
        <f t="shared" si="19"/>
        <v>0</v>
      </c>
      <c r="I75" s="15">
        <f t="shared" si="19"/>
        <v>16811077</v>
      </c>
      <c r="J75" s="15">
        <f t="shared" si="19"/>
        <v>11803682</v>
      </c>
      <c r="K75" s="15">
        <f t="shared" si="19"/>
        <v>0</v>
      </c>
      <c r="L75" s="15">
        <f t="shared" si="19"/>
        <v>0</v>
      </c>
      <c r="M75" s="15">
        <f t="shared" si="19"/>
        <v>4886642</v>
      </c>
      <c r="N75" s="15">
        <f>SUM(D75:M75)</f>
        <v>182300114</v>
      </c>
      <c r="O75" s="37">
        <f t="shared" si="18"/>
        <v>1333.100161609957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115</v>
      </c>
      <c r="M77" s="48"/>
      <c r="N77" s="48"/>
      <c r="O77" s="41">
        <v>136749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94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27729694</v>
      </c>
      <c r="E5" s="26">
        <f t="shared" si="0"/>
        <v>261490</v>
      </c>
      <c r="F5" s="26">
        <f t="shared" si="0"/>
        <v>1207805</v>
      </c>
      <c r="G5" s="26">
        <f t="shared" si="0"/>
        <v>0</v>
      </c>
      <c r="H5" s="26">
        <f t="shared" si="0"/>
        <v>0</v>
      </c>
      <c r="I5" s="26">
        <f t="shared" si="0"/>
        <v>895105</v>
      </c>
      <c r="J5" s="26">
        <f t="shared" si="0"/>
        <v>8238012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38332106</v>
      </c>
      <c r="O5" s="32">
        <f t="shared" ref="O5:O36" si="1">(N5/O$77)</f>
        <v>289.00445583744863</v>
      </c>
      <c r="P5" s="6"/>
    </row>
    <row r="6" spans="1:133">
      <c r="A6" s="12"/>
      <c r="B6" s="44">
        <v>511</v>
      </c>
      <c r="C6" s="20" t="s">
        <v>20</v>
      </c>
      <c r="D6" s="46">
        <v>13104010</v>
      </c>
      <c r="E6" s="46">
        <v>195190</v>
      </c>
      <c r="F6" s="46">
        <v>0</v>
      </c>
      <c r="G6" s="46">
        <v>0</v>
      </c>
      <c r="H6" s="46">
        <v>0</v>
      </c>
      <c r="I6" s="46">
        <v>0</v>
      </c>
      <c r="J6" s="46">
        <v>7372763</v>
      </c>
      <c r="K6" s="46">
        <v>0</v>
      </c>
      <c r="L6" s="46">
        <v>0</v>
      </c>
      <c r="M6" s="46">
        <v>0</v>
      </c>
      <c r="N6" s="46">
        <f>SUM(D6:M6)</f>
        <v>20671963</v>
      </c>
      <c r="O6" s="47">
        <f t="shared" si="1"/>
        <v>155.85601839635089</v>
      </c>
      <c r="P6" s="9"/>
    </row>
    <row r="7" spans="1:133">
      <c r="A7" s="12"/>
      <c r="B7" s="44">
        <v>512</v>
      </c>
      <c r="C7" s="20" t="s">
        <v>21</v>
      </c>
      <c r="D7" s="46">
        <v>163237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163237</v>
      </c>
      <c r="O7" s="47">
        <f t="shared" si="1"/>
        <v>1.2307234138801975</v>
      </c>
      <c r="P7" s="9"/>
    </row>
    <row r="8" spans="1:133">
      <c r="A8" s="12"/>
      <c r="B8" s="44">
        <v>513</v>
      </c>
      <c r="C8" s="20" t="s">
        <v>22</v>
      </c>
      <c r="D8" s="46">
        <v>8923418</v>
      </c>
      <c r="E8" s="46">
        <v>66300</v>
      </c>
      <c r="F8" s="46">
        <v>0</v>
      </c>
      <c r="G8" s="46">
        <v>0</v>
      </c>
      <c r="H8" s="46">
        <v>0</v>
      </c>
      <c r="I8" s="46">
        <v>895105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9884823</v>
      </c>
      <c r="O8" s="47">
        <f t="shared" si="1"/>
        <v>74.526505070305731</v>
      </c>
      <c r="P8" s="9"/>
    </row>
    <row r="9" spans="1:133">
      <c r="A9" s="12"/>
      <c r="B9" s="44">
        <v>514</v>
      </c>
      <c r="C9" s="20" t="s">
        <v>23</v>
      </c>
      <c r="D9" s="46">
        <v>346675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346675</v>
      </c>
      <c r="O9" s="47">
        <f t="shared" si="1"/>
        <v>2.6137520262374183</v>
      </c>
      <c r="P9" s="9"/>
    </row>
    <row r="10" spans="1:133">
      <c r="A10" s="12"/>
      <c r="B10" s="44">
        <v>515</v>
      </c>
      <c r="C10" s="20" t="s">
        <v>24</v>
      </c>
      <c r="D10" s="46">
        <v>81811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81811</v>
      </c>
      <c r="O10" s="47">
        <f t="shared" si="1"/>
        <v>0.61681305839333511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1207805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1207805</v>
      </c>
      <c r="O11" s="47">
        <f t="shared" si="1"/>
        <v>9.1062313868888296</v>
      </c>
      <c r="P11" s="9"/>
    </row>
    <row r="12" spans="1:133">
      <c r="A12" s="12"/>
      <c r="B12" s="44">
        <v>519</v>
      </c>
      <c r="C12" s="20" t="s">
        <v>26</v>
      </c>
      <c r="D12" s="46">
        <v>5110543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865249</v>
      </c>
      <c r="K12" s="46">
        <v>0</v>
      </c>
      <c r="L12" s="46">
        <v>0</v>
      </c>
      <c r="M12" s="46">
        <v>0</v>
      </c>
      <c r="N12" s="46">
        <f t="shared" si="2"/>
        <v>5975792</v>
      </c>
      <c r="O12" s="47">
        <f t="shared" si="1"/>
        <v>45.054412485392241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24158122</v>
      </c>
      <c r="E13" s="31">
        <f t="shared" si="3"/>
        <v>16225380</v>
      </c>
      <c r="F13" s="31">
        <f t="shared" si="3"/>
        <v>998183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1985172</v>
      </c>
      <c r="K13" s="31">
        <f t="shared" si="3"/>
        <v>0</v>
      </c>
      <c r="L13" s="31">
        <f t="shared" si="3"/>
        <v>0</v>
      </c>
      <c r="M13" s="31">
        <f t="shared" si="3"/>
        <v>4638999</v>
      </c>
      <c r="N13" s="42">
        <f>SUM(D13:M13)</f>
        <v>48005856</v>
      </c>
      <c r="O13" s="43">
        <f t="shared" si="1"/>
        <v>361.93957854261697</v>
      </c>
      <c r="P13" s="10"/>
    </row>
    <row r="14" spans="1:133">
      <c r="A14" s="12"/>
      <c r="B14" s="44">
        <v>521</v>
      </c>
      <c r="C14" s="20" t="s">
        <v>28</v>
      </c>
      <c r="D14" s="46">
        <v>23329690</v>
      </c>
      <c r="E14" s="46">
        <v>965485</v>
      </c>
      <c r="F14" s="46">
        <v>998183</v>
      </c>
      <c r="G14" s="46">
        <v>0</v>
      </c>
      <c r="H14" s="46">
        <v>0</v>
      </c>
      <c r="I14" s="46">
        <v>0</v>
      </c>
      <c r="J14" s="46">
        <v>1985172</v>
      </c>
      <c r="K14" s="46">
        <v>0</v>
      </c>
      <c r="L14" s="46">
        <v>0</v>
      </c>
      <c r="M14" s="46">
        <v>0</v>
      </c>
      <c r="N14" s="46">
        <f>SUM(D14:M14)</f>
        <v>27278530</v>
      </c>
      <c r="O14" s="47">
        <f t="shared" si="1"/>
        <v>205.66615146831529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3589099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3589099</v>
      </c>
      <c r="O15" s="47">
        <f t="shared" si="1"/>
        <v>27.059969088098917</v>
      </c>
      <c r="P15" s="9"/>
    </row>
    <row r="16" spans="1:133">
      <c r="A16" s="12"/>
      <c r="B16" s="44">
        <v>524</v>
      </c>
      <c r="C16" s="20" t="s">
        <v>30</v>
      </c>
      <c r="D16" s="46">
        <v>0</v>
      </c>
      <c r="E16" s="46">
        <v>3726981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3726981</v>
      </c>
      <c r="O16" s="47">
        <f t="shared" si="1"/>
        <v>28.099528781995701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7014335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7014335</v>
      </c>
      <c r="O17" s="47">
        <f t="shared" si="1"/>
        <v>52.884495042786597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10891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4638999</v>
      </c>
      <c r="N18" s="46">
        <f t="shared" si="4"/>
        <v>4649890</v>
      </c>
      <c r="O18" s="47">
        <f t="shared" si="1"/>
        <v>35.05779017604705</v>
      </c>
      <c r="P18" s="9"/>
    </row>
    <row r="19" spans="1:16">
      <c r="A19" s="12"/>
      <c r="B19" s="44">
        <v>527</v>
      </c>
      <c r="C19" s="20" t="s">
        <v>33</v>
      </c>
      <c r="D19" s="46">
        <v>302180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302180</v>
      </c>
      <c r="O19" s="47">
        <f t="shared" si="1"/>
        <v>2.2782825046179362</v>
      </c>
      <c r="P19" s="9"/>
    </row>
    <row r="20" spans="1:16">
      <c r="A20" s="12"/>
      <c r="B20" s="44">
        <v>529</v>
      </c>
      <c r="C20" s="20" t="s">
        <v>34</v>
      </c>
      <c r="D20" s="46">
        <v>526252</v>
      </c>
      <c r="E20" s="46">
        <v>918589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1444841</v>
      </c>
      <c r="O20" s="47">
        <f t="shared" si="1"/>
        <v>10.893361480755457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586917</v>
      </c>
      <c r="E21" s="31">
        <f t="shared" si="5"/>
        <v>7262705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9963065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17812687</v>
      </c>
      <c r="O21" s="43">
        <f t="shared" si="1"/>
        <v>134.2985411090587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26376</v>
      </c>
      <c r="F22" s="46">
        <v>0</v>
      </c>
      <c r="G22" s="46">
        <v>0</v>
      </c>
      <c r="H22" s="46">
        <v>0</v>
      </c>
      <c r="I22" s="46">
        <v>4081261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4107637</v>
      </c>
      <c r="O22" s="47">
        <f t="shared" si="1"/>
        <v>30.96948015229766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5866302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5866302</v>
      </c>
      <c r="O23" s="47">
        <f t="shared" si="1"/>
        <v>44.228913936743695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-205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-205</v>
      </c>
      <c r="O24" s="47">
        <f t="shared" si="1"/>
        <v>-1.5455950540958269E-3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191142</v>
      </c>
      <c r="F25" s="46">
        <v>0</v>
      </c>
      <c r="G25" s="46">
        <v>0</v>
      </c>
      <c r="H25" s="46">
        <v>0</v>
      </c>
      <c r="I25" s="46">
        <v>15707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206849</v>
      </c>
      <c r="O25" s="47">
        <f t="shared" si="1"/>
        <v>1.5595355675349645</v>
      </c>
      <c r="P25" s="9"/>
    </row>
    <row r="26" spans="1:16">
      <c r="A26" s="12"/>
      <c r="B26" s="44">
        <v>537</v>
      </c>
      <c r="C26" s="20" t="s">
        <v>40</v>
      </c>
      <c r="D26" s="46">
        <v>586917</v>
      </c>
      <c r="E26" s="46">
        <v>5453996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6040913</v>
      </c>
      <c r="O26" s="47">
        <f t="shared" si="1"/>
        <v>45.545391487917968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1591191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1591191</v>
      </c>
      <c r="O27" s="47">
        <f t="shared" si="1"/>
        <v>11.996765559618503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67922</v>
      </c>
      <c r="E28" s="31">
        <f t="shared" si="7"/>
        <v>32023224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32091146</v>
      </c>
      <c r="O28" s="43">
        <f t="shared" si="1"/>
        <v>241.95081237983942</v>
      </c>
      <c r="P28" s="10"/>
    </row>
    <row r="29" spans="1:16">
      <c r="A29" s="12"/>
      <c r="B29" s="44">
        <v>541</v>
      </c>
      <c r="C29" s="20" t="s">
        <v>44</v>
      </c>
      <c r="D29" s="46">
        <v>0</v>
      </c>
      <c r="E29" s="46">
        <v>29198732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29198732</v>
      </c>
      <c r="O29" s="47">
        <f t="shared" si="1"/>
        <v>220.14349153692464</v>
      </c>
      <c r="P29" s="9"/>
    </row>
    <row r="30" spans="1:16">
      <c r="A30" s="12"/>
      <c r="B30" s="44">
        <v>542</v>
      </c>
      <c r="C30" s="20" t="s">
        <v>45</v>
      </c>
      <c r="D30" s="46">
        <v>67922</v>
      </c>
      <c r="E30" s="46">
        <v>1153495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1221417</v>
      </c>
      <c r="O30" s="47">
        <f t="shared" si="1"/>
        <v>9.2088588984807931</v>
      </c>
      <c r="P30" s="9"/>
    </row>
    <row r="31" spans="1:16">
      <c r="A31" s="12"/>
      <c r="B31" s="44">
        <v>544</v>
      </c>
      <c r="C31" s="20" t="s">
        <v>46</v>
      </c>
      <c r="D31" s="46">
        <v>0</v>
      </c>
      <c r="E31" s="46">
        <v>1670997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1670997</v>
      </c>
      <c r="O31" s="47">
        <f t="shared" si="1"/>
        <v>12.598461944433973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SUM(D33:D36)</f>
        <v>283136</v>
      </c>
      <c r="E32" s="31">
        <f t="shared" si="9"/>
        <v>746289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1029425</v>
      </c>
      <c r="O32" s="43">
        <f t="shared" si="1"/>
        <v>7.7613375051833984</v>
      </c>
      <c r="P32" s="10"/>
    </row>
    <row r="33" spans="1:16">
      <c r="A33" s="13"/>
      <c r="B33" s="45">
        <v>552</v>
      </c>
      <c r="C33" s="21" t="s">
        <v>49</v>
      </c>
      <c r="D33" s="46">
        <v>0</v>
      </c>
      <c r="E33" s="46">
        <v>745946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745946</v>
      </c>
      <c r="O33" s="47">
        <f t="shared" si="1"/>
        <v>5.624050966939345</v>
      </c>
      <c r="P33" s="9"/>
    </row>
    <row r="34" spans="1:16">
      <c r="A34" s="13"/>
      <c r="B34" s="45">
        <v>553</v>
      </c>
      <c r="C34" s="21" t="s">
        <v>50</v>
      </c>
      <c r="D34" s="46">
        <v>128810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128810</v>
      </c>
      <c r="O34" s="47">
        <f t="shared" si="1"/>
        <v>0.97116145813699251</v>
      </c>
      <c r="P34" s="9"/>
    </row>
    <row r="35" spans="1:16">
      <c r="A35" s="13"/>
      <c r="B35" s="45">
        <v>554</v>
      </c>
      <c r="C35" s="21" t="s">
        <v>51</v>
      </c>
      <c r="D35" s="46">
        <v>154326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154326</v>
      </c>
      <c r="O35" s="47">
        <f t="shared" si="1"/>
        <v>1.1635390356994759</v>
      </c>
      <c r="P35" s="9"/>
    </row>
    <row r="36" spans="1:16">
      <c r="A36" s="13"/>
      <c r="B36" s="45">
        <v>559</v>
      </c>
      <c r="C36" s="21" t="s">
        <v>96</v>
      </c>
      <c r="D36" s="46">
        <v>0</v>
      </c>
      <c r="E36" s="46">
        <v>343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343</v>
      </c>
      <c r="O36" s="47">
        <f t="shared" si="1"/>
        <v>2.5860444075847251E-3</v>
      </c>
      <c r="P36" s="9"/>
    </row>
    <row r="37" spans="1:16" ht="15.75">
      <c r="A37" s="28" t="s">
        <v>52</v>
      </c>
      <c r="B37" s="29"/>
      <c r="C37" s="30"/>
      <c r="D37" s="31">
        <f t="shared" ref="D37:M37" si="10">SUM(D38:D42)</f>
        <v>3871384</v>
      </c>
      <c r="E37" s="31">
        <f t="shared" si="10"/>
        <v>6151681</v>
      </c>
      <c r="F37" s="31">
        <f t="shared" si="10"/>
        <v>0</v>
      </c>
      <c r="G37" s="31">
        <f t="shared" si="10"/>
        <v>718743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10741808</v>
      </c>
      <c r="O37" s="43">
        <f t="shared" ref="O37:O68" si="11">(N37/O$77)</f>
        <v>80.987733252912122</v>
      </c>
      <c r="P37" s="10"/>
    </row>
    <row r="38" spans="1:16">
      <c r="A38" s="12"/>
      <c r="B38" s="44">
        <v>562</v>
      </c>
      <c r="C38" s="20" t="s">
        <v>53</v>
      </c>
      <c r="D38" s="46">
        <v>2145489</v>
      </c>
      <c r="E38" s="46">
        <v>0</v>
      </c>
      <c r="F38" s="46">
        <v>0</v>
      </c>
      <c r="G38" s="46">
        <v>269369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12">SUM(D38:M38)</f>
        <v>2414858</v>
      </c>
      <c r="O38" s="47">
        <f t="shared" si="11"/>
        <v>18.206793078749953</v>
      </c>
      <c r="P38" s="9"/>
    </row>
    <row r="39" spans="1:16">
      <c r="A39" s="12"/>
      <c r="B39" s="44">
        <v>563</v>
      </c>
      <c r="C39" s="20" t="s">
        <v>54</v>
      </c>
      <c r="D39" s="46">
        <v>300588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300588</v>
      </c>
      <c r="O39" s="47">
        <f t="shared" si="11"/>
        <v>2.2662796396124705</v>
      </c>
      <c r="P39" s="9"/>
    </row>
    <row r="40" spans="1:16">
      <c r="A40" s="12"/>
      <c r="B40" s="44">
        <v>564</v>
      </c>
      <c r="C40" s="20" t="s">
        <v>55</v>
      </c>
      <c r="D40" s="46">
        <v>1264500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1264500</v>
      </c>
      <c r="O40" s="47">
        <f t="shared" si="11"/>
        <v>9.5336826629471858</v>
      </c>
      <c r="P40" s="9"/>
    </row>
    <row r="41" spans="1:16">
      <c r="A41" s="12"/>
      <c r="B41" s="44">
        <v>565</v>
      </c>
      <c r="C41" s="20" t="s">
        <v>56</v>
      </c>
      <c r="D41" s="46">
        <v>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20000</v>
      </c>
      <c r="O41" s="47">
        <f t="shared" si="11"/>
        <v>0.15078976137520261</v>
      </c>
      <c r="P41" s="9"/>
    </row>
    <row r="42" spans="1:16">
      <c r="A42" s="12"/>
      <c r="B42" s="44">
        <v>569</v>
      </c>
      <c r="C42" s="20" t="s">
        <v>57</v>
      </c>
      <c r="D42" s="46">
        <v>140807</v>
      </c>
      <c r="E42" s="46">
        <v>6151681</v>
      </c>
      <c r="F42" s="46">
        <v>0</v>
      </c>
      <c r="G42" s="46">
        <v>449374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6741862</v>
      </c>
      <c r="O42" s="47">
        <f t="shared" si="11"/>
        <v>50.830188110227319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SUM(D44:D46)</f>
        <v>1946117</v>
      </c>
      <c r="E43" s="31">
        <f t="shared" si="13"/>
        <v>3948519</v>
      </c>
      <c r="F43" s="31">
        <f t="shared" si="13"/>
        <v>0</v>
      </c>
      <c r="G43" s="31">
        <f t="shared" si="13"/>
        <v>7609865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13504501</v>
      </c>
      <c r="O43" s="43">
        <f t="shared" si="11"/>
        <v>101.81702416405926</v>
      </c>
      <c r="P43" s="9"/>
    </row>
    <row r="44" spans="1:16">
      <c r="A44" s="12"/>
      <c r="B44" s="44">
        <v>571</v>
      </c>
      <c r="C44" s="20" t="s">
        <v>59</v>
      </c>
      <c r="D44" s="46">
        <v>0</v>
      </c>
      <c r="E44" s="46">
        <v>2816691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2816691</v>
      </c>
      <c r="O44" s="47">
        <f t="shared" si="11"/>
        <v>21.236408187884042</v>
      </c>
      <c r="P44" s="9"/>
    </row>
    <row r="45" spans="1:16">
      <c r="A45" s="12"/>
      <c r="B45" s="44">
        <v>572</v>
      </c>
      <c r="C45" s="20" t="s">
        <v>60</v>
      </c>
      <c r="D45" s="46">
        <v>1946117</v>
      </c>
      <c r="E45" s="46">
        <v>1097328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3043445</v>
      </c>
      <c r="O45" s="47">
        <f t="shared" si="11"/>
        <v>22.946017265427678</v>
      </c>
      <c r="P45" s="9"/>
    </row>
    <row r="46" spans="1:16">
      <c r="A46" s="12"/>
      <c r="B46" s="44">
        <v>579</v>
      </c>
      <c r="C46" s="20" t="s">
        <v>62</v>
      </c>
      <c r="D46" s="46">
        <v>0</v>
      </c>
      <c r="E46" s="46">
        <v>34500</v>
      </c>
      <c r="F46" s="46">
        <v>0</v>
      </c>
      <c r="G46" s="46">
        <v>7609865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7644365</v>
      </c>
      <c r="O46" s="47">
        <f t="shared" si="11"/>
        <v>57.634598710747539</v>
      </c>
      <c r="P46" s="9"/>
    </row>
    <row r="47" spans="1:16" ht="15.75">
      <c r="A47" s="28" t="s">
        <v>83</v>
      </c>
      <c r="B47" s="29"/>
      <c r="C47" s="30"/>
      <c r="D47" s="31">
        <f t="shared" ref="D47:M47" si="14">SUM(D48:D49)</f>
        <v>9197764</v>
      </c>
      <c r="E47" s="31">
        <f t="shared" si="14"/>
        <v>4929746</v>
      </c>
      <c r="F47" s="31">
        <f t="shared" si="14"/>
        <v>0</v>
      </c>
      <c r="G47" s="31">
        <f t="shared" si="14"/>
        <v>600000</v>
      </c>
      <c r="H47" s="31">
        <f t="shared" si="14"/>
        <v>0</v>
      </c>
      <c r="I47" s="31">
        <f t="shared" si="14"/>
        <v>1087676</v>
      </c>
      <c r="J47" s="31">
        <f t="shared" si="14"/>
        <v>13016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15828202</v>
      </c>
      <c r="O47" s="43">
        <f t="shared" si="11"/>
        <v>119.33654012892525</v>
      </c>
      <c r="P47" s="9"/>
    </row>
    <row r="48" spans="1:16">
      <c r="A48" s="12"/>
      <c r="B48" s="44">
        <v>581</v>
      </c>
      <c r="C48" s="20" t="s">
        <v>63</v>
      </c>
      <c r="D48" s="46">
        <v>6064848</v>
      </c>
      <c r="E48" s="46">
        <v>4929746</v>
      </c>
      <c r="F48" s="46">
        <v>0</v>
      </c>
      <c r="G48" s="46">
        <v>600000</v>
      </c>
      <c r="H48" s="46">
        <v>0</v>
      </c>
      <c r="I48" s="46">
        <v>1087676</v>
      </c>
      <c r="J48" s="46">
        <v>13016</v>
      </c>
      <c r="K48" s="46">
        <v>0</v>
      </c>
      <c r="L48" s="46">
        <v>0</v>
      </c>
      <c r="M48" s="46">
        <v>0</v>
      </c>
      <c r="N48" s="46">
        <f>SUM(D48:M48)</f>
        <v>12695286</v>
      </c>
      <c r="O48" s="47">
        <f t="shared" si="11"/>
        <v>95.715957326497531</v>
      </c>
      <c r="P48" s="9"/>
    </row>
    <row r="49" spans="1:16">
      <c r="A49" s="12"/>
      <c r="B49" s="44">
        <v>586</v>
      </c>
      <c r="C49" s="20" t="s">
        <v>113</v>
      </c>
      <c r="D49" s="46">
        <v>3132916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3" si="15">SUM(D49:M49)</f>
        <v>3132916</v>
      </c>
      <c r="O49" s="47">
        <f t="shared" si="11"/>
        <v>23.620582802427716</v>
      </c>
      <c r="P49" s="9"/>
    </row>
    <row r="50" spans="1:16" ht="15.75">
      <c r="A50" s="28" t="s">
        <v>65</v>
      </c>
      <c r="B50" s="29"/>
      <c r="C50" s="30"/>
      <c r="D50" s="31">
        <f t="shared" ref="D50:M50" si="16">SUM(D51:D74)</f>
        <v>1554227</v>
      </c>
      <c r="E50" s="31">
        <f t="shared" si="16"/>
        <v>366387</v>
      </c>
      <c r="F50" s="31">
        <f t="shared" si="16"/>
        <v>0</v>
      </c>
      <c r="G50" s="31">
        <f t="shared" si="16"/>
        <v>42353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1962967</v>
      </c>
      <c r="O50" s="43">
        <f t="shared" si="11"/>
        <v>14.799766275869869</v>
      </c>
      <c r="P50" s="9"/>
    </row>
    <row r="51" spans="1:16">
      <c r="A51" s="12"/>
      <c r="B51" s="44">
        <v>602</v>
      </c>
      <c r="C51" s="20" t="s">
        <v>66</v>
      </c>
      <c r="D51" s="46">
        <v>12424</v>
      </c>
      <c r="E51" s="46">
        <v>373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12797</v>
      </c>
      <c r="O51" s="47">
        <f t="shared" si="11"/>
        <v>9.6482828815923405E-2</v>
      </c>
      <c r="P51" s="9"/>
    </row>
    <row r="52" spans="1:16">
      <c r="A52" s="12"/>
      <c r="B52" s="44">
        <v>603</v>
      </c>
      <c r="C52" s="20" t="s">
        <v>67</v>
      </c>
      <c r="D52" s="46">
        <v>5440</v>
      </c>
      <c r="E52" s="46">
        <v>13721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19161</v>
      </c>
      <c r="O52" s="47">
        <f t="shared" si="11"/>
        <v>0.14446413088551288</v>
      </c>
      <c r="P52" s="9"/>
    </row>
    <row r="53" spans="1:16">
      <c r="A53" s="12"/>
      <c r="B53" s="44">
        <v>604</v>
      </c>
      <c r="C53" s="20" t="s">
        <v>68</v>
      </c>
      <c r="D53" s="46">
        <v>171619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171619</v>
      </c>
      <c r="O53" s="47">
        <f t="shared" si="11"/>
        <v>1.2939194028725449</v>
      </c>
      <c r="P53" s="9"/>
    </row>
    <row r="54" spans="1:16">
      <c r="A54" s="12"/>
      <c r="B54" s="44">
        <v>605</v>
      </c>
      <c r="C54" s="20" t="s">
        <v>69</v>
      </c>
      <c r="D54" s="46">
        <v>14676</v>
      </c>
      <c r="E54" s="46">
        <v>124035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138711</v>
      </c>
      <c r="O54" s="47">
        <f t="shared" si="11"/>
        <v>1.0458099295057866</v>
      </c>
      <c r="P54" s="9"/>
    </row>
    <row r="55" spans="1:16">
      <c r="A55" s="12"/>
      <c r="B55" s="44">
        <v>608</v>
      </c>
      <c r="C55" s="20" t="s">
        <v>70</v>
      </c>
      <c r="D55" s="46">
        <v>193163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193163</v>
      </c>
      <c r="O55" s="47">
        <f t="shared" si="11"/>
        <v>1.4563501338259133</v>
      </c>
      <c r="P55" s="9"/>
    </row>
    <row r="56" spans="1:16">
      <c r="A56" s="12"/>
      <c r="B56" s="44">
        <v>609</v>
      </c>
      <c r="C56" s="20" t="s">
        <v>71</v>
      </c>
      <c r="D56" s="46">
        <v>0</v>
      </c>
      <c r="E56" s="46">
        <v>2470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2470</v>
      </c>
      <c r="O56" s="47">
        <f t="shared" si="11"/>
        <v>1.8622535529837524E-2</v>
      </c>
      <c r="P56" s="9"/>
    </row>
    <row r="57" spans="1:16">
      <c r="A57" s="12"/>
      <c r="B57" s="44">
        <v>614</v>
      </c>
      <c r="C57" s="20" t="s">
        <v>72</v>
      </c>
      <c r="D57" s="46">
        <v>94783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94783</v>
      </c>
      <c r="O57" s="47">
        <f t="shared" si="11"/>
        <v>0.7146152976212915</v>
      </c>
      <c r="P57" s="9"/>
    </row>
    <row r="58" spans="1:16">
      <c r="A58" s="12"/>
      <c r="B58" s="44">
        <v>615</v>
      </c>
      <c r="C58" s="20" t="s">
        <v>117</v>
      </c>
      <c r="D58" s="46">
        <v>368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368</v>
      </c>
      <c r="O58" s="47">
        <f t="shared" si="11"/>
        <v>2.7745316093037284E-3</v>
      </c>
      <c r="P58" s="9"/>
    </row>
    <row r="59" spans="1:16">
      <c r="A59" s="12"/>
      <c r="B59" s="44">
        <v>619</v>
      </c>
      <c r="C59" s="20" t="s">
        <v>118</v>
      </c>
      <c r="D59" s="46">
        <v>563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563</v>
      </c>
      <c r="O59" s="47">
        <f t="shared" si="11"/>
        <v>4.2447317827119541E-3</v>
      </c>
      <c r="P59" s="9"/>
    </row>
    <row r="60" spans="1:16">
      <c r="A60" s="12"/>
      <c r="B60" s="44">
        <v>621</v>
      </c>
      <c r="C60" s="20" t="s">
        <v>100</v>
      </c>
      <c r="D60" s="46">
        <v>5509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5509</v>
      </c>
      <c r="O60" s="47">
        <f t="shared" si="11"/>
        <v>4.1535039770799566E-2</v>
      </c>
      <c r="P60" s="9"/>
    </row>
    <row r="61" spans="1:16">
      <c r="A61" s="12"/>
      <c r="B61" s="44">
        <v>622</v>
      </c>
      <c r="C61" s="20" t="s">
        <v>73</v>
      </c>
      <c r="D61" s="46">
        <v>0</v>
      </c>
      <c r="E61" s="46">
        <v>156038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156038</v>
      </c>
      <c r="O61" s="47">
        <f t="shared" si="11"/>
        <v>1.1764466392731934</v>
      </c>
      <c r="P61" s="9"/>
    </row>
    <row r="62" spans="1:16">
      <c r="A62" s="12"/>
      <c r="B62" s="44">
        <v>634</v>
      </c>
      <c r="C62" s="20" t="s">
        <v>74</v>
      </c>
      <c r="D62" s="46">
        <v>244784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244784</v>
      </c>
      <c r="O62" s="47">
        <f t="shared" si="11"/>
        <v>1.84554604742338</v>
      </c>
      <c r="P62" s="9"/>
    </row>
    <row r="63" spans="1:16">
      <c r="A63" s="12"/>
      <c r="B63" s="44">
        <v>654</v>
      </c>
      <c r="C63" s="20" t="s">
        <v>75</v>
      </c>
      <c r="D63" s="46">
        <v>125475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125475</v>
      </c>
      <c r="O63" s="47">
        <f t="shared" si="11"/>
        <v>0.9460172654276775</v>
      </c>
      <c r="P63" s="9"/>
    </row>
    <row r="64" spans="1:16">
      <c r="A64" s="12"/>
      <c r="B64" s="44">
        <v>674</v>
      </c>
      <c r="C64" s="20" t="s">
        <v>76</v>
      </c>
      <c r="D64" s="46">
        <v>65708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65708</v>
      </c>
      <c r="O64" s="47">
        <f t="shared" si="11"/>
        <v>0.4954046820220907</v>
      </c>
      <c r="P64" s="9"/>
    </row>
    <row r="65" spans="1:119">
      <c r="A65" s="12"/>
      <c r="B65" s="44">
        <v>681</v>
      </c>
      <c r="C65" s="20" t="s">
        <v>119</v>
      </c>
      <c r="D65" s="46">
        <v>1353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1353</v>
      </c>
      <c r="O65" s="47">
        <f t="shared" si="11"/>
        <v>1.0200927357032458E-2</v>
      </c>
      <c r="P65" s="9"/>
    </row>
    <row r="66" spans="1:119">
      <c r="A66" s="12"/>
      <c r="B66" s="44">
        <v>685</v>
      </c>
      <c r="C66" s="20" t="s">
        <v>78</v>
      </c>
      <c r="D66" s="46">
        <v>4460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4460</v>
      </c>
      <c r="O66" s="47">
        <f t="shared" si="11"/>
        <v>3.3626116786670185E-2</v>
      </c>
      <c r="P66" s="9"/>
    </row>
    <row r="67" spans="1:119">
      <c r="A67" s="12"/>
      <c r="B67" s="44">
        <v>689</v>
      </c>
      <c r="C67" s="20" t="s">
        <v>97</v>
      </c>
      <c r="D67" s="46">
        <v>53278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53278</v>
      </c>
      <c r="O67" s="47">
        <f t="shared" si="11"/>
        <v>0.40168884532740229</v>
      </c>
      <c r="P67" s="9"/>
    </row>
    <row r="68" spans="1:119">
      <c r="A68" s="12"/>
      <c r="B68" s="44">
        <v>694</v>
      </c>
      <c r="C68" s="20" t="s">
        <v>79</v>
      </c>
      <c r="D68" s="46">
        <v>75146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75146</v>
      </c>
      <c r="O68" s="47">
        <f t="shared" si="11"/>
        <v>0.56656237041504887</v>
      </c>
      <c r="P68" s="9"/>
    </row>
    <row r="69" spans="1:119">
      <c r="A69" s="12"/>
      <c r="B69" s="44">
        <v>712</v>
      </c>
      <c r="C69" s="20" t="s">
        <v>114</v>
      </c>
      <c r="D69" s="46">
        <v>0</v>
      </c>
      <c r="E69" s="46">
        <v>0</v>
      </c>
      <c r="F69" s="46">
        <v>0</v>
      </c>
      <c r="G69" s="46">
        <v>42353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7">SUM(D69:M69)</f>
        <v>42353</v>
      </c>
      <c r="O69" s="47">
        <f t="shared" ref="O69:O75" si="18">(N69/O$77)</f>
        <v>0.31931993817619786</v>
      </c>
      <c r="P69" s="9"/>
    </row>
    <row r="70" spans="1:119">
      <c r="A70" s="12"/>
      <c r="B70" s="44">
        <v>714</v>
      </c>
      <c r="C70" s="20" t="s">
        <v>80</v>
      </c>
      <c r="D70" s="46">
        <v>0</v>
      </c>
      <c r="E70" s="46">
        <v>35006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35006</v>
      </c>
      <c r="O70" s="47">
        <f t="shared" si="18"/>
        <v>0.26392731933501717</v>
      </c>
      <c r="P70" s="9"/>
    </row>
    <row r="71" spans="1:119">
      <c r="A71" s="12"/>
      <c r="B71" s="44">
        <v>719</v>
      </c>
      <c r="C71" s="20" t="s">
        <v>81</v>
      </c>
      <c r="D71" s="46">
        <v>234248</v>
      </c>
      <c r="E71" s="46">
        <v>34744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268992</v>
      </c>
      <c r="O71" s="47">
        <f t="shared" si="18"/>
        <v>2.0280619745919251</v>
      </c>
      <c r="P71" s="9"/>
    </row>
    <row r="72" spans="1:119">
      <c r="A72" s="12"/>
      <c r="B72" s="44">
        <v>724</v>
      </c>
      <c r="C72" s="20" t="s">
        <v>82</v>
      </c>
      <c r="D72" s="46">
        <v>31536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31536</v>
      </c>
      <c r="O72" s="47">
        <f t="shared" si="18"/>
        <v>0.2377652957364195</v>
      </c>
      <c r="P72" s="9"/>
    </row>
    <row r="73" spans="1:119">
      <c r="A73" s="12"/>
      <c r="B73" s="44">
        <v>744</v>
      </c>
      <c r="C73" s="20" t="s">
        <v>84</v>
      </c>
      <c r="D73" s="46">
        <v>61539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61539</v>
      </c>
      <c r="O73" s="47">
        <f t="shared" si="18"/>
        <v>0.4639725562634297</v>
      </c>
      <c r="P73" s="9"/>
    </row>
    <row r="74" spans="1:119" ht="15.75" thickBot="1">
      <c r="A74" s="12"/>
      <c r="B74" s="44">
        <v>764</v>
      </c>
      <c r="C74" s="20" t="s">
        <v>85</v>
      </c>
      <c r="D74" s="46">
        <v>158155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158155</v>
      </c>
      <c r="O74" s="47">
        <f t="shared" si="18"/>
        <v>1.1924077355147586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SUM(D5,D13,D21,D28,D32,D37,D43,D47,D50)</f>
        <v>69395283</v>
      </c>
      <c r="E75" s="15">
        <f t="shared" si="19"/>
        <v>71915421</v>
      </c>
      <c r="F75" s="15">
        <f t="shared" si="19"/>
        <v>2205988</v>
      </c>
      <c r="G75" s="15">
        <f t="shared" si="19"/>
        <v>8970961</v>
      </c>
      <c r="H75" s="15">
        <f t="shared" si="19"/>
        <v>0</v>
      </c>
      <c r="I75" s="15">
        <f t="shared" si="19"/>
        <v>11945846</v>
      </c>
      <c r="J75" s="15">
        <f t="shared" si="19"/>
        <v>10236200</v>
      </c>
      <c r="K75" s="15">
        <f t="shared" si="19"/>
        <v>0</v>
      </c>
      <c r="L75" s="15">
        <f t="shared" si="19"/>
        <v>0</v>
      </c>
      <c r="M75" s="15">
        <f t="shared" si="19"/>
        <v>4638999</v>
      </c>
      <c r="N75" s="15">
        <f>SUM(D75:M75)</f>
        <v>179308698</v>
      </c>
      <c r="O75" s="37">
        <f t="shared" si="18"/>
        <v>1351.8957891959135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120</v>
      </c>
      <c r="M77" s="48"/>
      <c r="N77" s="48"/>
      <c r="O77" s="41">
        <v>132635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94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171</v>
      </c>
      <c r="N4" s="34" t="s">
        <v>5</v>
      </c>
      <c r="O4" s="34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33521013</v>
      </c>
      <c r="E5" s="26">
        <f t="shared" si="0"/>
        <v>424899</v>
      </c>
      <c r="F5" s="26">
        <f t="shared" si="0"/>
        <v>0</v>
      </c>
      <c r="G5" s="26">
        <f t="shared" si="0"/>
        <v>28805</v>
      </c>
      <c r="H5" s="26">
        <f t="shared" si="0"/>
        <v>0</v>
      </c>
      <c r="I5" s="26">
        <f t="shared" si="0"/>
        <v>1090501</v>
      </c>
      <c r="J5" s="26">
        <f t="shared" si="0"/>
        <v>11066472</v>
      </c>
      <c r="K5" s="26">
        <f t="shared" si="0"/>
        <v>0</v>
      </c>
      <c r="L5" s="26">
        <f t="shared" si="0"/>
        <v>0</v>
      </c>
      <c r="M5" s="26">
        <f t="shared" si="0"/>
        <v>172514412</v>
      </c>
      <c r="N5" s="26">
        <f t="shared" si="0"/>
        <v>11431360</v>
      </c>
      <c r="O5" s="27">
        <f t="shared" ref="O5:O13" si="1">SUM(D5:N5)</f>
        <v>230077462</v>
      </c>
      <c r="P5" s="32">
        <f t="shared" ref="P5:P36" si="2">(O5/P$71)</f>
        <v>1478.5043986762203</v>
      </c>
      <c r="Q5" s="6"/>
    </row>
    <row r="6" spans="1:134">
      <c r="A6" s="12"/>
      <c r="B6" s="44">
        <v>511</v>
      </c>
      <c r="C6" s="20" t="s">
        <v>20</v>
      </c>
      <c r="D6" s="46">
        <v>6018167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10217931</v>
      </c>
      <c r="K6" s="46">
        <v>0</v>
      </c>
      <c r="L6" s="46">
        <v>0</v>
      </c>
      <c r="M6" s="46">
        <v>0</v>
      </c>
      <c r="N6" s="46">
        <v>11431360</v>
      </c>
      <c r="O6" s="46">
        <f t="shared" si="1"/>
        <v>27667458</v>
      </c>
      <c r="P6" s="47">
        <f t="shared" si="2"/>
        <v>177.79428718311217</v>
      </c>
      <c r="Q6" s="9"/>
    </row>
    <row r="7" spans="1:134">
      <c r="A7" s="12"/>
      <c r="B7" s="44">
        <v>512</v>
      </c>
      <c r="C7" s="20" t="s">
        <v>21</v>
      </c>
      <c r="D7" s="46">
        <v>188688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188688</v>
      </c>
      <c r="P7" s="47">
        <f t="shared" si="2"/>
        <v>1.2125309256819716</v>
      </c>
      <c r="Q7" s="9"/>
    </row>
    <row r="8" spans="1:134">
      <c r="A8" s="12"/>
      <c r="B8" s="44">
        <v>513</v>
      </c>
      <c r="C8" s="20" t="s">
        <v>22</v>
      </c>
      <c r="D8" s="46">
        <v>16791401</v>
      </c>
      <c r="E8" s="46">
        <v>407399</v>
      </c>
      <c r="F8" s="46">
        <v>0</v>
      </c>
      <c r="G8" s="46">
        <v>0</v>
      </c>
      <c r="H8" s="46">
        <v>0</v>
      </c>
      <c r="I8" s="46">
        <v>1090501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18289301</v>
      </c>
      <c r="P8" s="47">
        <f t="shared" si="2"/>
        <v>117.52916492626032</v>
      </c>
      <c r="Q8" s="9"/>
    </row>
    <row r="9" spans="1:134">
      <c r="A9" s="12"/>
      <c r="B9" s="44">
        <v>514</v>
      </c>
      <c r="C9" s="20" t="s">
        <v>23</v>
      </c>
      <c r="D9" s="46">
        <v>425225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425225</v>
      </c>
      <c r="P9" s="47">
        <f t="shared" si="2"/>
        <v>2.7325450631365871</v>
      </c>
      <c r="Q9" s="9"/>
    </row>
    <row r="10" spans="1:134">
      <c r="A10" s="12"/>
      <c r="B10" s="44">
        <v>515</v>
      </c>
      <c r="C10" s="20" t="s">
        <v>24</v>
      </c>
      <c r="D10" s="46">
        <v>935757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935757</v>
      </c>
      <c r="P10" s="47">
        <f t="shared" si="2"/>
        <v>6.0132827812228902</v>
      </c>
      <c r="Q10" s="9"/>
    </row>
    <row r="11" spans="1:134">
      <c r="A11" s="12"/>
      <c r="B11" s="44">
        <v>519</v>
      </c>
      <c r="C11" s="20" t="s">
        <v>26</v>
      </c>
      <c r="D11" s="46">
        <v>9161775</v>
      </c>
      <c r="E11" s="46">
        <v>17500</v>
      </c>
      <c r="F11" s="46">
        <v>0</v>
      </c>
      <c r="G11" s="46">
        <v>28805</v>
      </c>
      <c r="H11" s="46">
        <v>0</v>
      </c>
      <c r="I11" s="46">
        <v>0</v>
      </c>
      <c r="J11" s="46">
        <v>848541</v>
      </c>
      <c r="K11" s="46">
        <v>0</v>
      </c>
      <c r="L11" s="46">
        <v>0</v>
      </c>
      <c r="M11" s="46">
        <v>172514412</v>
      </c>
      <c r="N11" s="46">
        <v>0</v>
      </c>
      <c r="O11" s="46">
        <f t="shared" si="1"/>
        <v>182571033</v>
      </c>
      <c r="P11" s="47">
        <f t="shared" si="2"/>
        <v>1173.2225877968062</v>
      </c>
      <c r="Q11" s="9"/>
    </row>
    <row r="12" spans="1:134" ht="15.75">
      <c r="A12" s="28" t="s">
        <v>27</v>
      </c>
      <c r="B12" s="29"/>
      <c r="C12" s="30"/>
      <c r="D12" s="31">
        <f t="shared" ref="D12:N12" si="3">SUM(D13:D20)</f>
        <v>53814513</v>
      </c>
      <c r="E12" s="31">
        <f t="shared" si="3"/>
        <v>16849117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2763687</v>
      </c>
      <c r="J12" s="31">
        <f t="shared" si="3"/>
        <v>5470499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78897816</v>
      </c>
      <c r="P12" s="43">
        <f t="shared" si="2"/>
        <v>507.00649680300739</v>
      </c>
      <c r="Q12" s="10"/>
    </row>
    <row r="13" spans="1:134">
      <c r="A13" s="12"/>
      <c r="B13" s="44">
        <v>521</v>
      </c>
      <c r="C13" s="20" t="s">
        <v>28</v>
      </c>
      <c r="D13" s="46">
        <v>34087456</v>
      </c>
      <c r="E13" s="46">
        <v>3350573</v>
      </c>
      <c r="F13" s="46">
        <v>0</v>
      </c>
      <c r="G13" s="46">
        <v>0</v>
      </c>
      <c r="H13" s="46">
        <v>0</v>
      </c>
      <c r="I13" s="46">
        <v>0</v>
      </c>
      <c r="J13" s="46">
        <v>5470499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42908528</v>
      </c>
      <c r="P13" s="47">
        <f t="shared" si="2"/>
        <v>275.73516691835619</v>
      </c>
      <c r="Q13" s="9"/>
    </row>
    <row r="14" spans="1:134">
      <c r="A14" s="12"/>
      <c r="B14" s="44">
        <v>522</v>
      </c>
      <c r="C14" s="20" t="s">
        <v>29</v>
      </c>
      <c r="D14" s="46">
        <v>0</v>
      </c>
      <c r="E14" s="46">
        <v>12674235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12674235</v>
      </c>
      <c r="P14" s="47">
        <f t="shared" si="2"/>
        <v>81.44610095427818</v>
      </c>
      <c r="Q14" s="9"/>
    </row>
    <row r="15" spans="1:134">
      <c r="A15" s="12"/>
      <c r="B15" s="44">
        <v>523</v>
      </c>
      <c r="C15" s="20" t="s">
        <v>103</v>
      </c>
      <c r="D15" s="46">
        <v>17813864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17813864</v>
      </c>
      <c r="P15" s="47">
        <f t="shared" si="2"/>
        <v>114.47395173987084</v>
      </c>
      <c r="Q15" s="9"/>
    </row>
    <row r="16" spans="1:134">
      <c r="A16" s="12"/>
      <c r="B16" s="44">
        <v>524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2643417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2643417</v>
      </c>
      <c r="P16" s="47">
        <f t="shared" si="2"/>
        <v>16.986903576133408</v>
      </c>
      <c r="Q16" s="9"/>
    </row>
    <row r="17" spans="1:17">
      <c r="A17" s="12"/>
      <c r="B17" s="44">
        <v>525</v>
      </c>
      <c r="C17" s="20" t="s">
        <v>31</v>
      </c>
      <c r="D17" s="46">
        <v>0</v>
      </c>
      <c r="E17" s="46">
        <v>149620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149620</v>
      </c>
      <c r="P17" s="47">
        <f t="shared" si="2"/>
        <v>0.96147543617260545</v>
      </c>
      <c r="Q17" s="9"/>
    </row>
    <row r="18" spans="1:17">
      <c r="A18" s="12"/>
      <c r="B18" s="44">
        <v>526</v>
      </c>
      <c r="C18" s="20" t="s">
        <v>32</v>
      </c>
      <c r="D18" s="46">
        <v>846623</v>
      </c>
      <c r="E18" s="46">
        <v>17132</v>
      </c>
      <c r="F18" s="46">
        <v>0</v>
      </c>
      <c r="G18" s="46">
        <v>0</v>
      </c>
      <c r="H18" s="46">
        <v>0</v>
      </c>
      <c r="I18" s="46">
        <v>120270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984025</v>
      </c>
      <c r="P18" s="47">
        <f t="shared" si="2"/>
        <v>6.323458535488224</v>
      </c>
      <c r="Q18" s="9"/>
    </row>
    <row r="19" spans="1:17">
      <c r="A19" s="12"/>
      <c r="B19" s="44">
        <v>527</v>
      </c>
      <c r="C19" s="20" t="s">
        <v>33</v>
      </c>
      <c r="D19" s="46">
        <v>382504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382504</v>
      </c>
      <c r="P19" s="47">
        <f t="shared" si="2"/>
        <v>2.4580149728496612</v>
      </c>
      <c r="Q19" s="9"/>
    </row>
    <row r="20" spans="1:17">
      <c r="A20" s="12"/>
      <c r="B20" s="44">
        <v>529</v>
      </c>
      <c r="C20" s="20" t="s">
        <v>34</v>
      </c>
      <c r="D20" s="46">
        <v>684066</v>
      </c>
      <c r="E20" s="46">
        <v>657557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1341623</v>
      </c>
      <c r="P20" s="47">
        <f t="shared" si="2"/>
        <v>8.621424669858305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SUM(D22:D28)</f>
        <v>1653416</v>
      </c>
      <c r="E21" s="31">
        <f t="shared" si="5"/>
        <v>1929527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24595001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28177944</v>
      </c>
      <c r="P21" s="43">
        <f t="shared" si="2"/>
        <v>181.07472929987469</v>
      </c>
      <c r="Q21" s="10"/>
    </row>
    <row r="22" spans="1:17">
      <c r="A22" s="12"/>
      <c r="B22" s="44">
        <v>533</v>
      </c>
      <c r="C22" s="20" t="s">
        <v>36</v>
      </c>
      <c r="D22" s="46">
        <v>0</v>
      </c>
      <c r="E22" s="46">
        <v>528862</v>
      </c>
      <c r="F22" s="46">
        <v>0</v>
      </c>
      <c r="G22" s="46">
        <v>0</v>
      </c>
      <c r="H22" s="46">
        <v>0</v>
      </c>
      <c r="I22" s="46">
        <v>234067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6">SUM(D22:N22)</f>
        <v>762929</v>
      </c>
      <c r="P22" s="47">
        <f t="shared" si="2"/>
        <v>4.90267005108762</v>
      </c>
      <c r="Q22" s="9"/>
    </row>
    <row r="23" spans="1:17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3196996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3196996</v>
      </c>
      <c r="P23" s="47">
        <f t="shared" si="2"/>
        <v>20.544266298236032</v>
      </c>
      <c r="Q23" s="9"/>
    </row>
    <row r="24" spans="1:17">
      <c r="A24" s="12"/>
      <c r="B24" s="44">
        <v>535</v>
      </c>
      <c r="C24" s="20" t="s">
        <v>38</v>
      </c>
      <c r="D24" s="46">
        <v>0</v>
      </c>
      <c r="E24" s="46">
        <v>2285</v>
      </c>
      <c r="F24" s="46">
        <v>0</v>
      </c>
      <c r="G24" s="46">
        <v>0</v>
      </c>
      <c r="H24" s="46">
        <v>0</v>
      </c>
      <c r="I24" s="46">
        <v>617807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620092</v>
      </c>
      <c r="P24" s="47">
        <f t="shared" si="2"/>
        <v>3.9847829579410727</v>
      </c>
      <c r="Q24" s="9"/>
    </row>
    <row r="25" spans="1:17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20459607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20459607</v>
      </c>
      <c r="P25" s="47">
        <f t="shared" si="2"/>
        <v>131.47580246120233</v>
      </c>
      <c r="Q25" s="9"/>
    </row>
    <row r="26" spans="1:17">
      <c r="A26" s="12"/>
      <c r="B26" s="44">
        <v>537</v>
      </c>
      <c r="C26" s="20" t="s">
        <v>40</v>
      </c>
      <c r="D26" s="46">
        <v>1653416</v>
      </c>
      <c r="E26" s="46">
        <v>816403</v>
      </c>
      <c r="F26" s="46">
        <v>0</v>
      </c>
      <c r="G26" s="46">
        <v>0</v>
      </c>
      <c r="H26" s="46">
        <v>0</v>
      </c>
      <c r="I26" s="46">
        <v>86524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2556343</v>
      </c>
      <c r="P26" s="47">
        <f t="shared" si="2"/>
        <v>16.427355974681102</v>
      </c>
      <c r="Q26" s="9"/>
    </row>
    <row r="27" spans="1:17">
      <c r="A27" s="12"/>
      <c r="B27" s="44">
        <v>538</v>
      </c>
      <c r="C27" s="20" t="s">
        <v>41</v>
      </c>
      <c r="D27" s="46">
        <v>0</v>
      </c>
      <c r="E27" s="46">
        <v>509430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509430</v>
      </c>
      <c r="P27" s="47">
        <f t="shared" si="2"/>
        <v>3.2736561385470551</v>
      </c>
      <c r="Q27" s="9"/>
    </row>
    <row r="28" spans="1:17">
      <c r="A28" s="12"/>
      <c r="B28" s="44">
        <v>539</v>
      </c>
      <c r="C28" s="20" t="s">
        <v>42</v>
      </c>
      <c r="D28" s="46">
        <v>0</v>
      </c>
      <c r="E28" s="46">
        <v>72547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72547</v>
      </c>
      <c r="P28" s="47">
        <f t="shared" si="2"/>
        <v>0.4661954181794814</v>
      </c>
      <c r="Q28" s="9"/>
    </row>
    <row r="29" spans="1:17" ht="15.75">
      <c r="A29" s="28" t="s">
        <v>43</v>
      </c>
      <c r="B29" s="29"/>
      <c r="C29" s="30"/>
      <c r="D29" s="31">
        <f t="shared" ref="D29:N29" si="7">SUM(D30:D33)</f>
        <v>256854</v>
      </c>
      <c r="E29" s="31">
        <f t="shared" si="7"/>
        <v>15840060</v>
      </c>
      <c r="F29" s="31">
        <f t="shared" si="7"/>
        <v>2715970</v>
      </c>
      <c r="G29" s="31">
        <f t="shared" si="7"/>
        <v>532579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ref="O29:O39" si="8">SUM(D29:N29)</f>
        <v>19345463</v>
      </c>
      <c r="P29" s="43">
        <f t="shared" si="2"/>
        <v>124.31618417247695</v>
      </c>
      <c r="Q29" s="10"/>
    </row>
    <row r="30" spans="1:17">
      <c r="A30" s="12"/>
      <c r="B30" s="44">
        <v>541</v>
      </c>
      <c r="C30" s="20" t="s">
        <v>44</v>
      </c>
      <c r="D30" s="46">
        <v>0</v>
      </c>
      <c r="E30" s="46">
        <v>11633114</v>
      </c>
      <c r="F30" s="46">
        <v>2715970</v>
      </c>
      <c r="G30" s="46">
        <v>532579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14881663</v>
      </c>
      <c r="P30" s="47">
        <f t="shared" si="2"/>
        <v>95.631288757510518</v>
      </c>
      <c r="Q30" s="9"/>
    </row>
    <row r="31" spans="1:17">
      <c r="A31" s="12"/>
      <c r="B31" s="44">
        <v>542</v>
      </c>
      <c r="C31" s="20" t="s">
        <v>45</v>
      </c>
      <c r="D31" s="46">
        <v>256854</v>
      </c>
      <c r="E31" s="46">
        <v>1820638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2077492</v>
      </c>
      <c r="P31" s="47">
        <f t="shared" si="2"/>
        <v>13.350204029174565</v>
      </c>
      <c r="Q31" s="9"/>
    </row>
    <row r="32" spans="1:17">
      <c r="A32" s="12"/>
      <c r="B32" s="44">
        <v>544</v>
      </c>
      <c r="C32" s="20" t="s">
        <v>46</v>
      </c>
      <c r="D32" s="46">
        <v>0</v>
      </c>
      <c r="E32" s="46">
        <v>1802619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1802619</v>
      </c>
      <c r="P32" s="47">
        <f t="shared" si="2"/>
        <v>11.583838318928123</v>
      </c>
      <c r="Q32" s="9"/>
    </row>
    <row r="33" spans="1:17">
      <c r="A33" s="12"/>
      <c r="B33" s="44">
        <v>549</v>
      </c>
      <c r="C33" s="20" t="s">
        <v>47</v>
      </c>
      <c r="D33" s="46">
        <v>0</v>
      </c>
      <c r="E33" s="46">
        <v>583689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583689</v>
      </c>
      <c r="P33" s="47">
        <f t="shared" si="2"/>
        <v>3.7508530668637343</v>
      </c>
      <c r="Q33" s="9"/>
    </row>
    <row r="34" spans="1:17" ht="15.75">
      <c r="A34" s="28" t="s">
        <v>48</v>
      </c>
      <c r="B34" s="29"/>
      <c r="C34" s="30"/>
      <c r="D34" s="31">
        <f t="shared" ref="D34:N34" si="9">SUM(D35:D38)</f>
        <v>3354317</v>
      </c>
      <c r="E34" s="31">
        <f t="shared" si="9"/>
        <v>9796790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8"/>
        <v>13151107</v>
      </c>
      <c r="P34" s="43">
        <f t="shared" si="2"/>
        <v>84.510535616746452</v>
      </c>
      <c r="Q34" s="10"/>
    </row>
    <row r="35" spans="1:17">
      <c r="A35" s="13"/>
      <c r="B35" s="45">
        <v>552</v>
      </c>
      <c r="C35" s="21" t="s">
        <v>49</v>
      </c>
      <c r="D35" s="46">
        <v>0</v>
      </c>
      <c r="E35" s="46">
        <v>2019026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2019026</v>
      </c>
      <c r="P35" s="47">
        <f t="shared" si="2"/>
        <v>12.974494746650388</v>
      </c>
      <c r="Q35" s="9"/>
    </row>
    <row r="36" spans="1:17">
      <c r="A36" s="13"/>
      <c r="B36" s="45">
        <v>553</v>
      </c>
      <c r="C36" s="21" t="s">
        <v>50</v>
      </c>
      <c r="D36" s="46">
        <v>226826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226826</v>
      </c>
      <c r="P36" s="47">
        <f t="shared" si="2"/>
        <v>1.4576101275583973</v>
      </c>
      <c r="Q36" s="9"/>
    </row>
    <row r="37" spans="1:17">
      <c r="A37" s="13"/>
      <c r="B37" s="45">
        <v>554</v>
      </c>
      <c r="C37" s="21" t="s">
        <v>51</v>
      </c>
      <c r="D37" s="46">
        <v>163332</v>
      </c>
      <c r="E37" s="46">
        <v>777657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940989</v>
      </c>
      <c r="P37" s="47">
        <f t="shared" ref="P37:P68" si="10">(O37/P$71)</f>
        <v>6.04690421874498</v>
      </c>
      <c r="Q37" s="9"/>
    </row>
    <row r="38" spans="1:17">
      <c r="A38" s="13"/>
      <c r="B38" s="45">
        <v>559</v>
      </c>
      <c r="C38" s="21" t="s">
        <v>96</v>
      </c>
      <c r="D38" s="46">
        <v>2964159</v>
      </c>
      <c r="E38" s="46">
        <v>7000107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9964266</v>
      </c>
      <c r="P38" s="47">
        <f t="shared" si="10"/>
        <v>64.031526523792692</v>
      </c>
      <c r="Q38" s="9"/>
    </row>
    <row r="39" spans="1:17" ht="15.75">
      <c r="A39" s="28" t="s">
        <v>52</v>
      </c>
      <c r="B39" s="29"/>
      <c r="C39" s="30"/>
      <c r="D39" s="31">
        <f t="shared" ref="D39:N39" si="11">SUM(D40:D43)</f>
        <v>5475597</v>
      </c>
      <c r="E39" s="31">
        <f t="shared" si="11"/>
        <v>4639548</v>
      </c>
      <c r="F39" s="31">
        <f t="shared" si="11"/>
        <v>604029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8"/>
        <v>10719174</v>
      </c>
      <c r="P39" s="43">
        <f t="shared" si="10"/>
        <v>68.882652700575136</v>
      </c>
      <c r="Q39" s="10"/>
    </row>
    <row r="40" spans="1:17">
      <c r="A40" s="12"/>
      <c r="B40" s="44">
        <v>562</v>
      </c>
      <c r="C40" s="20" t="s">
        <v>53</v>
      </c>
      <c r="D40" s="46">
        <v>1633182</v>
      </c>
      <c r="E40" s="46">
        <v>9697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7" si="12">SUM(D40:N40)</f>
        <v>1642879</v>
      </c>
      <c r="P40" s="47">
        <f t="shared" si="10"/>
        <v>10.557330591523954</v>
      </c>
      <c r="Q40" s="9"/>
    </row>
    <row r="41" spans="1:17">
      <c r="A41" s="12"/>
      <c r="B41" s="44">
        <v>563</v>
      </c>
      <c r="C41" s="20" t="s">
        <v>54</v>
      </c>
      <c r="D41" s="46">
        <v>815340</v>
      </c>
      <c r="E41" s="46">
        <v>64939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880279</v>
      </c>
      <c r="P41" s="47">
        <f t="shared" si="10"/>
        <v>5.6567747325129325</v>
      </c>
      <c r="Q41" s="9"/>
    </row>
    <row r="42" spans="1:17">
      <c r="A42" s="12"/>
      <c r="B42" s="44">
        <v>564</v>
      </c>
      <c r="C42" s="20" t="s">
        <v>55</v>
      </c>
      <c r="D42" s="46">
        <v>2195367</v>
      </c>
      <c r="E42" s="46">
        <v>2573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2197940</v>
      </c>
      <c r="P42" s="47">
        <f t="shared" si="10"/>
        <v>14.124216817144877</v>
      </c>
      <c r="Q42" s="9"/>
    </row>
    <row r="43" spans="1:17">
      <c r="A43" s="12"/>
      <c r="B43" s="44">
        <v>569</v>
      </c>
      <c r="C43" s="20" t="s">
        <v>57</v>
      </c>
      <c r="D43" s="46">
        <v>831708</v>
      </c>
      <c r="E43" s="46">
        <v>4562339</v>
      </c>
      <c r="F43" s="46">
        <v>604029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5998076</v>
      </c>
      <c r="P43" s="47">
        <f t="shared" si="10"/>
        <v>38.544330559393373</v>
      </c>
      <c r="Q43" s="9"/>
    </row>
    <row r="44" spans="1:17" ht="15.75">
      <c r="A44" s="28" t="s">
        <v>58</v>
      </c>
      <c r="B44" s="29"/>
      <c r="C44" s="30"/>
      <c r="D44" s="31">
        <f t="shared" ref="D44:N44" si="13">SUM(D45:D47)</f>
        <v>1331798</v>
      </c>
      <c r="E44" s="31">
        <f t="shared" si="13"/>
        <v>4618684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>SUM(D44:N44)</f>
        <v>5950482</v>
      </c>
      <c r="P44" s="43">
        <f t="shared" si="10"/>
        <v>38.238486007132991</v>
      </c>
      <c r="Q44" s="9"/>
    </row>
    <row r="45" spans="1:17">
      <c r="A45" s="12"/>
      <c r="B45" s="44">
        <v>571</v>
      </c>
      <c r="C45" s="20" t="s">
        <v>59</v>
      </c>
      <c r="D45" s="46">
        <v>0</v>
      </c>
      <c r="E45" s="46">
        <v>3543152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3543152</v>
      </c>
      <c r="P45" s="47">
        <f t="shared" si="10"/>
        <v>22.768704816373742</v>
      </c>
      <c r="Q45" s="9"/>
    </row>
    <row r="46" spans="1:17">
      <c r="A46" s="12"/>
      <c r="B46" s="44">
        <v>572</v>
      </c>
      <c r="C46" s="20" t="s">
        <v>60</v>
      </c>
      <c r="D46" s="46">
        <v>1331798</v>
      </c>
      <c r="E46" s="46">
        <v>401833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1733631</v>
      </c>
      <c r="P46" s="47">
        <f t="shared" si="10"/>
        <v>11.140513446647175</v>
      </c>
      <c r="Q46" s="9"/>
    </row>
    <row r="47" spans="1:17">
      <c r="A47" s="12"/>
      <c r="B47" s="44">
        <v>579</v>
      </c>
      <c r="C47" s="20" t="s">
        <v>62</v>
      </c>
      <c r="D47" s="46">
        <v>0</v>
      </c>
      <c r="E47" s="46">
        <v>673699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673699</v>
      </c>
      <c r="P47" s="47">
        <f t="shared" si="10"/>
        <v>4.3292677441120713</v>
      </c>
      <c r="Q47" s="9"/>
    </row>
    <row r="48" spans="1:17" ht="15.75">
      <c r="A48" s="28" t="s">
        <v>83</v>
      </c>
      <c r="B48" s="29"/>
      <c r="C48" s="30"/>
      <c r="D48" s="31">
        <f t="shared" ref="D48:N48" si="14">SUM(D49:D49)</f>
        <v>8140304</v>
      </c>
      <c r="E48" s="31">
        <f t="shared" si="14"/>
        <v>25744692</v>
      </c>
      <c r="F48" s="31">
        <f t="shared" si="14"/>
        <v>110166</v>
      </c>
      <c r="G48" s="31">
        <f t="shared" si="14"/>
        <v>932750</v>
      </c>
      <c r="H48" s="31">
        <f t="shared" si="14"/>
        <v>0</v>
      </c>
      <c r="I48" s="31">
        <f t="shared" si="14"/>
        <v>11111852</v>
      </c>
      <c r="J48" s="31">
        <f t="shared" si="14"/>
        <v>20715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si="14"/>
        <v>0</v>
      </c>
      <c r="O48" s="31">
        <f t="shared" ref="O48:O55" si="15">SUM(D48:N48)</f>
        <v>46060479</v>
      </c>
      <c r="P48" s="43">
        <f t="shared" si="10"/>
        <v>295.98996883333871</v>
      </c>
      <c r="Q48" s="9"/>
    </row>
    <row r="49" spans="1:17">
      <c r="A49" s="12"/>
      <c r="B49" s="44">
        <v>581</v>
      </c>
      <c r="C49" s="20" t="s">
        <v>173</v>
      </c>
      <c r="D49" s="46">
        <v>8140304</v>
      </c>
      <c r="E49" s="46">
        <v>25744692</v>
      </c>
      <c r="F49" s="46">
        <v>110166</v>
      </c>
      <c r="G49" s="46">
        <v>932750</v>
      </c>
      <c r="H49" s="46">
        <v>0</v>
      </c>
      <c r="I49" s="46">
        <v>11111852</v>
      </c>
      <c r="J49" s="46">
        <v>20715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46060479</v>
      </c>
      <c r="P49" s="47">
        <f t="shared" si="10"/>
        <v>295.98996883333871</v>
      </c>
      <c r="Q49" s="9"/>
    </row>
    <row r="50" spans="1:17" ht="15.75">
      <c r="A50" s="28" t="s">
        <v>65</v>
      </c>
      <c r="B50" s="29"/>
      <c r="C50" s="30"/>
      <c r="D50" s="31">
        <f t="shared" ref="D50:N50" si="16">SUM(D51:D68)</f>
        <v>2802340</v>
      </c>
      <c r="E50" s="31">
        <f t="shared" si="16"/>
        <v>921764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6"/>
        <v>0</v>
      </c>
      <c r="O50" s="31">
        <f t="shared" si="15"/>
        <v>3724104</v>
      </c>
      <c r="P50" s="43">
        <f t="shared" si="10"/>
        <v>23.931523310734825</v>
      </c>
      <c r="Q50" s="9"/>
    </row>
    <row r="51" spans="1:17">
      <c r="A51" s="12"/>
      <c r="B51" s="44">
        <v>602</v>
      </c>
      <c r="C51" s="20" t="s">
        <v>66</v>
      </c>
      <c r="D51" s="46">
        <v>5474</v>
      </c>
      <c r="E51" s="46">
        <v>234040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239514</v>
      </c>
      <c r="P51" s="47">
        <f t="shared" si="10"/>
        <v>1.5391446839957588</v>
      </c>
      <c r="Q51" s="9"/>
    </row>
    <row r="52" spans="1:17">
      <c r="A52" s="12"/>
      <c r="B52" s="44">
        <v>603</v>
      </c>
      <c r="C52" s="20" t="s">
        <v>67</v>
      </c>
      <c r="D52" s="46">
        <v>898</v>
      </c>
      <c r="E52" s="46">
        <v>85181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86079</v>
      </c>
      <c r="P52" s="47">
        <f t="shared" si="10"/>
        <v>0.55315361629662951</v>
      </c>
      <c r="Q52" s="9"/>
    </row>
    <row r="53" spans="1:17">
      <c r="A53" s="12"/>
      <c r="B53" s="44">
        <v>604</v>
      </c>
      <c r="C53" s="20" t="s">
        <v>68</v>
      </c>
      <c r="D53" s="46">
        <v>1004410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1004410</v>
      </c>
      <c r="P53" s="47">
        <f t="shared" si="10"/>
        <v>6.4544549047328346</v>
      </c>
      <c r="Q53" s="9"/>
    </row>
    <row r="54" spans="1:17">
      <c r="A54" s="12"/>
      <c r="B54" s="44">
        <v>605</v>
      </c>
      <c r="C54" s="20" t="s">
        <v>69</v>
      </c>
      <c r="D54" s="46">
        <v>9802</v>
      </c>
      <c r="E54" s="46">
        <v>305918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315720</v>
      </c>
      <c r="P54" s="47">
        <f t="shared" si="10"/>
        <v>2.0288532596472062</v>
      </c>
      <c r="Q54" s="9"/>
    </row>
    <row r="55" spans="1:17">
      <c r="A55" s="12"/>
      <c r="B55" s="44">
        <v>608</v>
      </c>
      <c r="C55" s="20" t="s">
        <v>70</v>
      </c>
      <c r="D55" s="46">
        <v>24738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24738</v>
      </c>
      <c r="P55" s="47">
        <f t="shared" si="10"/>
        <v>0.15896925103621115</v>
      </c>
      <c r="Q55" s="9"/>
    </row>
    <row r="56" spans="1:17">
      <c r="A56" s="12"/>
      <c r="B56" s="44">
        <v>614</v>
      </c>
      <c r="C56" s="20" t="s">
        <v>72</v>
      </c>
      <c r="D56" s="46">
        <v>224383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4" si="17">SUM(D56:N56)</f>
        <v>224383</v>
      </c>
      <c r="P56" s="47">
        <f t="shared" si="10"/>
        <v>1.441911126819394</v>
      </c>
      <c r="Q56" s="9"/>
    </row>
    <row r="57" spans="1:17">
      <c r="A57" s="12"/>
      <c r="B57" s="44">
        <v>622</v>
      </c>
      <c r="C57" s="20" t="s">
        <v>73</v>
      </c>
      <c r="D57" s="46">
        <v>0</v>
      </c>
      <c r="E57" s="46">
        <v>70971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70971</v>
      </c>
      <c r="P57" s="47">
        <f t="shared" si="10"/>
        <v>0.45606785978215469</v>
      </c>
      <c r="Q57" s="9"/>
    </row>
    <row r="58" spans="1:17">
      <c r="A58" s="12"/>
      <c r="B58" s="44">
        <v>634</v>
      </c>
      <c r="C58" s="20" t="s">
        <v>74</v>
      </c>
      <c r="D58" s="46">
        <v>100787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100787</v>
      </c>
      <c r="P58" s="47">
        <f t="shared" si="10"/>
        <v>0.64766892651736663</v>
      </c>
      <c r="Q58" s="9"/>
    </row>
    <row r="59" spans="1:17">
      <c r="A59" s="12"/>
      <c r="B59" s="44">
        <v>654</v>
      </c>
      <c r="C59" s="20" t="s">
        <v>108</v>
      </c>
      <c r="D59" s="46">
        <v>447767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447767</v>
      </c>
      <c r="P59" s="47">
        <f t="shared" si="10"/>
        <v>2.8774025640201781</v>
      </c>
      <c r="Q59" s="9"/>
    </row>
    <row r="60" spans="1:17">
      <c r="A60" s="12"/>
      <c r="B60" s="44">
        <v>674</v>
      </c>
      <c r="C60" s="20" t="s">
        <v>76</v>
      </c>
      <c r="D60" s="46">
        <v>79812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79812</v>
      </c>
      <c r="P60" s="47">
        <f t="shared" si="10"/>
        <v>0.51288114898949333</v>
      </c>
      <c r="Q60" s="9"/>
    </row>
    <row r="61" spans="1:17">
      <c r="A61" s="12"/>
      <c r="B61" s="44">
        <v>682</v>
      </c>
      <c r="C61" s="20" t="s">
        <v>77</v>
      </c>
      <c r="D61" s="46">
        <v>0</v>
      </c>
      <c r="E61" s="46">
        <v>62107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62107</v>
      </c>
      <c r="P61" s="47">
        <f t="shared" si="10"/>
        <v>0.39910676991292615</v>
      </c>
      <c r="Q61" s="9"/>
    </row>
    <row r="62" spans="1:17">
      <c r="A62" s="12"/>
      <c r="B62" s="44">
        <v>685</v>
      </c>
      <c r="C62" s="20" t="s">
        <v>78</v>
      </c>
      <c r="D62" s="46">
        <v>2232</v>
      </c>
      <c r="E62" s="46">
        <v>6065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8297</v>
      </c>
      <c r="P62" s="47">
        <f t="shared" si="10"/>
        <v>5.3317482247855284E-2</v>
      </c>
      <c r="Q62" s="9"/>
    </row>
    <row r="63" spans="1:17">
      <c r="A63" s="12"/>
      <c r="B63" s="44">
        <v>694</v>
      </c>
      <c r="C63" s="20" t="s">
        <v>79</v>
      </c>
      <c r="D63" s="46">
        <v>146004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146004</v>
      </c>
      <c r="P63" s="47">
        <f t="shared" si="10"/>
        <v>0.93823860167721618</v>
      </c>
      <c r="Q63" s="9"/>
    </row>
    <row r="64" spans="1:17">
      <c r="A64" s="12"/>
      <c r="B64" s="44">
        <v>714</v>
      </c>
      <c r="C64" s="20" t="s">
        <v>80</v>
      </c>
      <c r="D64" s="46">
        <v>0</v>
      </c>
      <c r="E64" s="46">
        <v>15149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15149</v>
      </c>
      <c r="P64" s="47">
        <f t="shared" si="10"/>
        <v>9.7349227259582949E-2</v>
      </c>
      <c r="Q64" s="9"/>
    </row>
    <row r="65" spans="1:120">
      <c r="A65" s="12"/>
      <c r="B65" s="44">
        <v>719</v>
      </c>
      <c r="C65" s="20" t="s">
        <v>81</v>
      </c>
      <c r="D65" s="46">
        <v>1287</v>
      </c>
      <c r="E65" s="46">
        <v>142333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143620</v>
      </c>
      <c r="P65" s="47">
        <f t="shared" si="10"/>
        <v>0.92291874176653921</v>
      </c>
      <c r="Q65" s="9"/>
    </row>
    <row r="66" spans="1:120">
      <c r="A66" s="12"/>
      <c r="B66" s="44">
        <v>724</v>
      </c>
      <c r="C66" s="20" t="s">
        <v>82</v>
      </c>
      <c r="D66" s="46">
        <v>376930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376930</v>
      </c>
      <c r="P66" s="47">
        <f t="shared" si="10"/>
        <v>2.4221958037464253</v>
      </c>
      <c r="Q66" s="9"/>
    </row>
    <row r="67" spans="1:120">
      <c r="A67" s="12"/>
      <c r="B67" s="44">
        <v>744</v>
      </c>
      <c r="C67" s="20" t="s">
        <v>84</v>
      </c>
      <c r="D67" s="46">
        <v>187953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187953</v>
      </c>
      <c r="P67" s="47">
        <f t="shared" si="10"/>
        <v>1.2078077306172283</v>
      </c>
      <c r="Q67" s="9"/>
    </row>
    <row r="68" spans="1:120" ht="15.75" thickBot="1">
      <c r="A68" s="12"/>
      <c r="B68" s="44">
        <v>764</v>
      </c>
      <c r="C68" s="20" t="s">
        <v>85</v>
      </c>
      <c r="D68" s="46">
        <v>189863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189863</v>
      </c>
      <c r="P68" s="47">
        <f t="shared" si="10"/>
        <v>1.2200816116698261</v>
      </c>
      <c r="Q68" s="9"/>
    </row>
    <row r="69" spans="1:120" ht="16.5" thickBot="1">
      <c r="A69" s="14" t="s">
        <v>10</v>
      </c>
      <c r="B69" s="23"/>
      <c r="C69" s="22"/>
      <c r="D69" s="15">
        <f t="shared" ref="D69:N69" si="18">SUM(D5,D12,D21,D29,D34,D39,D44,D48,D50)</f>
        <v>110350152</v>
      </c>
      <c r="E69" s="15">
        <f t="shared" si="18"/>
        <v>80765081</v>
      </c>
      <c r="F69" s="15">
        <f t="shared" si="18"/>
        <v>3430165</v>
      </c>
      <c r="G69" s="15">
        <f t="shared" si="18"/>
        <v>1494134</v>
      </c>
      <c r="H69" s="15">
        <f t="shared" si="18"/>
        <v>0</v>
      </c>
      <c r="I69" s="15">
        <f t="shared" si="18"/>
        <v>39561041</v>
      </c>
      <c r="J69" s="15">
        <f t="shared" si="18"/>
        <v>16557686</v>
      </c>
      <c r="K69" s="15">
        <f t="shared" si="18"/>
        <v>0</v>
      </c>
      <c r="L69" s="15">
        <f t="shared" si="18"/>
        <v>0</v>
      </c>
      <c r="M69" s="15">
        <f t="shared" si="18"/>
        <v>172514412</v>
      </c>
      <c r="N69" s="15">
        <f t="shared" si="18"/>
        <v>11431360</v>
      </c>
      <c r="O69" s="15">
        <f>SUM(D69:N69)</f>
        <v>436104031</v>
      </c>
      <c r="P69" s="37">
        <f>(O69/P$71)</f>
        <v>2802.4549754201075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20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8" t="s">
        <v>169</v>
      </c>
      <c r="N71" s="48"/>
      <c r="O71" s="48"/>
      <c r="P71" s="41">
        <v>155615</v>
      </c>
    </row>
    <row r="72" spans="1:120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1:120" ht="15.75" customHeight="1" thickBot="1">
      <c r="A73" s="52" t="s">
        <v>94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</row>
  </sheetData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34225840</v>
      </c>
      <c r="E5" s="26">
        <f t="shared" si="0"/>
        <v>385139</v>
      </c>
      <c r="F5" s="26">
        <f t="shared" si="0"/>
        <v>884679</v>
      </c>
      <c r="G5" s="26">
        <f t="shared" si="0"/>
        <v>16156</v>
      </c>
      <c r="H5" s="26">
        <f t="shared" si="0"/>
        <v>0</v>
      </c>
      <c r="I5" s="26">
        <f t="shared" si="0"/>
        <v>1140189</v>
      </c>
      <c r="J5" s="26">
        <f t="shared" si="0"/>
        <v>10384763</v>
      </c>
      <c r="K5" s="26">
        <f t="shared" si="0"/>
        <v>0</v>
      </c>
      <c r="L5" s="26">
        <f t="shared" si="0"/>
        <v>0</v>
      </c>
      <c r="M5" s="26">
        <f t="shared" si="0"/>
        <v>9551278</v>
      </c>
      <c r="N5" s="27">
        <f>SUM(D5:M5)</f>
        <v>56588044</v>
      </c>
      <c r="O5" s="32">
        <f t="shared" ref="O5:O36" si="1">(N5/O$72)</f>
        <v>378.81180589491441</v>
      </c>
      <c r="P5" s="6"/>
    </row>
    <row r="6" spans="1:133">
      <c r="A6" s="12"/>
      <c r="B6" s="44">
        <v>511</v>
      </c>
      <c r="C6" s="20" t="s">
        <v>20</v>
      </c>
      <c r="D6" s="46">
        <v>6195484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9478774</v>
      </c>
      <c r="K6" s="46">
        <v>0</v>
      </c>
      <c r="L6" s="46">
        <v>0</v>
      </c>
      <c r="M6" s="46">
        <v>9551278</v>
      </c>
      <c r="N6" s="46">
        <f>SUM(D6:M6)</f>
        <v>25225536</v>
      </c>
      <c r="O6" s="47">
        <f t="shared" si="1"/>
        <v>168.86483736435872</v>
      </c>
      <c r="P6" s="9"/>
    </row>
    <row r="7" spans="1:133">
      <c r="A7" s="12"/>
      <c r="B7" s="44">
        <v>512</v>
      </c>
      <c r="C7" s="20" t="s">
        <v>21</v>
      </c>
      <c r="D7" s="46">
        <v>221814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221814</v>
      </c>
      <c r="O7" s="47">
        <f t="shared" si="1"/>
        <v>1.4848677560364969</v>
      </c>
      <c r="P7" s="9"/>
    </row>
    <row r="8" spans="1:133">
      <c r="A8" s="12"/>
      <c r="B8" s="44">
        <v>513</v>
      </c>
      <c r="C8" s="20" t="s">
        <v>22</v>
      </c>
      <c r="D8" s="46">
        <v>15891334</v>
      </c>
      <c r="E8" s="46">
        <v>385139</v>
      </c>
      <c r="F8" s="46">
        <v>0</v>
      </c>
      <c r="G8" s="46">
        <v>0</v>
      </c>
      <c r="H8" s="46">
        <v>0</v>
      </c>
      <c r="I8" s="46">
        <v>1140189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17416662</v>
      </c>
      <c r="O8" s="47">
        <f t="shared" si="1"/>
        <v>116.59065623263692</v>
      </c>
      <c r="P8" s="9"/>
    </row>
    <row r="9" spans="1:133">
      <c r="A9" s="12"/>
      <c r="B9" s="44">
        <v>514</v>
      </c>
      <c r="C9" s="20" t="s">
        <v>23</v>
      </c>
      <c r="D9" s="46">
        <v>451851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451851</v>
      </c>
      <c r="O9" s="47">
        <f t="shared" si="1"/>
        <v>3.0247819363649144</v>
      </c>
      <c r="P9" s="9"/>
    </row>
    <row r="10" spans="1:133">
      <c r="A10" s="12"/>
      <c r="B10" s="44">
        <v>515</v>
      </c>
      <c r="C10" s="20" t="s">
        <v>24</v>
      </c>
      <c r="D10" s="46">
        <v>950210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950210</v>
      </c>
      <c r="O10" s="47">
        <f t="shared" si="1"/>
        <v>6.3608978263925611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884679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884679</v>
      </c>
      <c r="O11" s="47">
        <f t="shared" si="1"/>
        <v>5.9222200652015289</v>
      </c>
      <c r="P11" s="9"/>
    </row>
    <row r="12" spans="1:133">
      <c r="A12" s="12"/>
      <c r="B12" s="44">
        <v>519</v>
      </c>
      <c r="C12" s="20" t="s">
        <v>122</v>
      </c>
      <c r="D12" s="46">
        <v>10515147</v>
      </c>
      <c r="E12" s="46">
        <v>0</v>
      </c>
      <c r="F12" s="46">
        <v>0</v>
      </c>
      <c r="G12" s="46">
        <v>16156</v>
      </c>
      <c r="H12" s="46">
        <v>0</v>
      </c>
      <c r="I12" s="46">
        <v>0</v>
      </c>
      <c r="J12" s="46">
        <v>905989</v>
      </c>
      <c r="K12" s="46">
        <v>0</v>
      </c>
      <c r="L12" s="46">
        <v>0</v>
      </c>
      <c r="M12" s="46">
        <v>0</v>
      </c>
      <c r="N12" s="46">
        <f t="shared" si="2"/>
        <v>11437292</v>
      </c>
      <c r="O12" s="47">
        <f t="shared" si="1"/>
        <v>76.563544713923278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60880970</v>
      </c>
      <c r="E13" s="31">
        <f t="shared" si="3"/>
        <v>17867635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2457375</v>
      </c>
      <c r="J13" s="31">
        <f t="shared" si="3"/>
        <v>5197307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86403287</v>
      </c>
      <c r="O13" s="43">
        <f t="shared" si="1"/>
        <v>578.40106973350385</v>
      </c>
      <c r="P13" s="10"/>
    </row>
    <row r="14" spans="1:133">
      <c r="A14" s="12"/>
      <c r="B14" s="44">
        <v>521</v>
      </c>
      <c r="C14" s="20" t="s">
        <v>28</v>
      </c>
      <c r="D14" s="46">
        <v>33012653</v>
      </c>
      <c r="E14" s="46">
        <v>3364149</v>
      </c>
      <c r="F14" s="46">
        <v>0</v>
      </c>
      <c r="G14" s="46">
        <v>0</v>
      </c>
      <c r="H14" s="46">
        <v>0</v>
      </c>
      <c r="I14" s="46">
        <v>0</v>
      </c>
      <c r="J14" s="46">
        <v>5197307</v>
      </c>
      <c r="K14" s="46">
        <v>0</v>
      </c>
      <c r="L14" s="46">
        <v>0</v>
      </c>
      <c r="M14" s="46">
        <v>0</v>
      </c>
      <c r="N14" s="46">
        <f>SUM(D14:M14)</f>
        <v>41574109</v>
      </c>
      <c r="O14" s="47">
        <f t="shared" si="1"/>
        <v>278.30548991518447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13496081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13496081</v>
      </c>
      <c r="O15" s="47">
        <f t="shared" si="1"/>
        <v>90.34549446724192</v>
      </c>
      <c r="P15" s="9"/>
    </row>
    <row r="16" spans="1:133">
      <c r="A16" s="12"/>
      <c r="B16" s="44">
        <v>523</v>
      </c>
      <c r="C16" s="20" t="s">
        <v>123</v>
      </c>
      <c r="D16" s="46">
        <v>24846764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24846764</v>
      </c>
      <c r="O16" s="47">
        <f t="shared" si="1"/>
        <v>166.3292610270245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2457375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2457375</v>
      </c>
      <c r="O17" s="47">
        <f t="shared" si="1"/>
        <v>16.450165012083033</v>
      </c>
      <c r="P17" s="9"/>
    </row>
    <row r="18" spans="1:16">
      <c r="A18" s="12"/>
      <c r="B18" s="44">
        <v>525</v>
      </c>
      <c r="C18" s="20" t="s">
        <v>31</v>
      </c>
      <c r="D18" s="46">
        <v>8653</v>
      </c>
      <c r="E18" s="46">
        <v>205626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214279</v>
      </c>
      <c r="O18" s="47">
        <f t="shared" si="1"/>
        <v>1.4344269428248195</v>
      </c>
      <c r="P18" s="9"/>
    </row>
    <row r="19" spans="1:16">
      <c r="A19" s="12"/>
      <c r="B19" s="44">
        <v>526</v>
      </c>
      <c r="C19" s="20" t="s">
        <v>32</v>
      </c>
      <c r="D19" s="46">
        <v>1959015</v>
      </c>
      <c r="E19" s="46">
        <v>15407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1974422</v>
      </c>
      <c r="O19" s="47">
        <f t="shared" si="1"/>
        <v>13.217180000401653</v>
      </c>
      <c r="P19" s="9"/>
    </row>
    <row r="20" spans="1:16">
      <c r="A20" s="12"/>
      <c r="B20" s="44">
        <v>527</v>
      </c>
      <c r="C20" s="20" t="s">
        <v>33</v>
      </c>
      <c r="D20" s="46">
        <v>375611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375611</v>
      </c>
      <c r="O20" s="47">
        <f t="shared" si="1"/>
        <v>2.5144159643332911</v>
      </c>
      <c r="P20" s="9"/>
    </row>
    <row r="21" spans="1:16">
      <c r="A21" s="12"/>
      <c r="B21" s="44">
        <v>529</v>
      </c>
      <c r="C21" s="20" t="s">
        <v>34</v>
      </c>
      <c r="D21" s="46">
        <v>678274</v>
      </c>
      <c r="E21" s="46">
        <v>786372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1464646</v>
      </c>
      <c r="O21" s="47">
        <f t="shared" si="1"/>
        <v>9.8046364044101395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1483940</v>
      </c>
      <c r="E22" s="31">
        <f t="shared" si="5"/>
        <v>2303093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24994804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28781837</v>
      </c>
      <c r="O22" s="43">
        <f t="shared" si="1"/>
        <v>192.67143516999926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579208</v>
      </c>
      <c r="F23" s="46">
        <v>0</v>
      </c>
      <c r="G23" s="46">
        <v>0</v>
      </c>
      <c r="H23" s="46">
        <v>0</v>
      </c>
      <c r="I23" s="46">
        <v>294175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873383</v>
      </c>
      <c r="O23" s="47">
        <f t="shared" si="1"/>
        <v>5.8466023576979982</v>
      </c>
      <c r="P23" s="9"/>
    </row>
    <row r="24" spans="1:16">
      <c r="A24" s="12"/>
      <c r="B24" s="44">
        <v>534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5239954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5239954</v>
      </c>
      <c r="O24" s="47">
        <f t="shared" si="1"/>
        <v>35.077311340647867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3002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3002</v>
      </c>
      <c r="O25" s="47">
        <f t="shared" si="1"/>
        <v>2.0095994858852748E-2</v>
      </c>
      <c r="P25" s="9"/>
    </row>
    <row r="26" spans="1:16">
      <c r="A26" s="12"/>
      <c r="B26" s="44">
        <v>536</v>
      </c>
      <c r="C26" s="20" t="s">
        <v>125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19334743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19334743</v>
      </c>
      <c r="O26" s="47">
        <f t="shared" si="1"/>
        <v>129.43067818961998</v>
      </c>
      <c r="P26" s="9"/>
    </row>
    <row r="27" spans="1:16">
      <c r="A27" s="12"/>
      <c r="B27" s="44">
        <v>537</v>
      </c>
      <c r="C27" s="20" t="s">
        <v>126</v>
      </c>
      <c r="D27" s="46">
        <v>1483940</v>
      </c>
      <c r="E27" s="46">
        <v>971324</v>
      </c>
      <c r="F27" s="46">
        <v>0</v>
      </c>
      <c r="G27" s="46">
        <v>0</v>
      </c>
      <c r="H27" s="46">
        <v>0</v>
      </c>
      <c r="I27" s="46">
        <v>125932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2581196</v>
      </c>
      <c r="O27" s="47">
        <f t="shared" si="1"/>
        <v>17.279047816685967</v>
      </c>
      <c r="P27" s="9"/>
    </row>
    <row r="28" spans="1:16">
      <c r="A28" s="12"/>
      <c r="B28" s="44">
        <v>538</v>
      </c>
      <c r="C28" s="20" t="s">
        <v>157</v>
      </c>
      <c r="D28" s="46">
        <v>0</v>
      </c>
      <c r="E28" s="46">
        <v>622409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622409</v>
      </c>
      <c r="O28" s="47">
        <f t="shared" si="1"/>
        <v>4.1665316669232775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127150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127150</v>
      </c>
      <c r="O29" s="47">
        <f t="shared" si="1"/>
        <v>0.85116780356533206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133115</v>
      </c>
      <c r="E30" s="31">
        <f t="shared" si="7"/>
        <v>19289640</v>
      </c>
      <c r="F30" s="31">
        <f t="shared" si="7"/>
        <v>18068504</v>
      </c>
      <c r="G30" s="31">
        <f t="shared" si="7"/>
        <v>172235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37663494</v>
      </c>
      <c r="O30" s="43">
        <f t="shared" si="1"/>
        <v>252.12704256843148</v>
      </c>
      <c r="P30" s="10"/>
    </row>
    <row r="31" spans="1:16">
      <c r="A31" s="12"/>
      <c r="B31" s="44">
        <v>541</v>
      </c>
      <c r="C31" s="20" t="s">
        <v>127</v>
      </c>
      <c r="D31" s="46">
        <v>0</v>
      </c>
      <c r="E31" s="46">
        <v>16532873</v>
      </c>
      <c r="F31" s="46">
        <v>18068504</v>
      </c>
      <c r="G31" s="46">
        <v>172235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34773612</v>
      </c>
      <c r="O31" s="47">
        <f t="shared" si="1"/>
        <v>232.78158826640248</v>
      </c>
      <c r="P31" s="9"/>
    </row>
    <row r="32" spans="1:16">
      <c r="A32" s="12"/>
      <c r="B32" s="44">
        <v>542</v>
      </c>
      <c r="C32" s="20" t="s">
        <v>45</v>
      </c>
      <c r="D32" s="46">
        <v>133115</v>
      </c>
      <c r="E32" s="46">
        <v>980732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1113847</v>
      </c>
      <c r="O32" s="47">
        <f t="shared" si="1"/>
        <v>7.4563169838602787</v>
      </c>
      <c r="P32" s="9"/>
    </row>
    <row r="33" spans="1:16">
      <c r="A33" s="12"/>
      <c r="B33" s="44">
        <v>544</v>
      </c>
      <c r="C33" s="20" t="s">
        <v>129</v>
      </c>
      <c r="D33" s="46">
        <v>0</v>
      </c>
      <c r="E33" s="46">
        <v>1770665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1770665</v>
      </c>
      <c r="O33" s="47">
        <f t="shared" si="1"/>
        <v>11.853189452615091</v>
      </c>
      <c r="P33" s="9"/>
    </row>
    <row r="34" spans="1:16">
      <c r="A34" s="12"/>
      <c r="B34" s="44">
        <v>549</v>
      </c>
      <c r="C34" s="20" t="s">
        <v>130</v>
      </c>
      <c r="D34" s="46">
        <v>0</v>
      </c>
      <c r="E34" s="46">
        <v>5370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5370</v>
      </c>
      <c r="O34" s="47">
        <f t="shared" si="1"/>
        <v>3.5947865553643987E-2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381119</v>
      </c>
      <c r="E35" s="31">
        <f t="shared" si="9"/>
        <v>6173798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6554917</v>
      </c>
      <c r="O35" s="43">
        <f t="shared" si="1"/>
        <v>43.879939484412553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1498702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1498702</v>
      </c>
      <c r="O36" s="47">
        <f t="shared" si="1"/>
        <v>10.032614152882189</v>
      </c>
      <c r="P36" s="9"/>
    </row>
    <row r="37" spans="1:16">
      <c r="A37" s="13"/>
      <c r="B37" s="45">
        <v>553</v>
      </c>
      <c r="C37" s="21" t="s">
        <v>131</v>
      </c>
      <c r="D37" s="46">
        <v>224792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224792</v>
      </c>
      <c r="O37" s="47">
        <f t="shared" ref="O37:O68" si="10">(N37/O$72)</f>
        <v>1.504803090043713</v>
      </c>
      <c r="P37" s="9"/>
    </row>
    <row r="38" spans="1:16">
      <c r="A38" s="13"/>
      <c r="B38" s="45">
        <v>554</v>
      </c>
      <c r="C38" s="21" t="s">
        <v>51</v>
      </c>
      <c r="D38" s="46">
        <v>156327</v>
      </c>
      <c r="E38" s="46">
        <v>1020754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1177081</v>
      </c>
      <c r="O38" s="47">
        <f t="shared" si="10"/>
        <v>7.8796181627092778</v>
      </c>
      <c r="P38" s="9"/>
    </row>
    <row r="39" spans="1:16">
      <c r="A39" s="13"/>
      <c r="B39" s="45">
        <v>559</v>
      </c>
      <c r="C39" s="21" t="s">
        <v>96</v>
      </c>
      <c r="D39" s="46">
        <v>0</v>
      </c>
      <c r="E39" s="46">
        <v>3654342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3654342</v>
      </c>
      <c r="O39" s="47">
        <f t="shared" si="10"/>
        <v>24.46290407877737</v>
      </c>
      <c r="P39" s="9"/>
    </row>
    <row r="40" spans="1:16" ht="15.75">
      <c r="A40" s="28" t="s">
        <v>52</v>
      </c>
      <c r="B40" s="29"/>
      <c r="C40" s="30"/>
      <c r="D40" s="31">
        <f t="shared" ref="D40:M40" si="11">SUM(D41:D44)</f>
        <v>5431976</v>
      </c>
      <c r="E40" s="31">
        <f t="shared" si="11"/>
        <v>4787415</v>
      </c>
      <c r="F40" s="31">
        <f t="shared" si="11"/>
        <v>604029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10823420</v>
      </c>
      <c r="O40" s="43">
        <f t="shared" si="10"/>
        <v>72.454161450767486</v>
      </c>
      <c r="P40" s="10"/>
    </row>
    <row r="41" spans="1:16">
      <c r="A41" s="12"/>
      <c r="B41" s="44">
        <v>562</v>
      </c>
      <c r="C41" s="20" t="s">
        <v>132</v>
      </c>
      <c r="D41" s="46">
        <v>1923870</v>
      </c>
      <c r="E41" s="46">
        <v>15146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2">SUM(D41:M41)</f>
        <v>1939016</v>
      </c>
      <c r="O41" s="47">
        <f t="shared" si="10"/>
        <v>12.980165079025056</v>
      </c>
      <c r="P41" s="9"/>
    </row>
    <row r="42" spans="1:16">
      <c r="A42" s="12"/>
      <c r="B42" s="44">
        <v>563</v>
      </c>
      <c r="C42" s="20" t="s">
        <v>133</v>
      </c>
      <c r="D42" s="46">
        <v>531570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531570</v>
      </c>
      <c r="O42" s="47">
        <f t="shared" si="10"/>
        <v>3.5584370376816641</v>
      </c>
      <c r="P42" s="9"/>
    </row>
    <row r="43" spans="1:16">
      <c r="A43" s="12"/>
      <c r="B43" s="44">
        <v>564</v>
      </c>
      <c r="C43" s="20" t="s">
        <v>134</v>
      </c>
      <c r="D43" s="46">
        <v>2197257</v>
      </c>
      <c r="E43" s="46">
        <v>300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2197557</v>
      </c>
      <c r="O43" s="47">
        <f t="shared" si="10"/>
        <v>14.710890797480303</v>
      </c>
      <c r="P43" s="9"/>
    </row>
    <row r="44" spans="1:16">
      <c r="A44" s="12"/>
      <c r="B44" s="44">
        <v>569</v>
      </c>
      <c r="C44" s="20" t="s">
        <v>57</v>
      </c>
      <c r="D44" s="46">
        <v>779279</v>
      </c>
      <c r="E44" s="46">
        <v>4771969</v>
      </c>
      <c r="F44" s="46">
        <v>604029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6155277</v>
      </c>
      <c r="O44" s="47">
        <f t="shared" si="10"/>
        <v>41.204668536580471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SUM(D46:D47)</f>
        <v>1681279</v>
      </c>
      <c r="E45" s="31">
        <f t="shared" si="13"/>
        <v>4250420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5931699</v>
      </c>
      <c r="O45" s="43">
        <f t="shared" si="10"/>
        <v>39.707992207948699</v>
      </c>
      <c r="P45" s="9"/>
    </row>
    <row r="46" spans="1:16">
      <c r="A46" s="12"/>
      <c r="B46" s="44">
        <v>571</v>
      </c>
      <c r="C46" s="20" t="s">
        <v>59</v>
      </c>
      <c r="D46" s="46">
        <v>10630</v>
      </c>
      <c r="E46" s="46">
        <v>4249739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4260369</v>
      </c>
      <c r="O46" s="47">
        <f t="shared" si="10"/>
        <v>28.519771326054503</v>
      </c>
      <c r="P46" s="9"/>
    </row>
    <row r="47" spans="1:16">
      <c r="A47" s="12"/>
      <c r="B47" s="44">
        <v>572</v>
      </c>
      <c r="C47" s="20" t="s">
        <v>135</v>
      </c>
      <c r="D47" s="46">
        <v>1670649</v>
      </c>
      <c r="E47" s="46">
        <v>681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1671330</v>
      </c>
      <c r="O47" s="47">
        <f t="shared" si="10"/>
        <v>11.188220881894191</v>
      </c>
      <c r="P47" s="9"/>
    </row>
    <row r="48" spans="1:16" ht="15.75">
      <c r="A48" s="28" t="s">
        <v>136</v>
      </c>
      <c r="B48" s="29"/>
      <c r="C48" s="30"/>
      <c r="D48" s="31">
        <f t="shared" ref="D48:M48" si="14">SUM(D49:D50)</f>
        <v>8497657</v>
      </c>
      <c r="E48" s="31">
        <f t="shared" si="14"/>
        <v>10676883</v>
      </c>
      <c r="F48" s="31">
        <f t="shared" si="14"/>
        <v>0</v>
      </c>
      <c r="G48" s="31">
        <f t="shared" si="14"/>
        <v>229274</v>
      </c>
      <c r="H48" s="31">
        <f t="shared" si="14"/>
        <v>0</v>
      </c>
      <c r="I48" s="31">
        <f t="shared" si="14"/>
        <v>4445420</v>
      </c>
      <c r="J48" s="31">
        <f t="shared" si="14"/>
        <v>20715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23869949</v>
      </c>
      <c r="O48" s="43">
        <f t="shared" si="10"/>
        <v>159.79026395239083</v>
      </c>
      <c r="P48" s="9"/>
    </row>
    <row r="49" spans="1:16">
      <c r="A49" s="12"/>
      <c r="B49" s="44">
        <v>581</v>
      </c>
      <c r="C49" s="20" t="s">
        <v>137</v>
      </c>
      <c r="D49" s="46">
        <v>8495544</v>
      </c>
      <c r="E49" s="46">
        <v>10360584</v>
      </c>
      <c r="F49" s="46">
        <v>0</v>
      </c>
      <c r="G49" s="46">
        <v>229274</v>
      </c>
      <c r="H49" s="46">
        <v>0</v>
      </c>
      <c r="I49" s="46">
        <v>4445420</v>
      </c>
      <c r="J49" s="46">
        <v>20715</v>
      </c>
      <c r="K49" s="46">
        <v>0</v>
      </c>
      <c r="L49" s="46">
        <v>0</v>
      </c>
      <c r="M49" s="46">
        <v>0</v>
      </c>
      <c r="N49" s="46">
        <f>SUM(D49:M49)</f>
        <v>23551537</v>
      </c>
      <c r="O49" s="47">
        <f t="shared" si="10"/>
        <v>157.65874965692214</v>
      </c>
      <c r="P49" s="9"/>
    </row>
    <row r="50" spans="1:16">
      <c r="A50" s="12"/>
      <c r="B50" s="44">
        <v>590</v>
      </c>
      <c r="C50" s="20" t="s">
        <v>166</v>
      </c>
      <c r="D50" s="46">
        <v>2113</v>
      </c>
      <c r="E50" s="46">
        <v>316299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5">SUM(D50:M50)</f>
        <v>318412</v>
      </c>
      <c r="O50" s="47">
        <f t="shared" si="10"/>
        <v>2.1315142954686945</v>
      </c>
      <c r="P50" s="9"/>
    </row>
    <row r="51" spans="1:16" ht="15.75">
      <c r="A51" s="28" t="s">
        <v>65</v>
      </c>
      <c r="B51" s="29"/>
      <c r="C51" s="30"/>
      <c r="D51" s="31">
        <f t="shared" ref="D51:M51" si="16">SUM(D52:D69)</f>
        <v>2728266</v>
      </c>
      <c r="E51" s="31">
        <f t="shared" si="16"/>
        <v>997278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3725544</v>
      </c>
      <c r="O51" s="43">
        <f t="shared" si="10"/>
        <v>24.939544660369656</v>
      </c>
      <c r="P51" s="9"/>
    </row>
    <row r="52" spans="1:16">
      <c r="A52" s="12"/>
      <c r="B52" s="44">
        <v>602</v>
      </c>
      <c r="C52" s="20" t="s">
        <v>138</v>
      </c>
      <c r="D52" s="46">
        <v>5446</v>
      </c>
      <c r="E52" s="46">
        <v>228741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234187</v>
      </c>
      <c r="O52" s="47">
        <f t="shared" si="10"/>
        <v>1.5676951192572113</v>
      </c>
      <c r="P52" s="9"/>
    </row>
    <row r="53" spans="1:16">
      <c r="A53" s="12"/>
      <c r="B53" s="44">
        <v>603</v>
      </c>
      <c r="C53" s="20" t="s">
        <v>139</v>
      </c>
      <c r="D53" s="46">
        <v>1023</v>
      </c>
      <c r="E53" s="46">
        <v>74081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75104</v>
      </c>
      <c r="O53" s="47">
        <f t="shared" si="10"/>
        <v>0.50276135838750058</v>
      </c>
      <c r="P53" s="9"/>
    </row>
    <row r="54" spans="1:16">
      <c r="A54" s="12"/>
      <c r="B54" s="44">
        <v>604</v>
      </c>
      <c r="C54" s="20" t="s">
        <v>140</v>
      </c>
      <c r="D54" s="46">
        <v>983650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983650</v>
      </c>
      <c r="O54" s="47">
        <f t="shared" si="10"/>
        <v>6.5847519463392752</v>
      </c>
      <c r="P54" s="9"/>
    </row>
    <row r="55" spans="1:16">
      <c r="A55" s="12"/>
      <c r="B55" s="44">
        <v>605</v>
      </c>
      <c r="C55" s="20" t="s">
        <v>141</v>
      </c>
      <c r="D55" s="46">
        <v>10627</v>
      </c>
      <c r="E55" s="46">
        <v>419737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430364</v>
      </c>
      <c r="O55" s="47">
        <f t="shared" si="10"/>
        <v>2.8809436147352776</v>
      </c>
      <c r="P55" s="9"/>
    </row>
    <row r="56" spans="1:16">
      <c r="A56" s="12"/>
      <c r="B56" s="44">
        <v>608</v>
      </c>
      <c r="C56" s="20" t="s">
        <v>142</v>
      </c>
      <c r="D56" s="46">
        <v>19359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19359</v>
      </c>
      <c r="O56" s="47">
        <f t="shared" si="10"/>
        <v>0.1295930594512093</v>
      </c>
      <c r="P56" s="9"/>
    </row>
    <row r="57" spans="1:16">
      <c r="A57" s="12"/>
      <c r="B57" s="44">
        <v>614</v>
      </c>
      <c r="C57" s="20" t="s">
        <v>144</v>
      </c>
      <c r="D57" s="46">
        <v>213794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213794</v>
      </c>
      <c r="O57" s="47">
        <f t="shared" si="10"/>
        <v>1.4311802547813339</v>
      </c>
      <c r="P57" s="9"/>
    </row>
    <row r="58" spans="1:16">
      <c r="A58" s="12"/>
      <c r="B58" s="44">
        <v>622</v>
      </c>
      <c r="C58" s="20" t="s">
        <v>73</v>
      </c>
      <c r="D58" s="46">
        <v>0</v>
      </c>
      <c r="E58" s="46">
        <v>69589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69589</v>
      </c>
      <c r="O58" s="47">
        <f t="shared" si="10"/>
        <v>0.46584283352188671</v>
      </c>
      <c r="P58" s="9"/>
    </row>
    <row r="59" spans="1:16">
      <c r="A59" s="12"/>
      <c r="B59" s="44">
        <v>634</v>
      </c>
      <c r="C59" s="20" t="s">
        <v>145</v>
      </c>
      <c r="D59" s="46">
        <v>129085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129085</v>
      </c>
      <c r="O59" s="47">
        <f t="shared" si="10"/>
        <v>0.86412108472851668</v>
      </c>
      <c r="P59" s="9"/>
    </row>
    <row r="60" spans="1:16">
      <c r="A60" s="12"/>
      <c r="B60" s="44">
        <v>654</v>
      </c>
      <c r="C60" s="20" t="s">
        <v>146</v>
      </c>
      <c r="D60" s="46">
        <v>398095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398095</v>
      </c>
      <c r="O60" s="47">
        <f t="shared" si="10"/>
        <v>2.6649284055079896</v>
      </c>
      <c r="P60" s="9"/>
    </row>
    <row r="61" spans="1:16">
      <c r="A61" s="12"/>
      <c r="B61" s="44">
        <v>674</v>
      </c>
      <c r="C61" s="20" t="s">
        <v>147</v>
      </c>
      <c r="D61" s="46">
        <v>60327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60327</v>
      </c>
      <c r="O61" s="47">
        <f t="shared" si="10"/>
        <v>0.40384113319454024</v>
      </c>
      <c r="P61" s="9"/>
    </row>
    <row r="62" spans="1:16">
      <c r="A62" s="12"/>
      <c r="B62" s="44">
        <v>682</v>
      </c>
      <c r="C62" s="20" t="s">
        <v>148</v>
      </c>
      <c r="D62" s="46">
        <v>0</v>
      </c>
      <c r="E62" s="46">
        <v>59247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59247</v>
      </c>
      <c r="O62" s="47">
        <f t="shared" si="10"/>
        <v>0.3966113948709023</v>
      </c>
      <c r="P62" s="9"/>
    </row>
    <row r="63" spans="1:16">
      <c r="A63" s="12"/>
      <c r="B63" s="44">
        <v>685</v>
      </c>
      <c r="C63" s="20" t="s">
        <v>78</v>
      </c>
      <c r="D63" s="46">
        <v>2146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2146</v>
      </c>
      <c r="O63" s="47">
        <f t="shared" si="10"/>
        <v>1.4365757817154563E-2</v>
      </c>
      <c r="P63" s="9"/>
    </row>
    <row r="64" spans="1:16">
      <c r="A64" s="12"/>
      <c r="B64" s="44">
        <v>694</v>
      </c>
      <c r="C64" s="20" t="s">
        <v>149</v>
      </c>
      <c r="D64" s="46">
        <v>145685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145685</v>
      </c>
      <c r="O64" s="47">
        <f t="shared" si="10"/>
        <v>0.97524484044369175</v>
      </c>
      <c r="P64" s="9"/>
    </row>
    <row r="65" spans="1:119">
      <c r="A65" s="12"/>
      <c r="B65" s="44">
        <v>714</v>
      </c>
      <c r="C65" s="20" t="s">
        <v>109</v>
      </c>
      <c r="D65" s="46">
        <v>0</v>
      </c>
      <c r="E65" s="46">
        <v>15059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15059</v>
      </c>
      <c r="O65" s="47">
        <f t="shared" si="10"/>
        <v>0.10080799019968804</v>
      </c>
      <c r="P65" s="9"/>
    </row>
    <row r="66" spans="1:119">
      <c r="A66" s="12"/>
      <c r="B66" s="44">
        <v>719</v>
      </c>
      <c r="C66" s="20" t="s">
        <v>110</v>
      </c>
      <c r="D66" s="46">
        <v>1810</v>
      </c>
      <c r="E66" s="46">
        <v>130824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132634</v>
      </c>
      <c r="O66" s="47">
        <f t="shared" si="10"/>
        <v>0.88787880816424891</v>
      </c>
      <c r="P66" s="9"/>
    </row>
    <row r="67" spans="1:119">
      <c r="A67" s="12"/>
      <c r="B67" s="44">
        <v>724</v>
      </c>
      <c r="C67" s="20" t="s">
        <v>150</v>
      </c>
      <c r="D67" s="46">
        <v>371880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371880</v>
      </c>
      <c r="O67" s="47">
        <f t="shared" si="10"/>
        <v>2.4894398961059827</v>
      </c>
      <c r="P67" s="9"/>
    </row>
    <row r="68" spans="1:119">
      <c r="A68" s="12"/>
      <c r="B68" s="44">
        <v>744</v>
      </c>
      <c r="C68" s="20" t="s">
        <v>151</v>
      </c>
      <c r="D68" s="46">
        <v>213229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213229</v>
      </c>
      <c r="O68" s="47">
        <f t="shared" si="10"/>
        <v>1.427398030565727</v>
      </c>
      <c r="P68" s="9"/>
    </row>
    <row r="69" spans="1:119" ht="15.75" thickBot="1">
      <c r="A69" s="12"/>
      <c r="B69" s="44">
        <v>764</v>
      </c>
      <c r="C69" s="20" t="s">
        <v>152</v>
      </c>
      <c r="D69" s="46">
        <v>172110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172110</v>
      </c>
      <c r="O69" s="47">
        <f>(N69/O$72)</f>
        <v>1.1521391322975172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SUM(D5,D13,D22,D30,D35,D40,D45,D48,D51)</f>
        <v>115444162</v>
      </c>
      <c r="E70" s="15">
        <f t="shared" si="19"/>
        <v>66731301</v>
      </c>
      <c r="F70" s="15">
        <f t="shared" si="19"/>
        <v>19557212</v>
      </c>
      <c r="G70" s="15">
        <f t="shared" si="19"/>
        <v>417665</v>
      </c>
      <c r="H70" s="15">
        <f t="shared" si="19"/>
        <v>0</v>
      </c>
      <c r="I70" s="15">
        <f t="shared" si="19"/>
        <v>33037788</v>
      </c>
      <c r="J70" s="15">
        <f t="shared" si="19"/>
        <v>15602785</v>
      </c>
      <c r="K70" s="15">
        <f t="shared" si="19"/>
        <v>0</v>
      </c>
      <c r="L70" s="15">
        <f t="shared" si="19"/>
        <v>0</v>
      </c>
      <c r="M70" s="15">
        <f t="shared" si="19"/>
        <v>9551278</v>
      </c>
      <c r="N70" s="15">
        <f t="shared" si="18"/>
        <v>260342191</v>
      </c>
      <c r="O70" s="37">
        <f>(N70/O$72)</f>
        <v>1742.7832551227382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167</v>
      </c>
      <c r="M72" s="48"/>
      <c r="N72" s="48"/>
      <c r="O72" s="41">
        <v>149383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31328146</v>
      </c>
      <c r="E5" s="26">
        <f t="shared" si="0"/>
        <v>621403</v>
      </c>
      <c r="F5" s="26">
        <f t="shared" si="0"/>
        <v>888240</v>
      </c>
      <c r="G5" s="26">
        <f t="shared" si="0"/>
        <v>31035</v>
      </c>
      <c r="H5" s="26">
        <f t="shared" si="0"/>
        <v>0</v>
      </c>
      <c r="I5" s="26">
        <f t="shared" si="0"/>
        <v>1194706</v>
      </c>
      <c r="J5" s="26">
        <f t="shared" si="0"/>
        <v>9036741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43100271</v>
      </c>
      <c r="O5" s="32">
        <f t="shared" ref="O5:O36" si="1">(N5/O$71)</f>
        <v>291.72264863547758</v>
      </c>
      <c r="P5" s="6"/>
    </row>
    <row r="6" spans="1:133">
      <c r="A6" s="12"/>
      <c r="B6" s="44">
        <v>511</v>
      </c>
      <c r="C6" s="20" t="s">
        <v>20</v>
      </c>
      <c r="D6" s="46">
        <v>6326255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8242407</v>
      </c>
      <c r="K6" s="46">
        <v>0</v>
      </c>
      <c r="L6" s="46">
        <v>0</v>
      </c>
      <c r="M6" s="46">
        <v>0</v>
      </c>
      <c r="N6" s="46">
        <f>SUM(D6:M6)</f>
        <v>14568662</v>
      </c>
      <c r="O6" s="47">
        <f t="shared" si="1"/>
        <v>98.607469677279624</v>
      </c>
      <c r="P6" s="9"/>
    </row>
    <row r="7" spans="1:133">
      <c r="A7" s="12"/>
      <c r="B7" s="44">
        <v>512</v>
      </c>
      <c r="C7" s="20" t="s">
        <v>21</v>
      </c>
      <c r="D7" s="46">
        <v>225869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225869</v>
      </c>
      <c r="O7" s="47">
        <f t="shared" si="1"/>
        <v>1.5287862789690274</v>
      </c>
      <c r="P7" s="9"/>
    </row>
    <row r="8" spans="1:133">
      <c r="A8" s="12"/>
      <c r="B8" s="44">
        <v>513</v>
      </c>
      <c r="C8" s="20" t="s">
        <v>22</v>
      </c>
      <c r="D8" s="46">
        <v>15451599</v>
      </c>
      <c r="E8" s="46">
        <v>621403</v>
      </c>
      <c r="F8" s="46">
        <v>0</v>
      </c>
      <c r="G8" s="46">
        <v>0</v>
      </c>
      <c r="H8" s="46">
        <v>0</v>
      </c>
      <c r="I8" s="46">
        <v>1194706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17267708</v>
      </c>
      <c r="O8" s="47">
        <f t="shared" si="1"/>
        <v>116.87586636343946</v>
      </c>
      <c r="P8" s="9"/>
    </row>
    <row r="9" spans="1:133">
      <c r="A9" s="12"/>
      <c r="B9" s="44">
        <v>514</v>
      </c>
      <c r="C9" s="20" t="s">
        <v>23</v>
      </c>
      <c r="D9" s="46">
        <v>433301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433301</v>
      </c>
      <c r="O9" s="47">
        <f t="shared" si="1"/>
        <v>2.93278238033355</v>
      </c>
      <c r="P9" s="9"/>
    </row>
    <row r="10" spans="1:133">
      <c r="A10" s="12"/>
      <c r="B10" s="44">
        <v>515</v>
      </c>
      <c r="C10" s="20" t="s">
        <v>24</v>
      </c>
      <c r="D10" s="46">
        <v>797583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797583</v>
      </c>
      <c r="O10" s="47">
        <f t="shared" si="1"/>
        <v>5.3984121182586096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888240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888240</v>
      </c>
      <c r="O11" s="47">
        <f t="shared" si="1"/>
        <v>6.0120207927225469</v>
      </c>
      <c r="P11" s="9"/>
    </row>
    <row r="12" spans="1:133">
      <c r="A12" s="12"/>
      <c r="B12" s="44">
        <v>519</v>
      </c>
      <c r="C12" s="20" t="s">
        <v>122</v>
      </c>
      <c r="D12" s="46">
        <v>8093539</v>
      </c>
      <c r="E12" s="46">
        <v>0</v>
      </c>
      <c r="F12" s="46">
        <v>0</v>
      </c>
      <c r="G12" s="46">
        <v>31035</v>
      </c>
      <c r="H12" s="46">
        <v>0</v>
      </c>
      <c r="I12" s="46">
        <v>0</v>
      </c>
      <c r="J12" s="46">
        <v>794334</v>
      </c>
      <c r="K12" s="46">
        <v>0</v>
      </c>
      <c r="L12" s="46">
        <v>0</v>
      </c>
      <c r="M12" s="46">
        <v>0</v>
      </c>
      <c r="N12" s="46">
        <f t="shared" si="2"/>
        <v>8918908</v>
      </c>
      <c r="O12" s="47">
        <f t="shared" si="1"/>
        <v>60.367311024474766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47984038</v>
      </c>
      <c r="E13" s="31">
        <f t="shared" si="3"/>
        <v>14685918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2582435</v>
      </c>
      <c r="J13" s="31">
        <f t="shared" si="3"/>
        <v>3918839</v>
      </c>
      <c r="K13" s="31">
        <f t="shared" si="3"/>
        <v>0</v>
      </c>
      <c r="L13" s="31">
        <f t="shared" si="3"/>
        <v>0</v>
      </c>
      <c r="M13" s="31">
        <f t="shared" si="3"/>
        <v>11019037</v>
      </c>
      <c r="N13" s="42">
        <f>SUM(D13:M13)</f>
        <v>80190267</v>
      </c>
      <c r="O13" s="43">
        <f t="shared" si="1"/>
        <v>542.76496507472382</v>
      </c>
      <c r="P13" s="10"/>
    </row>
    <row r="14" spans="1:133">
      <c r="A14" s="12"/>
      <c r="B14" s="44">
        <v>521</v>
      </c>
      <c r="C14" s="20" t="s">
        <v>28</v>
      </c>
      <c r="D14" s="46">
        <v>31080403</v>
      </c>
      <c r="E14" s="46">
        <v>3740884</v>
      </c>
      <c r="F14" s="46">
        <v>0</v>
      </c>
      <c r="G14" s="46">
        <v>0</v>
      </c>
      <c r="H14" s="46">
        <v>0</v>
      </c>
      <c r="I14" s="46">
        <v>0</v>
      </c>
      <c r="J14" s="46">
        <v>3918839</v>
      </c>
      <c r="K14" s="46">
        <v>0</v>
      </c>
      <c r="L14" s="46">
        <v>0</v>
      </c>
      <c r="M14" s="46">
        <v>0</v>
      </c>
      <c r="N14" s="46">
        <f>SUM(D14:M14)</f>
        <v>38740126</v>
      </c>
      <c r="O14" s="47">
        <f t="shared" si="1"/>
        <v>262.21116255144034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9999434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9999434</v>
      </c>
      <c r="O15" s="47">
        <f t="shared" si="1"/>
        <v>67.68081275720165</v>
      </c>
      <c r="P15" s="9"/>
    </row>
    <row r="16" spans="1:133">
      <c r="A16" s="12"/>
      <c r="B16" s="44">
        <v>523</v>
      </c>
      <c r="C16" s="20" t="s">
        <v>123</v>
      </c>
      <c r="D16" s="46">
        <v>15669771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15669771</v>
      </c>
      <c r="O16" s="47">
        <f t="shared" si="1"/>
        <v>106.06028671215074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2582435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2582435</v>
      </c>
      <c r="O17" s="47">
        <f t="shared" si="1"/>
        <v>17.479119287416072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178754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178754</v>
      </c>
      <c r="O18" s="47">
        <f t="shared" si="1"/>
        <v>1.2098900801386181</v>
      </c>
      <c r="P18" s="9"/>
    </row>
    <row r="19" spans="1:16">
      <c r="A19" s="12"/>
      <c r="B19" s="44">
        <v>526</v>
      </c>
      <c r="C19" s="20" t="s">
        <v>32</v>
      </c>
      <c r="D19" s="46">
        <v>291995</v>
      </c>
      <c r="E19" s="46">
        <v>23847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11019037</v>
      </c>
      <c r="N19" s="46">
        <f t="shared" si="4"/>
        <v>11334879</v>
      </c>
      <c r="O19" s="47">
        <f t="shared" si="1"/>
        <v>76.719724658869396</v>
      </c>
      <c r="P19" s="9"/>
    </row>
    <row r="20" spans="1:16">
      <c r="A20" s="12"/>
      <c r="B20" s="44">
        <v>527</v>
      </c>
      <c r="C20" s="20" t="s">
        <v>33</v>
      </c>
      <c r="D20" s="46">
        <v>370734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370734</v>
      </c>
      <c r="O20" s="47">
        <f t="shared" si="1"/>
        <v>2.509299870045484</v>
      </c>
      <c r="P20" s="9"/>
    </row>
    <row r="21" spans="1:16">
      <c r="A21" s="12"/>
      <c r="B21" s="44">
        <v>529</v>
      </c>
      <c r="C21" s="20" t="s">
        <v>34</v>
      </c>
      <c r="D21" s="46">
        <v>571135</v>
      </c>
      <c r="E21" s="46">
        <v>742999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1314134</v>
      </c>
      <c r="O21" s="47">
        <f t="shared" si="1"/>
        <v>8.8946691574615553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1445419</v>
      </c>
      <c r="E22" s="31">
        <f t="shared" si="5"/>
        <v>2627733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23410025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27483177</v>
      </c>
      <c r="O22" s="43">
        <f t="shared" si="1"/>
        <v>186.01890432098764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444987</v>
      </c>
      <c r="F23" s="46">
        <v>0</v>
      </c>
      <c r="G23" s="46">
        <v>0</v>
      </c>
      <c r="H23" s="46">
        <v>0</v>
      </c>
      <c r="I23" s="46">
        <v>2370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447357</v>
      </c>
      <c r="O23" s="47">
        <f t="shared" si="1"/>
        <v>3.0279199155295649</v>
      </c>
      <c r="P23" s="9"/>
    </row>
    <row r="24" spans="1:16">
      <c r="A24" s="12"/>
      <c r="B24" s="44">
        <v>534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5008394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5008394</v>
      </c>
      <c r="O24" s="47">
        <f t="shared" si="1"/>
        <v>33.899136343946289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713</v>
      </c>
      <c r="F25" s="46">
        <v>0</v>
      </c>
      <c r="G25" s="46">
        <v>0</v>
      </c>
      <c r="H25" s="46">
        <v>0</v>
      </c>
      <c r="I25" s="46">
        <v>110515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111228</v>
      </c>
      <c r="O25" s="47">
        <f t="shared" si="1"/>
        <v>0.7528427550357375</v>
      </c>
      <c r="P25" s="9"/>
    </row>
    <row r="26" spans="1:16">
      <c r="A26" s="12"/>
      <c r="B26" s="44">
        <v>536</v>
      </c>
      <c r="C26" s="20" t="s">
        <v>125</v>
      </c>
      <c r="D26" s="46">
        <v>0</v>
      </c>
      <c r="E26" s="46">
        <v>94126</v>
      </c>
      <c r="F26" s="46">
        <v>0</v>
      </c>
      <c r="G26" s="46">
        <v>0</v>
      </c>
      <c r="H26" s="46">
        <v>0</v>
      </c>
      <c r="I26" s="46">
        <v>18205696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18299822</v>
      </c>
      <c r="O26" s="47">
        <f t="shared" si="1"/>
        <v>123.861693199047</v>
      </c>
      <c r="P26" s="9"/>
    </row>
    <row r="27" spans="1:16">
      <c r="A27" s="12"/>
      <c r="B27" s="44">
        <v>537</v>
      </c>
      <c r="C27" s="20" t="s">
        <v>126</v>
      </c>
      <c r="D27" s="46">
        <v>1445419</v>
      </c>
      <c r="E27" s="46">
        <v>1363714</v>
      </c>
      <c r="F27" s="46">
        <v>0</v>
      </c>
      <c r="G27" s="46">
        <v>0</v>
      </c>
      <c r="H27" s="46">
        <v>0</v>
      </c>
      <c r="I27" s="46">
        <v>83050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2892183</v>
      </c>
      <c r="O27" s="47">
        <f t="shared" si="1"/>
        <v>19.575637589343728</v>
      </c>
      <c r="P27" s="9"/>
    </row>
    <row r="28" spans="1:16">
      <c r="A28" s="12"/>
      <c r="B28" s="44">
        <v>538</v>
      </c>
      <c r="C28" s="20" t="s">
        <v>157</v>
      </c>
      <c r="D28" s="46">
        <v>0</v>
      </c>
      <c r="E28" s="46">
        <v>665384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665384</v>
      </c>
      <c r="O28" s="47">
        <f t="shared" si="1"/>
        <v>4.503627896902751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58809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58809</v>
      </c>
      <c r="O29" s="47">
        <f t="shared" si="1"/>
        <v>0.3980466211825861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108498</v>
      </c>
      <c r="E30" s="31">
        <f t="shared" si="7"/>
        <v>22095981</v>
      </c>
      <c r="F30" s="31">
        <f t="shared" si="7"/>
        <v>2892728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25097207</v>
      </c>
      <c r="O30" s="43">
        <f t="shared" si="1"/>
        <v>169.86955138618151</v>
      </c>
      <c r="P30" s="10"/>
    </row>
    <row r="31" spans="1:16">
      <c r="A31" s="12"/>
      <c r="B31" s="44">
        <v>541</v>
      </c>
      <c r="C31" s="20" t="s">
        <v>127</v>
      </c>
      <c r="D31" s="46">
        <v>0</v>
      </c>
      <c r="E31" s="46">
        <v>18286382</v>
      </c>
      <c r="F31" s="46">
        <v>2892728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21179110</v>
      </c>
      <c r="O31" s="47">
        <f t="shared" si="1"/>
        <v>143.35005144032922</v>
      </c>
      <c r="P31" s="9"/>
    </row>
    <row r="32" spans="1:16">
      <c r="A32" s="12"/>
      <c r="B32" s="44">
        <v>542</v>
      </c>
      <c r="C32" s="20" t="s">
        <v>45</v>
      </c>
      <c r="D32" s="46">
        <v>108498</v>
      </c>
      <c r="E32" s="46">
        <v>1874007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1982505</v>
      </c>
      <c r="O32" s="47">
        <f t="shared" si="1"/>
        <v>13.418514457439896</v>
      </c>
      <c r="P32" s="9"/>
    </row>
    <row r="33" spans="1:16">
      <c r="A33" s="12"/>
      <c r="B33" s="44">
        <v>544</v>
      </c>
      <c r="C33" s="20" t="s">
        <v>129</v>
      </c>
      <c r="D33" s="46">
        <v>0</v>
      </c>
      <c r="E33" s="46">
        <v>1856647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1856647</v>
      </c>
      <c r="O33" s="47">
        <f t="shared" si="1"/>
        <v>12.566649068659302</v>
      </c>
      <c r="P33" s="9"/>
    </row>
    <row r="34" spans="1:16">
      <c r="A34" s="12"/>
      <c r="B34" s="44">
        <v>549</v>
      </c>
      <c r="C34" s="20" t="s">
        <v>130</v>
      </c>
      <c r="D34" s="46">
        <v>0</v>
      </c>
      <c r="E34" s="46">
        <v>78945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78945</v>
      </c>
      <c r="O34" s="47">
        <f t="shared" si="1"/>
        <v>0.53433641975308643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SUM(D36:D38)</f>
        <v>369974</v>
      </c>
      <c r="E35" s="31">
        <f t="shared" si="9"/>
        <v>2654003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3023977</v>
      </c>
      <c r="O35" s="43">
        <f t="shared" si="1"/>
        <v>20.467680582629413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1545742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1545742</v>
      </c>
      <c r="O36" s="47">
        <f t="shared" si="1"/>
        <v>10.462299653454624</v>
      </c>
      <c r="P36" s="9"/>
    </row>
    <row r="37" spans="1:16">
      <c r="A37" s="13"/>
      <c r="B37" s="45">
        <v>553</v>
      </c>
      <c r="C37" s="21" t="s">
        <v>131</v>
      </c>
      <c r="D37" s="46">
        <v>200032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200032</v>
      </c>
      <c r="O37" s="47">
        <f t="shared" ref="O37:O68" si="10">(N37/O$71)</f>
        <v>1.3539094650205761</v>
      </c>
      <c r="P37" s="9"/>
    </row>
    <row r="38" spans="1:16">
      <c r="A38" s="13"/>
      <c r="B38" s="45">
        <v>554</v>
      </c>
      <c r="C38" s="21" t="s">
        <v>51</v>
      </c>
      <c r="D38" s="46">
        <v>169942</v>
      </c>
      <c r="E38" s="46">
        <v>1108261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1278203</v>
      </c>
      <c r="O38" s="47">
        <f t="shared" si="10"/>
        <v>8.6514714641542128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SUM(D40:D43)</f>
        <v>5305424</v>
      </c>
      <c r="E39" s="31">
        <f t="shared" si="11"/>
        <v>3957905</v>
      </c>
      <c r="F39" s="31">
        <f t="shared" si="11"/>
        <v>604029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9867358</v>
      </c>
      <c r="O39" s="43">
        <f t="shared" si="10"/>
        <v>66.786861056963403</v>
      </c>
      <c r="P39" s="10"/>
    </row>
    <row r="40" spans="1:16">
      <c r="A40" s="12"/>
      <c r="B40" s="44">
        <v>562</v>
      </c>
      <c r="C40" s="20" t="s">
        <v>132</v>
      </c>
      <c r="D40" s="46">
        <v>1898253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1898253</v>
      </c>
      <c r="O40" s="47">
        <f t="shared" si="10"/>
        <v>12.848257797270955</v>
      </c>
      <c r="P40" s="9"/>
    </row>
    <row r="41" spans="1:16">
      <c r="A41" s="12"/>
      <c r="B41" s="44">
        <v>563</v>
      </c>
      <c r="C41" s="20" t="s">
        <v>133</v>
      </c>
      <c r="D41" s="46">
        <v>526212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526212</v>
      </c>
      <c r="O41" s="47">
        <f t="shared" si="10"/>
        <v>3.5616471734892787</v>
      </c>
      <c r="P41" s="9"/>
    </row>
    <row r="42" spans="1:16">
      <c r="A42" s="12"/>
      <c r="B42" s="44">
        <v>564</v>
      </c>
      <c r="C42" s="20" t="s">
        <v>134</v>
      </c>
      <c r="D42" s="46">
        <v>2137231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2137231</v>
      </c>
      <c r="O42" s="47">
        <f t="shared" si="10"/>
        <v>14.465771875676847</v>
      </c>
      <c r="P42" s="9"/>
    </row>
    <row r="43" spans="1:16">
      <c r="A43" s="12"/>
      <c r="B43" s="44">
        <v>569</v>
      </c>
      <c r="C43" s="20" t="s">
        <v>57</v>
      </c>
      <c r="D43" s="46">
        <v>743728</v>
      </c>
      <c r="E43" s="46">
        <v>3957905</v>
      </c>
      <c r="F43" s="46">
        <v>604029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5305662</v>
      </c>
      <c r="O43" s="47">
        <f t="shared" si="10"/>
        <v>35.911184210526315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SUM(D45:D46)</f>
        <v>1295622</v>
      </c>
      <c r="E44" s="31">
        <f t="shared" si="13"/>
        <v>3286139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4581761</v>
      </c>
      <c r="O44" s="43">
        <f t="shared" si="10"/>
        <v>31.011486084037255</v>
      </c>
      <c r="P44" s="9"/>
    </row>
    <row r="45" spans="1:16">
      <c r="A45" s="12"/>
      <c r="B45" s="44">
        <v>571</v>
      </c>
      <c r="C45" s="20" t="s">
        <v>59</v>
      </c>
      <c r="D45" s="46">
        <v>0</v>
      </c>
      <c r="E45" s="46">
        <v>3072208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3072208</v>
      </c>
      <c r="O45" s="47">
        <f t="shared" si="10"/>
        <v>20.794130387697638</v>
      </c>
      <c r="P45" s="9"/>
    </row>
    <row r="46" spans="1:16">
      <c r="A46" s="12"/>
      <c r="B46" s="44">
        <v>572</v>
      </c>
      <c r="C46" s="20" t="s">
        <v>135</v>
      </c>
      <c r="D46" s="46">
        <v>1295622</v>
      </c>
      <c r="E46" s="46">
        <v>213931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1509553</v>
      </c>
      <c r="O46" s="47">
        <f t="shared" si="10"/>
        <v>10.217355696339615</v>
      </c>
      <c r="P46" s="9"/>
    </row>
    <row r="47" spans="1:16" ht="15.75">
      <c r="A47" s="28" t="s">
        <v>136</v>
      </c>
      <c r="B47" s="29"/>
      <c r="C47" s="30"/>
      <c r="D47" s="31">
        <f t="shared" ref="D47:M47" si="14">SUM(D48:D48)</f>
        <v>5382645</v>
      </c>
      <c r="E47" s="31">
        <f t="shared" si="14"/>
        <v>11586372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6525081</v>
      </c>
      <c r="J47" s="31">
        <f t="shared" si="14"/>
        <v>20715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ref="N47:N55" si="15">SUM(D47:M47)</f>
        <v>23514813</v>
      </c>
      <c r="O47" s="43">
        <f t="shared" si="10"/>
        <v>159.15917397660817</v>
      </c>
      <c r="P47" s="9"/>
    </row>
    <row r="48" spans="1:16">
      <c r="A48" s="12"/>
      <c r="B48" s="44">
        <v>581</v>
      </c>
      <c r="C48" s="20" t="s">
        <v>137</v>
      </c>
      <c r="D48" s="46">
        <v>5382645</v>
      </c>
      <c r="E48" s="46">
        <v>11586372</v>
      </c>
      <c r="F48" s="46">
        <v>0</v>
      </c>
      <c r="G48" s="46">
        <v>0</v>
      </c>
      <c r="H48" s="46">
        <v>0</v>
      </c>
      <c r="I48" s="46">
        <v>6525081</v>
      </c>
      <c r="J48" s="46">
        <v>20715</v>
      </c>
      <c r="K48" s="46">
        <v>0</v>
      </c>
      <c r="L48" s="46">
        <v>0</v>
      </c>
      <c r="M48" s="46">
        <v>0</v>
      </c>
      <c r="N48" s="46">
        <f t="shared" si="15"/>
        <v>23514813</v>
      </c>
      <c r="O48" s="47">
        <f t="shared" si="10"/>
        <v>159.15917397660817</v>
      </c>
      <c r="P48" s="9"/>
    </row>
    <row r="49" spans="1:16" ht="15.75">
      <c r="A49" s="28" t="s">
        <v>65</v>
      </c>
      <c r="B49" s="29"/>
      <c r="C49" s="30"/>
      <c r="D49" s="31">
        <f t="shared" ref="D49:M49" si="16">SUM(D50:D68)</f>
        <v>2571010</v>
      </c>
      <c r="E49" s="31">
        <f t="shared" si="16"/>
        <v>826398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3397408</v>
      </c>
      <c r="O49" s="43">
        <f t="shared" si="10"/>
        <v>22.995235001082953</v>
      </c>
      <c r="P49" s="9"/>
    </row>
    <row r="50" spans="1:16">
      <c r="A50" s="12"/>
      <c r="B50" s="44">
        <v>602</v>
      </c>
      <c r="C50" s="20" t="s">
        <v>138</v>
      </c>
      <c r="D50" s="46">
        <v>4570</v>
      </c>
      <c r="E50" s="46">
        <v>215404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219974</v>
      </c>
      <c r="O50" s="47">
        <f t="shared" si="10"/>
        <v>1.4888861815031407</v>
      </c>
      <c r="P50" s="9"/>
    </row>
    <row r="51" spans="1:16">
      <c r="A51" s="12"/>
      <c r="B51" s="44">
        <v>603</v>
      </c>
      <c r="C51" s="20" t="s">
        <v>139</v>
      </c>
      <c r="D51" s="46">
        <v>1511</v>
      </c>
      <c r="E51" s="46">
        <v>83511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85022</v>
      </c>
      <c r="O51" s="47">
        <f t="shared" si="10"/>
        <v>0.57546837773445958</v>
      </c>
      <c r="P51" s="9"/>
    </row>
    <row r="52" spans="1:16">
      <c r="A52" s="12"/>
      <c r="B52" s="44">
        <v>604</v>
      </c>
      <c r="C52" s="20" t="s">
        <v>140</v>
      </c>
      <c r="D52" s="46">
        <v>902458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902458</v>
      </c>
      <c r="O52" s="47">
        <f t="shared" si="10"/>
        <v>6.1082548191466319</v>
      </c>
      <c r="P52" s="9"/>
    </row>
    <row r="53" spans="1:16">
      <c r="A53" s="12"/>
      <c r="B53" s="44">
        <v>605</v>
      </c>
      <c r="C53" s="20" t="s">
        <v>141</v>
      </c>
      <c r="D53" s="46">
        <v>9544</v>
      </c>
      <c r="E53" s="46">
        <v>274867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284411</v>
      </c>
      <c r="O53" s="47">
        <f t="shared" si="10"/>
        <v>1.925025720164609</v>
      </c>
      <c r="P53" s="9"/>
    </row>
    <row r="54" spans="1:16">
      <c r="A54" s="12"/>
      <c r="B54" s="44">
        <v>608</v>
      </c>
      <c r="C54" s="20" t="s">
        <v>142</v>
      </c>
      <c r="D54" s="46">
        <v>299206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299206</v>
      </c>
      <c r="O54" s="47">
        <f t="shared" si="10"/>
        <v>2.0251651505306478</v>
      </c>
      <c r="P54" s="9"/>
    </row>
    <row r="55" spans="1:16">
      <c r="A55" s="12"/>
      <c r="B55" s="44">
        <v>609</v>
      </c>
      <c r="C55" s="20" t="s">
        <v>143</v>
      </c>
      <c r="D55" s="46">
        <v>0</v>
      </c>
      <c r="E55" s="46">
        <v>685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685</v>
      </c>
      <c r="O55" s="47">
        <f t="shared" si="10"/>
        <v>4.6363980940004332E-3</v>
      </c>
      <c r="P55" s="9"/>
    </row>
    <row r="56" spans="1:16">
      <c r="A56" s="12"/>
      <c r="B56" s="44">
        <v>614</v>
      </c>
      <c r="C56" s="20" t="s">
        <v>144</v>
      </c>
      <c r="D56" s="46">
        <v>199549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7">SUM(D56:M56)</f>
        <v>199549</v>
      </c>
      <c r="O56" s="47">
        <f t="shared" si="10"/>
        <v>1.3506402967294779</v>
      </c>
      <c r="P56" s="9"/>
    </row>
    <row r="57" spans="1:16">
      <c r="A57" s="12"/>
      <c r="B57" s="44">
        <v>622</v>
      </c>
      <c r="C57" s="20" t="s">
        <v>73</v>
      </c>
      <c r="D57" s="46">
        <v>0</v>
      </c>
      <c r="E57" s="46">
        <v>71695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71695</v>
      </c>
      <c r="O57" s="47">
        <f t="shared" si="10"/>
        <v>0.48526505306476064</v>
      </c>
      <c r="P57" s="9"/>
    </row>
    <row r="58" spans="1:16">
      <c r="A58" s="12"/>
      <c r="B58" s="44">
        <v>634</v>
      </c>
      <c r="C58" s="20" t="s">
        <v>145</v>
      </c>
      <c r="D58" s="46">
        <v>145181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145181</v>
      </c>
      <c r="O58" s="47">
        <f t="shared" si="10"/>
        <v>0.98265242581763046</v>
      </c>
      <c r="P58" s="9"/>
    </row>
    <row r="59" spans="1:16">
      <c r="A59" s="12"/>
      <c r="B59" s="44">
        <v>654</v>
      </c>
      <c r="C59" s="20" t="s">
        <v>146</v>
      </c>
      <c r="D59" s="46">
        <v>265837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265837</v>
      </c>
      <c r="O59" s="47">
        <f t="shared" si="10"/>
        <v>1.799308262941304</v>
      </c>
      <c r="P59" s="9"/>
    </row>
    <row r="60" spans="1:16">
      <c r="A60" s="12"/>
      <c r="B60" s="44">
        <v>674</v>
      </c>
      <c r="C60" s="20" t="s">
        <v>147</v>
      </c>
      <c r="D60" s="46">
        <v>116865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116865</v>
      </c>
      <c r="O60" s="47">
        <f t="shared" si="10"/>
        <v>0.79099658869395717</v>
      </c>
      <c r="P60" s="9"/>
    </row>
    <row r="61" spans="1:16">
      <c r="A61" s="12"/>
      <c r="B61" s="44">
        <v>682</v>
      </c>
      <c r="C61" s="20" t="s">
        <v>148</v>
      </c>
      <c r="D61" s="46">
        <v>0</v>
      </c>
      <c r="E61" s="46">
        <v>44181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44181</v>
      </c>
      <c r="O61" s="47">
        <f t="shared" si="10"/>
        <v>0.29903752436647174</v>
      </c>
      <c r="P61" s="9"/>
    </row>
    <row r="62" spans="1:16">
      <c r="A62" s="12"/>
      <c r="B62" s="44">
        <v>685</v>
      </c>
      <c r="C62" s="20" t="s">
        <v>78</v>
      </c>
      <c r="D62" s="46">
        <v>2179</v>
      </c>
      <c r="E62" s="46">
        <v>2283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4462</v>
      </c>
      <c r="O62" s="47">
        <f t="shared" si="10"/>
        <v>3.0200888022525449E-2</v>
      </c>
      <c r="P62" s="9"/>
    </row>
    <row r="63" spans="1:16">
      <c r="A63" s="12"/>
      <c r="B63" s="44">
        <v>694</v>
      </c>
      <c r="C63" s="20" t="s">
        <v>149</v>
      </c>
      <c r="D63" s="46">
        <v>129967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129967</v>
      </c>
      <c r="O63" s="47">
        <f t="shared" si="10"/>
        <v>0.87967700888022526</v>
      </c>
      <c r="P63" s="9"/>
    </row>
    <row r="64" spans="1:16">
      <c r="A64" s="12"/>
      <c r="B64" s="44">
        <v>714</v>
      </c>
      <c r="C64" s="20" t="s">
        <v>109</v>
      </c>
      <c r="D64" s="46">
        <v>0</v>
      </c>
      <c r="E64" s="46">
        <v>14419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8">SUM(D64:M64)</f>
        <v>14419</v>
      </c>
      <c r="O64" s="47">
        <f t="shared" si="10"/>
        <v>9.7594487762616422E-2</v>
      </c>
      <c r="P64" s="9"/>
    </row>
    <row r="65" spans="1:119">
      <c r="A65" s="12"/>
      <c r="B65" s="44">
        <v>719</v>
      </c>
      <c r="C65" s="20" t="s">
        <v>110</v>
      </c>
      <c r="D65" s="46">
        <v>212907</v>
      </c>
      <c r="E65" s="46">
        <v>119353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332260</v>
      </c>
      <c r="O65" s="47">
        <f t="shared" si="10"/>
        <v>2.2488899718431883</v>
      </c>
      <c r="P65" s="9"/>
    </row>
    <row r="66" spans="1:119">
      <c r="A66" s="12"/>
      <c r="B66" s="44">
        <v>724</v>
      </c>
      <c r="C66" s="20" t="s">
        <v>150</v>
      </c>
      <c r="D66" s="46">
        <v>188433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188433</v>
      </c>
      <c r="O66" s="47">
        <f t="shared" si="10"/>
        <v>1.2754020467836258</v>
      </c>
      <c r="P66" s="9"/>
    </row>
    <row r="67" spans="1:119">
      <c r="A67" s="12"/>
      <c r="B67" s="44">
        <v>744</v>
      </c>
      <c r="C67" s="20" t="s">
        <v>151</v>
      </c>
      <c r="D67" s="46">
        <v>64499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64499</v>
      </c>
      <c r="O67" s="47">
        <f t="shared" si="10"/>
        <v>0.43655918345245831</v>
      </c>
      <c r="P67" s="9"/>
    </row>
    <row r="68" spans="1:119" ht="15.75" thickBot="1">
      <c r="A68" s="12"/>
      <c r="B68" s="44">
        <v>764</v>
      </c>
      <c r="C68" s="20" t="s">
        <v>152</v>
      </c>
      <c r="D68" s="46">
        <v>28304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28304</v>
      </c>
      <c r="O68" s="47">
        <f t="shared" si="10"/>
        <v>0.19157461555122374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9">SUM(D5,D13,D22,D30,D35,D39,D44,D47,D49)</f>
        <v>95790776</v>
      </c>
      <c r="E69" s="15">
        <f t="shared" si="19"/>
        <v>62341852</v>
      </c>
      <c r="F69" s="15">
        <f t="shared" si="19"/>
        <v>4384997</v>
      </c>
      <c r="G69" s="15">
        <f t="shared" si="19"/>
        <v>31035</v>
      </c>
      <c r="H69" s="15">
        <f t="shared" si="19"/>
        <v>0</v>
      </c>
      <c r="I69" s="15">
        <f t="shared" si="19"/>
        <v>33712247</v>
      </c>
      <c r="J69" s="15">
        <f t="shared" si="19"/>
        <v>12976295</v>
      </c>
      <c r="K69" s="15">
        <f t="shared" si="19"/>
        <v>0</v>
      </c>
      <c r="L69" s="15">
        <f t="shared" si="19"/>
        <v>0</v>
      </c>
      <c r="M69" s="15">
        <f t="shared" si="19"/>
        <v>11019037</v>
      </c>
      <c r="N69" s="15">
        <f t="shared" si="18"/>
        <v>220256239</v>
      </c>
      <c r="O69" s="37">
        <f>(N69/O$71)</f>
        <v>1490.7965061186917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164</v>
      </c>
      <c r="M71" s="48"/>
      <c r="N71" s="48"/>
      <c r="O71" s="41">
        <v>147744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29253724</v>
      </c>
      <c r="E5" s="26">
        <f t="shared" si="0"/>
        <v>672485</v>
      </c>
      <c r="F5" s="26">
        <f t="shared" si="0"/>
        <v>885094</v>
      </c>
      <c r="G5" s="26">
        <f t="shared" si="0"/>
        <v>35394</v>
      </c>
      <c r="H5" s="26">
        <f t="shared" si="0"/>
        <v>0</v>
      </c>
      <c r="I5" s="26">
        <f t="shared" si="0"/>
        <v>961725</v>
      </c>
      <c r="J5" s="26">
        <f t="shared" si="0"/>
        <v>9154972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40963394</v>
      </c>
      <c r="O5" s="32">
        <f t="shared" ref="O5:O36" si="1">(N5/O$71)</f>
        <v>281.10837833942946</v>
      </c>
      <c r="P5" s="6"/>
    </row>
    <row r="6" spans="1:133">
      <c r="A6" s="12"/>
      <c r="B6" s="44">
        <v>511</v>
      </c>
      <c r="C6" s="20" t="s">
        <v>20</v>
      </c>
      <c r="D6" s="46">
        <v>5569144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8231547</v>
      </c>
      <c r="K6" s="46">
        <v>0</v>
      </c>
      <c r="L6" s="46">
        <v>0</v>
      </c>
      <c r="M6" s="46">
        <v>0</v>
      </c>
      <c r="N6" s="46">
        <f>SUM(D6:M6)</f>
        <v>13800691</v>
      </c>
      <c r="O6" s="47">
        <f t="shared" si="1"/>
        <v>94.706260593874589</v>
      </c>
      <c r="P6" s="9"/>
    </row>
    <row r="7" spans="1:133">
      <c r="A7" s="12"/>
      <c r="B7" s="44">
        <v>512</v>
      </c>
      <c r="C7" s="20" t="s">
        <v>21</v>
      </c>
      <c r="D7" s="46">
        <v>228629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228629</v>
      </c>
      <c r="O7" s="47">
        <f t="shared" si="1"/>
        <v>1.5689502542529903</v>
      </c>
      <c r="P7" s="9"/>
    </row>
    <row r="8" spans="1:133">
      <c r="A8" s="12"/>
      <c r="B8" s="44">
        <v>513</v>
      </c>
      <c r="C8" s="20" t="s">
        <v>22</v>
      </c>
      <c r="D8" s="46">
        <v>14272665</v>
      </c>
      <c r="E8" s="46">
        <v>635335</v>
      </c>
      <c r="F8" s="46">
        <v>0</v>
      </c>
      <c r="G8" s="46">
        <v>0</v>
      </c>
      <c r="H8" s="46">
        <v>0</v>
      </c>
      <c r="I8" s="46">
        <v>961725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15869725</v>
      </c>
      <c r="O8" s="47">
        <f t="shared" si="1"/>
        <v>108.90485928589565</v>
      </c>
      <c r="P8" s="9"/>
    </row>
    <row r="9" spans="1:133">
      <c r="A9" s="12"/>
      <c r="B9" s="44">
        <v>514</v>
      </c>
      <c r="C9" s="20" t="s">
        <v>23</v>
      </c>
      <c r="D9" s="46">
        <v>392517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392517</v>
      </c>
      <c r="O9" s="47">
        <f t="shared" si="1"/>
        <v>2.6936199998627512</v>
      </c>
      <c r="P9" s="9"/>
    </row>
    <row r="10" spans="1:133">
      <c r="A10" s="12"/>
      <c r="B10" s="44">
        <v>515</v>
      </c>
      <c r="C10" s="20" t="s">
        <v>24</v>
      </c>
      <c r="D10" s="46">
        <v>1052104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1052104</v>
      </c>
      <c r="O10" s="47">
        <f t="shared" si="1"/>
        <v>7.2199888828652012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37150</v>
      </c>
      <c r="F11" s="46">
        <v>885094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922244</v>
      </c>
      <c r="O11" s="47">
        <f t="shared" si="1"/>
        <v>6.3288338674590481</v>
      </c>
      <c r="P11" s="9"/>
    </row>
    <row r="12" spans="1:133">
      <c r="A12" s="12"/>
      <c r="B12" s="44">
        <v>519</v>
      </c>
      <c r="C12" s="20" t="s">
        <v>122</v>
      </c>
      <c r="D12" s="46">
        <v>7738665</v>
      </c>
      <c r="E12" s="46">
        <v>0</v>
      </c>
      <c r="F12" s="46">
        <v>0</v>
      </c>
      <c r="G12" s="46">
        <v>35394</v>
      </c>
      <c r="H12" s="46">
        <v>0</v>
      </c>
      <c r="I12" s="46">
        <v>0</v>
      </c>
      <c r="J12" s="46">
        <v>923425</v>
      </c>
      <c r="K12" s="46">
        <v>0</v>
      </c>
      <c r="L12" s="46">
        <v>0</v>
      </c>
      <c r="M12" s="46">
        <v>0</v>
      </c>
      <c r="N12" s="46">
        <f t="shared" si="2"/>
        <v>8697484</v>
      </c>
      <c r="O12" s="47">
        <f t="shared" si="1"/>
        <v>59.685865455219222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47384771</v>
      </c>
      <c r="E13" s="31">
        <f t="shared" si="3"/>
        <v>12169741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1774041</v>
      </c>
      <c r="J13" s="31">
        <f t="shared" si="3"/>
        <v>4546011</v>
      </c>
      <c r="K13" s="31">
        <f t="shared" si="3"/>
        <v>0</v>
      </c>
      <c r="L13" s="31">
        <f t="shared" si="3"/>
        <v>0</v>
      </c>
      <c r="M13" s="31">
        <f t="shared" si="3"/>
        <v>10836966</v>
      </c>
      <c r="N13" s="42">
        <f>SUM(D13:M13)</f>
        <v>76711530</v>
      </c>
      <c r="O13" s="43">
        <f t="shared" si="1"/>
        <v>526.42741952086521</v>
      </c>
      <c r="P13" s="10"/>
    </row>
    <row r="14" spans="1:133">
      <c r="A14" s="12"/>
      <c r="B14" s="44">
        <v>521</v>
      </c>
      <c r="C14" s="20" t="s">
        <v>28</v>
      </c>
      <c r="D14" s="46">
        <v>32749872</v>
      </c>
      <c r="E14" s="46">
        <v>580950</v>
      </c>
      <c r="F14" s="46">
        <v>0</v>
      </c>
      <c r="G14" s="46">
        <v>0</v>
      </c>
      <c r="H14" s="46">
        <v>0</v>
      </c>
      <c r="I14" s="46">
        <v>0</v>
      </c>
      <c r="J14" s="46">
        <v>4546011</v>
      </c>
      <c r="K14" s="46">
        <v>0</v>
      </c>
      <c r="L14" s="46">
        <v>0</v>
      </c>
      <c r="M14" s="46">
        <v>0</v>
      </c>
      <c r="N14" s="46">
        <f>SUM(D14:M14)</f>
        <v>37876833</v>
      </c>
      <c r="O14" s="47">
        <f t="shared" si="1"/>
        <v>259.92707296820635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8479273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8479273</v>
      </c>
      <c r="O15" s="47">
        <f t="shared" si="1"/>
        <v>58.188407985122254</v>
      </c>
      <c r="P15" s="9"/>
    </row>
    <row r="16" spans="1:133">
      <c r="A16" s="12"/>
      <c r="B16" s="44">
        <v>523</v>
      </c>
      <c r="C16" s="20" t="s">
        <v>123</v>
      </c>
      <c r="D16" s="46">
        <v>13438337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13438337</v>
      </c>
      <c r="O16" s="47">
        <f t="shared" si="1"/>
        <v>92.219632036563027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1774041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1774041</v>
      </c>
      <c r="O17" s="47">
        <f t="shared" si="1"/>
        <v>12.17423020703948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2461869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2461869</v>
      </c>
      <c r="O18" s="47">
        <f t="shared" si="1"/>
        <v>16.894400944270217</v>
      </c>
      <c r="P18" s="9"/>
    </row>
    <row r="19" spans="1:16">
      <c r="A19" s="12"/>
      <c r="B19" s="44">
        <v>526</v>
      </c>
      <c r="C19" s="20" t="s">
        <v>32</v>
      </c>
      <c r="D19" s="46">
        <v>326600</v>
      </c>
      <c r="E19" s="46">
        <v>4100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10836966</v>
      </c>
      <c r="N19" s="46">
        <f t="shared" si="4"/>
        <v>11167666</v>
      </c>
      <c r="O19" s="47">
        <f t="shared" si="1"/>
        <v>76.637313770836045</v>
      </c>
      <c r="P19" s="9"/>
    </row>
    <row r="20" spans="1:16">
      <c r="A20" s="12"/>
      <c r="B20" s="44">
        <v>527</v>
      </c>
      <c r="C20" s="20" t="s">
        <v>33</v>
      </c>
      <c r="D20" s="46">
        <v>367767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367767</v>
      </c>
      <c r="O20" s="47">
        <f t="shared" si="1"/>
        <v>2.5237748848827555</v>
      </c>
      <c r="P20" s="9"/>
    </row>
    <row r="21" spans="1:16">
      <c r="A21" s="12"/>
      <c r="B21" s="44">
        <v>529</v>
      </c>
      <c r="C21" s="20" t="s">
        <v>34</v>
      </c>
      <c r="D21" s="46">
        <v>502195</v>
      </c>
      <c r="E21" s="46">
        <v>643549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1145744</v>
      </c>
      <c r="O21" s="47">
        <f t="shared" si="1"/>
        <v>7.8625867239450731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1220686</v>
      </c>
      <c r="E22" s="31">
        <f t="shared" si="5"/>
        <v>2566456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24336695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28123837</v>
      </c>
      <c r="O22" s="43">
        <f t="shared" si="1"/>
        <v>192.99783147247138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433539</v>
      </c>
      <c r="F23" s="46">
        <v>0</v>
      </c>
      <c r="G23" s="46">
        <v>0</v>
      </c>
      <c r="H23" s="46">
        <v>0</v>
      </c>
      <c r="I23" s="46">
        <v>112449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545988</v>
      </c>
      <c r="O23" s="47">
        <f t="shared" si="1"/>
        <v>3.7468038237453762</v>
      </c>
      <c r="P23" s="9"/>
    </row>
    <row r="24" spans="1:16">
      <c r="A24" s="12"/>
      <c r="B24" s="44">
        <v>534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7407087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7407087</v>
      </c>
      <c r="O24" s="47">
        <f t="shared" si="1"/>
        <v>50.830607805326615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3972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3972</v>
      </c>
      <c r="O25" s="47">
        <f t="shared" si="1"/>
        <v>2.7257567543456332E-2</v>
      </c>
      <c r="P25" s="9"/>
    </row>
    <row r="26" spans="1:16">
      <c r="A26" s="12"/>
      <c r="B26" s="44">
        <v>536</v>
      </c>
      <c r="C26" s="20" t="s">
        <v>125</v>
      </c>
      <c r="D26" s="46">
        <v>0</v>
      </c>
      <c r="E26" s="46">
        <v>420</v>
      </c>
      <c r="F26" s="46">
        <v>0</v>
      </c>
      <c r="G26" s="46">
        <v>0</v>
      </c>
      <c r="H26" s="46">
        <v>0</v>
      </c>
      <c r="I26" s="46">
        <v>16727045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16727465</v>
      </c>
      <c r="O26" s="47">
        <f t="shared" si="1"/>
        <v>114.79103904035794</v>
      </c>
      <c r="P26" s="9"/>
    </row>
    <row r="27" spans="1:16">
      <c r="A27" s="12"/>
      <c r="B27" s="44">
        <v>537</v>
      </c>
      <c r="C27" s="20" t="s">
        <v>126</v>
      </c>
      <c r="D27" s="46">
        <v>1220686</v>
      </c>
      <c r="E27" s="46">
        <v>1869762</v>
      </c>
      <c r="F27" s="46">
        <v>0</v>
      </c>
      <c r="G27" s="46">
        <v>0</v>
      </c>
      <c r="H27" s="46">
        <v>0</v>
      </c>
      <c r="I27" s="46">
        <v>90114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3180562</v>
      </c>
      <c r="O27" s="47">
        <f t="shared" si="1"/>
        <v>21.82638054913156</v>
      </c>
      <c r="P27" s="9"/>
    </row>
    <row r="28" spans="1:16">
      <c r="A28" s="12"/>
      <c r="B28" s="44">
        <v>538</v>
      </c>
      <c r="C28" s="20" t="s">
        <v>157</v>
      </c>
      <c r="D28" s="46">
        <v>0</v>
      </c>
      <c r="E28" s="46">
        <v>161691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161691</v>
      </c>
      <c r="O28" s="47">
        <f t="shared" si="1"/>
        <v>1.1095929893426479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97072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97072</v>
      </c>
      <c r="O29" s="47">
        <f t="shared" si="1"/>
        <v>0.66614969702376459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177802</v>
      </c>
      <c r="E30" s="31">
        <f t="shared" si="7"/>
        <v>25551665</v>
      </c>
      <c r="F30" s="31">
        <f t="shared" si="7"/>
        <v>2900843</v>
      </c>
      <c r="G30" s="31">
        <f t="shared" si="7"/>
        <v>1182206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29812516</v>
      </c>
      <c r="O30" s="43">
        <f t="shared" si="1"/>
        <v>204.58627102476652</v>
      </c>
      <c r="P30" s="10"/>
    </row>
    <row r="31" spans="1:16">
      <c r="A31" s="12"/>
      <c r="B31" s="44">
        <v>541</v>
      </c>
      <c r="C31" s="20" t="s">
        <v>127</v>
      </c>
      <c r="D31" s="46">
        <v>0</v>
      </c>
      <c r="E31" s="46">
        <v>23393444</v>
      </c>
      <c r="F31" s="46">
        <v>2900843</v>
      </c>
      <c r="G31" s="46">
        <v>1182206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27476493</v>
      </c>
      <c r="O31" s="47">
        <f t="shared" si="1"/>
        <v>188.55547930634569</v>
      </c>
      <c r="P31" s="9"/>
    </row>
    <row r="32" spans="1:16">
      <c r="A32" s="12"/>
      <c r="B32" s="44">
        <v>542</v>
      </c>
      <c r="C32" s="20" t="s">
        <v>45</v>
      </c>
      <c r="D32" s="46">
        <v>177802</v>
      </c>
      <c r="E32" s="46">
        <v>452891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630693</v>
      </c>
      <c r="O32" s="47">
        <f t="shared" si="1"/>
        <v>4.3280858627102479</v>
      </c>
      <c r="P32" s="9"/>
    </row>
    <row r="33" spans="1:16">
      <c r="A33" s="12"/>
      <c r="B33" s="44">
        <v>544</v>
      </c>
      <c r="C33" s="20" t="s">
        <v>129</v>
      </c>
      <c r="D33" s="46">
        <v>0</v>
      </c>
      <c r="E33" s="46">
        <v>1700310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1700310</v>
      </c>
      <c r="O33" s="47">
        <f t="shared" si="1"/>
        <v>11.668256462692405</v>
      </c>
      <c r="P33" s="9"/>
    </row>
    <row r="34" spans="1:16">
      <c r="A34" s="12"/>
      <c r="B34" s="44">
        <v>549</v>
      </c>
      <c r="C34" s="20" t="s">
        <v>130</v>
      </c>
      <c r="D34" s="46">
        <v>0</v>
      </c>
      <c r="E34" s="46">
        <v>5020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5020</v>
      </c>
      <c r="O34" s="47">
        <f t="shared" si="1"/>
        <v>3.4449393018164846E-2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SUM(D36:D38)</f>
        <v>344424</v>
      </c>
      <c r="E35" s="31">
        <f t="shared" si="9"/>
        <v>2499203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2843627</v>
      </c>
      <c r="O35" s="43">
        <f t="shared" si="1"/>
        <v>19.514188071726107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1351105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1351105</v>
      </c>
      <c r="O36" s="47">
        <f t="shared" si="1"/>
        <v>9.2718619828302025</v>
      </c>
      <c r="P36" s="9"/>
    </row>
    <row r="37" spans="1:16">
      <c r="A37" s="13"/>
      <c r="B37" s="45">
        <v>553</v>
      </c>
      <c r="C37" s="21" t="s">
        <v>131</v>
      </c>
      <c r="D37" s="46">
        <v>196932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196932</v>
      </c>
      <c r="O37" s="47">
        <f t="shared" ref="O37:O68" si="10">(N37/O$71)</f>
        <v>1.3514318457874981</v>
      </c>
      <c r="P37" s="9"/>
    </row>
    <row r="38" spans="1:16">
      <c r="A38" s="13"/>
      <c r="B38" s="45">
        <v>554</v>
      </c>
      <c r="C38" s="21" t="s">
        <v>51</v>
      </c>
      <c r="D38" s="46">
        <v>147492</v>
      </c>
      <c r="E38" s="46">
        <v>1148098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1295590</v>
      </c>
      <c r="O38" s="47">
        <f t="shared" si="10"/>
        <v>8.8908942431084057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SUM(D40:D43)</f>
        <v>5047229</v>
      </c>
      <c r="E39" s="31">
        <f t="shared" si="11"/>
        <v>3894582</v>
      </c>
      <c r="F39" s="31">
        <f t="shared" si="11"/>
        <v>604029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9545840</v>
      </c>
      <c r="O39" s="43">
        <f t="shared" si="10"/>
        <v>65.507648176995772</v>
      </c>
      <c r="P39" s="10"/>
    </row>
    <row r="40" spans="1:16">
      <c r="A40" s="12"/>
      <c r="B40" s="44">
        <v>562</v>
      </c>
      <c r="C40" s="20" t="s">
        <v>132</v>
      </c>
      <c r="D40" s="46">
        <v>1851227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1851227</v>
      </c>
      <c r="O40" s="47">
        <f t="shared" si="10"/>
        <v>12.703913643194872</v>
      </c>
      <c r="P40" s="9"/>
    </row>
    <row r="41" spans="1:16">
      <c r="A41" s="12"/>
      <c r="B41" s="44">
        <v>563</v>
      </c>
      <c r="C41" s="20" t="s">
        <v>133</v>
      </c>
      <c r="D41" s="46">
        <v>486674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486674</v>
      </c>
      <c r="O41" s="47">
        <f t="shared" si="10"/>
        <v>3.339765716677761</v>
      </c>
      <c r="P41" s="9"/>
    </row>
    <row r="42" spans="1:16">
      <c r="A42" s="12"/>
      <c r="B42" s="44">
        <v>564</v>
      </c>
      <c r="C42" s="20" t="s">
        <v>134</v>
      </c>
      <c r="D42" s="46">
        <v>2033428</v>
      </c>
      <c r="E42" s="46">
        <v>5234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2038662</v>
      </c>
      <c r="O42" s="47">
        <f t="shared" si="10"/>
        <v>13.990173001832268</v>
      </c>
      <c r="P42" s="9"/>
    </row>
    <row r="43" spans="1:16">
      <c r="A43" s="12"/>
      <c r="B43" s="44">
        <v>569</v>
      </c>
      <c r="C43" s="20" t="s">
        <v>57</v>
      </c>
      <c r="D43" s="46">
        <v>675900</v>
      </c>
      <c r="E43" s="46">
        <v>3889348</v>
      </c>
      <c r="F43" s="46">
        <v>604029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5169277</v>
      </c>
      <c r="O43" s="47">
        <f t="shared" si="10"/>
        <v>35.473795815290863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SUM(D45:D46)</f>
        <v>1303902</v>
      </c>
      <c r="E44" s="31">
        <f t="shared" si="13"/>
        <v>3063306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4367208</v>
      </c>
      <c r="O44" s="43">
        <f t="shared" si="10"/>
        <v>29.969654339456909</v>
      </c>
      <c r="P44" s="9"/>
    </row>
    <row r="45" spans="1:16">
      <c r="A45" s="12"/>
      <c r="B45" s="44">
        <v>571</v>
      </c>
      <c r="C45" s="20" t="s">
        <v>59</v>
      </c>
      <c r="D45" s="46">
        <v>0</v>
      </c>
      <c r="E45" s="46">
        <v>3003022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3003022</v>
      </c>
      <c r="O45" s="47">
        <f t="shared" si="10"/>
        <v>20.60802492434172</v>
      </c>
      <c r="P45" s="9"/>
    </row>
    <row r="46" spans="1:16">
      <c r="A46" s="12"/>
      <c r="B46" s="44">
        <v>572</v>
      </c>
      <c r="C46" s="20" t="s">
        <v>135</v>
      </c>
      <c r="D46" s="46">
        <v>1303902</v>
      </c>
      <c r="E46" s="46">
        <v>60284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1364186</v>
      </c>
      <c r="O46" s="47">
        <f t="shared" si="10"/>
        <v>9.3616294151151855</v>
      </c>
      <c r="P46" s="9"/>
    </row>
    <row r="47" spans="1:16" ht="15.75">
      <c r="A47" s="28" t="s">
        <v>136</v>
      </c>
      <c r="B47" s="29"/>
      <c r="C47" s="30"/>
      <c r="D47" s="31">
        <f t="shared" ref="D47:M47" si="14">SUM(D48:D48)</f>
        <v>8125694</v>
      </c>
      <c r="E47" s="31">
        <f t="shared" si="14"/>
        <v>10030383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6605154</v>
      </c>
      <c r="J47" s="31">
        <f t="shared" si="14"/>
        <v>708562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ref="N47:N55" si="15">SUM(D47:M47)</f>
        <v>25469793</v>
      </c>
      <c r="O47" s="43">
        <f t="shared" si="10"/>
        <v>174.78464325663424</v>
      </c>
      <c r="P47" s="9"/>
    </row>
    <row r="48" spans="1:16">
      <c r="A48" s="12"/>
      <c r="B48" s="44">
        <v>581</v>
      </c>
      <c r="C48" s="20" t="s">
        <v>137</v>
      </c>
      <c r="D48" s="46">
        <v>8125694</v>
      </c>
      <c r="E48" s="46">
        <v>10030383</v>
      </c>
      <c r="F48" s="46">
        <v>0</v>
      </c>
      <c r="G48" s="46">
        <v>0</v>
      </c>
      <c r="H48" s="46">
        <v>0</v>
      </c>
      <c r="I48" s="46">
        <v>6605154</v>
      </c>
      <c r="J48" s="46">
        <v>708562</v>
      </c>
      <c r="K48" s="46">
        <v>0</v>
      </c>
      <c r="L48" s="46">
        <v>0</v>
      </c>
      <c r="M48" s="46">
        <v>0</v>
      </c>
      <c r="N48" s="46">
        <f t="shared" si="15"/>
        <v>25469793</v>
      </c>
      <c r="O48" s="47">
        <f t="shared" si="10"/>
        <v>174.78464325663424</v>
      </c>
      <c r="P48" s="9"/>
    </row>
    <row r="49" spans="1:16" ht="15.75">
      <c r="A49" s="28" t="s">
        <v>65</v>
      </c>
      <c r="B49" s="29"/>
      <c r="C49" s="30"/>
      <c r="D49" s="31">
        <f t="shared" ref="D49:M49" si="16">SUM(D50:D68)</f>
        <v>2458933</v>
      </c>
      <c r="E49" s="31">
        <f t="shared" si="16"/>
        <v>781220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3240153</v>
      </c>
      <c r="O49" s="43">
        <f t="shared" si="10"/>
        <v>22.235319549001172</v>
      </c>
      <c r="P49" s="9"/>
    </row>
    <row r="50" spans="1:16">
      <c r="A50" s="12"/>
      <c r="B50" s="44">
        <v>602</v>
      </c>
      <c r="C50" s="20" t="s">
        <v>138</v>
      </c>
      <c r="D50" s="46">
        <v>7184</v>
      </c>
      <c r="E50" s="46">
        <v>192549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199733</v>
      </c>
      <c r="O50" s="47">
        <f t="shared" si="10"/>
        <v>1.3706535091030119</v>
      </c>
      <c r="P50" s="9"/>
    </row>
    <row r="51" spans="1:16">
      <c r="A51" s="12"/>
      <c r="B51" s="44">
        <v>603</v>
      </c>
      <c r="C51" s="20" t="s">
        <v>139</v>
      </c>
      <c r="D51" s="46">
        <v>1255</v>
      </c>
      <c r="E51" s="46">
        <v>73160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74415</v>
      </c>
      <c r="O51" s="47">
        <f t="shared" si="10"/>
        <v>0.51066764570652134</v>
      </c>
      <c r="P51" s="9"/>
    </row>
    <row r="52" spans="1:16">
      <c r="A52" s="12"/>
      <c r="B52" s="44">
        <v>604</v>
      </c>
      <c r="C52" s="20" t="s">
        <v>140</v>
      </c>
      <c r="D52" s="46">
        <v>653844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653844</v>
      </c>
      <c r="O52" s="47">
        <f t="shared" si="10"/>
        <v>4.4869579538982025</v>
      </c>
      <c r="P52" s="9"/>
    </row>
    <row r="53" spans="1:16">
      <c r="A53" s="12"/>
      <c r="B53" s="44">
        <v>605</v>
      </c>
      <c r="C53" s="20" t="s">
        <v>141</v>
      </c>
      <c r="D53" s="46">
        <v>11219</v>
      </c>
      <c r="E53" s="46">
        <v>281949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293168</v>
      </c>
      <c r="O53" s="47">
        <f t="shared" si="10"/>
        <v>2.0118445522608273</v>
      </c>
      <c r="P53" s="9"/>
    </row>
    <row r="54" spans="1:16">
      <c r="A54" s="12"/>
      <c r="B54" s="44">
        <v>608</v>
      </c>
      <c r="C54" s="20" t="s">
        <v>142</v>
      </c>
      <c r="D54" s="46">
        <v>265998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265998</v>
      </c>
      <c r="O54" s="47">
        <f t="shared" si="10"/>
        <v>1.8253923593716761</v>
      </c>
      <c r="P54" s="9"/>
    </row>
    <row r="55" spans="1:16">
      <c r="A55" s="12"/>
      <c r="B55" s="44">
        <v>609</v>
      </c>
      <c r="C55" s="20" t="s">
        <v>143</v>
      </c>
      <c r="D55" s="46">
        <v>0</v>
      </c>
      <c r="E55" s="46">
        <v>509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509</v>
      </c>
      <c r="O55" s="47">
        <f t="shared" si="10"/>
        <v>3.4929763040330497E-3</v>
      </c>
      <c r="P55" s="9"/>
    </row>
    <row r="56" spans="1:16">
      <c r="A56" s="12"/>
      <c r="B56" s="44">
        <v>614</v>
      </c>
      <c r="C56" s="20" t="s">
        <v>144</v>
      </c>
      <c r="D56" s="46">
        <v>248067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7">SUM(D56:M56)</f>
        <v>248067</v>
      </c>
      <c r="O56" s="47">
        <f t="shared" si="10"/>
        <v>1.7023421469795019</v>
      </c>
      <c r="P56" s="9"/>
    </row>
    <row r="57" spans="1:16">
      <c r="A57" s="12"/>
      <c r="B57" s="44">
        <v>622</v>
      </c>
      <c r="C57" s="20" t="s">
        <v>73</v>
      </c>
      <c r="D57" s="46">
        <v>0</v>
      </c>
      <c r="E57" s="46">
        <v>61776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61776</v>
      </c>
      <c r="O57" s="47">
        <f t="shared" si="10"/>
        <v>0.42393340699007004</v>
      </c>
      <c r="P57" s="9"/>
    </row>
    <row r="58" spans="1:16">
      <c r="A58" s="12"/>
      <c r="B58" s="44">
        <v>634</v>
      </c>
      <c r="C58" s="20" t="s">
        <v>145</v>
      </c>
      <c r="D58" s="46">
        <v>192630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192630</v>
      </c>
      <c r="O58" s="47">
        <f t="shared" si="10"/>
        <v>1.321909676710975</v>
      </c>
      <c r="P58" s="9"/>
    </row>
    <row r="59" spans="1:16">
      <c r="A59" s="12"/>
      <c r="B59" s="44">
        <v>654</v>
      </c>
      <c r="C59" s="20" t="s">
        <v>146</v>
      </c>
      <c r="D59" s="46">
        <v>252462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252462</v>
      </c>
      <c r="O59" s="47">
        <f t="shared" si="10"/>
        <v>1.7325025219426164</v>
      </c>
      <c r="P59" s="9"/>
    </row>
    <row r="60" spans="1:16">
      <c r="A60" s="12"/>
      <c r="B60" s="44">
        <v>674</v>
      </c>
      <c r="C60" s="20" t="s">
        <v>147</v>
      </c>
      <c r="D60" s="46">
        <v>144335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144335</v>
      </c>
      <c r="O60" s="47">
        <f t="shared" si="10"/>
        <v>0.99048867356112025</v>
      </c>
      <c r="P60" s="9"/>
    </row>
    <row r="61" spans="1:16">
      <c r="A61" s="12"/>
      <c r="B61" s="44">
        <v>682</v>
      </c>
      <c r="C61" s="20" t="s">
        <v>148</v>
      </c>
      <c r="D61" s="46">
        <v>0</v>
      </c>
      <c r="E61" s="46">
        <v>42904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42904</v>
      </c>
      <c r="O61" s="47">
        <f t="shared" si="10"/>
        <v>0.29442564901421209</v>
      </c>
      <c r="P61" s="9"/>
    </row>
    <row r="62" spans="1:16">
      <c r="A62" s="12"/>
      <c r="B62" s="44">
        <v>685</v>
      </c>
      <c r="C62" s="20" t="s">
        <v>78</v>
      </c>
      <c r="D62" s="46">
        <v>5145</v>
      </c>
      <c r="E62" s="46">
        <v>2574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7719</v>
      </c>
      <c r="O62" s="47">
        <f t="shared" si="10"/>
        <v>5.2971088587094518E-2</v>
      </c>
      <c r="P62" s="9"/>
    </row>
    <row r="63" spans="1:16">
      <c r="A63" s="12"/>
      <c r="B63" s="44">
        <v>694</v>
      </c>
      <c r="C63" s="20" t="s">
        <v>149</v>
      </c>
      <c r="D63" s="46">
        <v>123431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123431</v>
      </c>
      <c r="O63" s="47">
        <f t="shared" si="10"/>
        <v>0.84703646008468236</v>
      </c>
      <c r="P63" s="9"/>
    </row>
    <row r="64" spans="1:16">
      <c r="A64" s="12"/>
      <c r="B64" s="44">
        <v>714</v>
      </c>
      <c r="C64" s="20" t="s">
        <v>109</v>
      </c>
      <c r="D64" s="46">
        <v>0</v>
      </c>
      <c r="E64" s="46">
        <v>13999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8">SUM(D64:M64)</f>
        <v>13999</v>
      </c>
      <c r="O64" s="47">
        <f t="shared" si="10"/>
        <v>9.6067142004240977E-2</v>
      </c>
      <c r="P64" s="9"/>
    </row>
    <row r="65" spans="1:119">
      <c r="A65" s="12"/>
      <c r="B65" s="44">
        <v>719</v>
      </c>
      <c r="C65" s="20" t="s">
        <v>110</v>
      </c>
      <c r="D65" s="46">
        <v>204820</v>
      </c>
      <c r="E65" s="46">
        <v>111800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316620</v>
      </c>
      <c r="O65" s="47">
        <f t="shared" si="10"/>
        <v>2.1727822345440946</v>
      </c>
      <c r="P65" s="9"/>
    </row>
    <row r="66" spans="1:119">
      <c r="A66" s="12"/>
      <c r="B66" s="44">
        <v>724</v>
      </c>
      <c r="C66" s="20" t="s">
        <v>150</v>
      </c>
      <c r="D66" s="46">
        <v>122964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122964</v>
      </c>
      <c r="O66" s="47">
        <f t="shared" si="10"/>
        <v>0.84383170579394873</v>
      </c>
      <c r="P66" s="9"/>
    </row>
    <row r="67" spans="1:119">
      <c r="A67" s="12"/>
      <c r="B67" s="44">
        <v>744</v>
      </c>
      <c r="C67" s="20" t="s">
        <v>151</v>
      </c>
      <c r="D67" s="46">
        <v>98244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98244</v>
      </c>
      <c r="O67" s="47">
        <f t="shared" si="10"/>
        <v>0.67419246368059516</v>
      </c>
      <c r="P67" s="9"/>
    </row>
    <row r="68" spans="1:119" ht="15.75" thickBot="1">
      <c r="A68" s="12"/>
      <c r="B68" s="44">
        <v>764</v>
      </c>
      <c r="C68" s="20" t="s">
        <v>152</v>
      </c>
      <c r="D68" s="46">
        <v>127335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127335</v>
      </c>
      <c r="O68" s="47">
        <f t="shared" si="10"/>
        <v>0.87382738246374925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9">SUM(D5,D13,D22,D30,D35,D39,D44,D47,D49)</f>
        <v>95317165</v>
      </c>
      <c r="E69" s="15">
        <f t="shared" si="19"/>
        <v>61229041</v>
      </c>
      <c r="F69" s="15">
        <f t="shared" si="19"/>
        <v>4389966</v>
      </c>
      <c r="G69" s="15">
        <f t="shared" si="19"/>
        <v>1217600</v>
      </c>
      <c r="H69" s="15">
        <f t="shared" si="19"/>
        <v>0</v>
      </c>
      <c r="I69" s="15">
        <f t="shared" si="19"/>
        <v>33677615</v>
      </c>
      <c r="J69" s="15">
        <f t="shared" si="19"/>
        <v>14409545</v>
      </c>
      <c r="K69" s="15">
        <f t="shared" si="19"/>
        <v>0</v>
      </c>
      <c r="L69" s="15">
        <f t="shared" si="19"/>
        <v>0</v>
      </c>
      <c r="M69" s="15">
        <f t="shared" si="19"/>
        <v>10836966</v>
      </c>
      <c r="N69" s="15">
        <f t="shared" si="18"/>
        <v>221077898</v>
      </c>
      <c r="O69" s="37">
        <f>(N69/O$71)</f>
        <v>1517.1313537513468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162</v>
      </c>
      <c r="M71" s="48"/>
      <c r="N71" s="48"/>
      <c r="O71" s="41">
        <v>145721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26887141</v>
      </c>
      <c r="E5" s="26">
        <f t="shared" si="0"/>
        <v>305150</v>
      </c>
      <c r="F5" s="26">
        <f t="shared" si="0"/>
        <v>885243</v>
      </c>
      <c r="G5" s="26">
        <f t="shared" si="0"/>
        <v>5112</v>
      </c>
      <c r="H5" s="26">
        <f t="shared" si="0"/>
        <v>0</v>
      </c>
      <c r="I5" s="26">
        <f t="shared" si="0"/>
        <v>948655</v>
      </c>
      <c r="J5" s="26">
        <f t="shared" si="0"/>
        <v>7440834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36472135</v>
      </c>
      <c r="O5" s="32">
        <f t="shared" ref="O5:O36" si="1">(N5/O$72)</f>
        <v>253.62921676483472</v>
      </c>
      <c r="P5" s="6"/>
    </row>
    <row r="6" spans="1:133">
      <c r="A6" s="12"/>
      <c r="B6" s="44">
        <v>511</v>
      </c>
      <c r="C6" s="20" t="s">
        <v>20</v>
      </c>
      <c r="D6" s="46">
        <v>4127901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6594193</v>
      </c>
      <c r="K6" s="46">
        <v>0</v>
      </c>
      <c r="L6" s="46">
        <v>0</v>
      </c>
      <c r="M6" s="46">
        <v>0</v>
      </c>
      <c r="N6" s="46">
        <f>SUM(D6:M6)</f>
        <v>10722094</v>
      </c>
      <c r="O6" s="47">
        <f t="shared" si="1"/>
        <v>74.562026689661408</v>
      </c>
      <c r="P6" s="9"/>
    </row>
    <row r="7" spans="1:133">
      <c r="A7" s="12"/>
      <c r="B7" s="44">
        <v>512</v>
      </c>
      <c r="C7" s="20" t="s">
        <v>21</v>
      </c>
      <c r="D7" s="46">
        <v>210491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210491</v>
      </c>
      <c r="O7" s="47">
        <f t="shared" si="1"/>
        <v>1.4637658987072413</v>
      </c>
      <c r="P7" s="9"/>
    </row>
    <row r="8" spans="1:133">
      <c r="A8" s="12"/>
      <c r="B8" s="44">
        <v>513</v>
      </c>
      <c r="C8" s="20" t="s">
        <v>22</v>
      </c>
      <c r="D8" s="46">
        <v>13885765</v>
      </c>
      <c r="E8" s="46">
        <v>305150</v>
      </c>
      <c r="F8" s="46">
        <v>0</v>
      </c>
      <c r="G8" s="46">
        <v>0</v>
      </c>
      <c r="H8" s="46">
        <v>0</v>
      </c>
      <c r="I8" s="46">
        <v>948655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15139570</v>
      </c>
      <c r="O8" s="47">
        <f t="shared" si="1"/>
        <v>105.28139581783158</v>
      </c>
      <c r="P8" s="9"/>
    </row>
    <row r="9" spans="1:133">
      <c r="A9" s="12"/>
      <c r="B9" s="44">
        <v>514</v>
      </c>
      <c r="C9" s="20" t="s">
        <v>23</v>
      </c>
      <c r="D9" s="46">
        <v>367517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367517</v>
      </c>
      <c r="O9" s="47">
        <f t="shared" si="1"/>
        <v>2.5557332702832385</v>
      </c>
      <c r="P9" s="9"/>
    </row>
    <row r="10" spans="1:133">
      <c r="A10" s="12"/>
      <c r="B10" s="44">
        <v>515</v>
      </c>
      <c r="C10" s="20" t="s">
        <v>24</v>
      </c>
      <c r="D10" s="46">
        <v>1039972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1039972</v>
      </c>
      <c r="O10" s="47">
        <f t="shared" si="1"/>
        <v>7.2320220304448508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885243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885243</v>
      </c>
      <c r="O11" s="47">
        <f t="shared" si="1"/>
        <v>6.1560281221966466</v>
      </c>
      <c r="P11" s="9"/>
    </row>
    <row r="12" spans="1:133">
      <c r="A12" s="12"/>
      <c r="B12" s="44">
        <v>519</v>
      </c>
      <c r="C12" s="20" t="s">
        <v>122</v>
      </c>
      <c r="D12" s="46">
        <v>7255495</v>
      </c>
      <c r="E12" s="46">
        <v>0</v>
      </c>
      <c r="F12" s="46">
        <v>0</v>
      </c>
      <c r="G12" s="46">
        <v>5112</v>
      </c>
      <c r="H12" s="46">
        <v>0</v>
      </c>
      <c r="I12" s="46">
        <v>0</v>
      </c>
      <c r="J12" s="46">
        <v>846641</v>
      </c>
      <c r="K12" s="46">
        <v>0</v>
      </c>
      <c r="L12" s="46">
        <v>0</v>
      </c>
      <c r="M12" s="46">
        <v>0</v>
      </c>
      <c r="N12" s="46">
        <f t="shared" si="2"/>
        <v>8107248</v>
      </c>
      <c r="O12" s="47">
        <f t="shared" si="1"/>
        <v>56.378244935709766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44319710</v>
      </c>
      <c r="E13" s="31">
        <f t="shared" si="3"/>
        <v>10301507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1638068</v>
      </c>
      <c r="J13" s="31">
        <f t="shared" si="3"/>
        <v>4570817</v>
      </c>
      <c r="K13" s="31">
        <f t="shared" si="3"/>
        <v>0</v>
      </c>
      <c r="L13" s="31">
        <f t="shared" si="3"/>
        <v>0</v>
      </c>
      <c r="M13" s="31">
        <f t="shared" si="3"/>
        <v>9961592</v>
      </c>
      <c r="N13" s="42">
        <f>SUM(D13:M13)</f>
        <v>70791694</v>
      </c>
      <c r="O13" s="43">
        <f t="shared" si="1"/>
        <v>492.289302577868</v>
      </c>
      <c r="P13" s="10"/>
    </row>
    <row r="14" spans="1:133">
      <c r="A14" s="12"/>
      <c r="B14" s="44">
        <v>521</v>
      </c>
      <c r="C14" s="20" t="s">
        <v>28</v>
      </c>
      <c r="D14" s="46">
        <v>31368608</v>
      </c>
      <c r="E14" s="46">
        <v>577355</v>
      </c>
      <c r="F14" s="46">
        <v>0</v>
      </c>
      <c r="G14" s="46">
        <v>0</v>
      </c>
      <c r="H14" s="46">
        <v>0</v>
      </c>
      <c r="I14" s="46">
        <v>0</v>
      </c>
      <c r="J14" s="46">
        <v>4570817</v>
      </c>
      <c r="K14" s="46">
        <v>0</v>
      </c>
      <c r="L14" s="46">
        <v>0</v>
      </c>
      <c r="M14" s="46">
        <v>0</v>
      </c>
      <c r="N14" s="46">
        <f>SUM(D14:M14)</f>
        <v>36516780</v>
      </c>
      <c r="O14" s="47">
        <f t="shared" si="1"/>
        <v>253.93968053073345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8748293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8748293</v>
      </c>
      <c r="O15" s="47">
        <f t="shared" si="1"/>
        <v>60.836106842094281</v>
      </c>
      <c r="P15" s="9"/>
    </row>
    <row r="16" spans="1:133">
      <c r="A16" s="12"/>
      <c r="B16" s="44">
        <v>523</v>
      </c>
      <c r="C16" s="20" t="s">
        <v>123</v>
      </c>
      <c r="D16" s="46">
        <v>12059599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12059599</v>
      </c>
      <c r="O16" s="47">
        <f t="shared" si="1"/>
        <v>83.86310943595663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1638068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1638068</v>
      </c>
      <c r="O17" s="47">
        <f t="shared" si="1"/>
        <v>11.391214247466985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324312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324312</v>
      </c>
      <c r="O18" s="47">
        <f t="shared" si="1"/>
        <v>2.2552833429531089</v>
      </c>
      <c r="P18" s="9"/>
    </row>
    <row r="19" spans="1:16">
      <c r="A19" s="12"/>
      <c r="B19" s="44">
        <v>526</v>
      </c>
      <c r="C19" s="20" t="s">
        <v>32</v>
      </c>
      <c r="D19" s="46">
        <v>15340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9961592</v>
      </c>
      <c r="N19" s="46">
        <f t="shared" si="4"/>
        <v>9976932</v>
      </c>
      <c r="O19" s="47">
        <f t="shared" si="1"/>
        <v>69.380129484495939</v>
      </c>
      <c r="P19" s="9"/>
    </row>
    <row r="20" spans="1:16">
      <c r="A20" s="12"/>
      <c r="B20" s="44">
        <v>527</v>
      </c>
      <c r="C20" s="20" t="s">
        <v>33</v>
      </c>
      <c r="D20" s="46">
        <v>355414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355414</v>
      </c>
      <c r="O20" s="47">
        <f t="shared" si="1"/>
        <v>2.4715683479252579</v>
      </c>
      <c r="P20" s="9"/>
    </row>
    <row r="21" spans="1:16">
      <c r="A21" s="12"/>
      <c r="B21" s="44">
        <v>529</v>
      </c>
      <c r="C21" s="20" t="s">
        <v>34</v>
      </c>
      <c r="D21" s="46">
        <v>520749</v>
      </c>
      <c r="E21" s="46">
        <v>651547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1172296</v>
      </c>
      <c r="O21" s="47">
        <f t="shared" si="1"/>
        <v>8.1522103462423772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1949879</v>
      </c>
      <c r="E22" s="31">
        <f t="shared" si="5"/>
        <v>2142132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20728807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24820818</v>
      </c>
      <c r="O22" s="43">
        <f t="shared" si="1"/>
        <v>172.60532263336137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435742</v>
      </c>
      <c r="F23" s="46">
        <v>0</v>
      </c>
      <c r="G23" s="46">
        <v>0</v>
      </c>
      <c r="H23" s="46">
        <v>0</v>
      </c>
      <c r="I23" s="46">
        <v>60130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495872</v>
      </c>
      <c r="O23" s="47">
        <f t="shared" si="1"/>
        <v>3.4483209435261228</v>
      </c>
      <c r="P23" s="9"/>
    </row>
    <row r="24" spans="1:16">
      <c r="A24" s="12"/>
      <c r="B24" s="44">
        <v>534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4630512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4630512</v>
      </c>
      <c r="O24" s="47">
        <f t="shared" si="1"/>
        <v>32.200833095736471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4038</v>
      </c>
      <c r="F25" s="46">
        <v>0</v>
      </c>
      <c r="G25" s="46">
        <v>0</v>
      </c>
      <c r="H25" s="46">
        <v>0</v>
      </c>
      <c r="I25" s="46">
        <v>33594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37632</v>
      </c>
      <c r="O25" s="47">
        <f t="shared" si="1"/>
        <v>0.26169498125882296</v>
      </c>
      <c r="P25" s="9"/>
    </row>
    <row r="26" spans="1:16">
      <c r="A26" s="12"/>
      <c r="B26" s="44">
        <v>536</v>
      </c>
      <c r="C26" s="20" t="s">
        <v>125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15941529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15941529</v>
      </c>
      <c r="O26" s="47">
        <f t="shared" si="1"/>
        <v>110.85826245992726</v>
      </c>
      <c r="P26" s="9"/>
    </row>
    <row r="27" spans="1:16">
      <c r="A27" s="12"/>
      <c r="B27" s="44">
        <v>537</v>
      </c>
      <c r="C27" s="20" t="s">
        <v>126</v>
      </c>
      <c r="D27" s="46">
        <v>1949879</v>
      </c>
      <c r="E27" s="46">
        <v>1420099</v>
      </c>
      <c r="F27" s="46">
        <v>0</v>
      </c>
      <c r="G27" s="46">
        <v>0</v>
      </c>
      <c r="H27" s="46">
        <v>0</v>
      </c>
      <c r="I27" s="46">
        <v>63042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3433020</v>
      </c>
      <c r="O27" s="47">
        <f t="shared" si="1"/>
        <v>23.873408390762233</v>
      </c>
      <c r="P27" s="9"/>
    </row>
    <row r="28" spans="1:16">
      <c r="A28" s="12"/>
      <c r="B28" s="44">
        <v>538</v>
      </c>
      <c r="C28" s="20" t="s">
        <v>157</v>
      </c>
      <c r="D28" s="46">
        <v>0</v>
      </c>
      <c r="E28" s="46">
        <v>198228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198228</v>
      </c>
      <c r="O28" s="47">
        <f t="shared" si="1"/>
        <v>1.3784883276194184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84025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84025</v>
      </c>
      <c r="O29" s="47">
        <f t="shared" si="1"/>
        <v>0.58431443453105336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141804</v>
      </c>
      <c r="E30" s="31">
        <f t="shared" si="7"/>
        <v>18655167</v>
      </c>
      <c r="F30" s="31">
        <f t="shared" si="7"/>
        <v>2892857</v>
      </c>
      <c r="G30" s="31">
        <f t="shared" si="7"/>
        <v>1332693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23022521</v>
      </c>
      <c r="O30" s="43">
        <f t="shared" si="1"/>
        <v>160.09986717755788</v>
      </c>
      <c r="P30" s="10"/>
    </row>
    <row r="31" spans="1:16">
      <c r="A31" s="12"/>
      <c r="B31" s="44">
        <v>541</v>
      </c>
      <c r="C31" s="20" t="s">
        <v>127</v>
      </c>
      <c r="D31" s="46">
        <v>0</v>
      </c>
      <c r="E31" s="46">
        <v>16315203</v>
      </c>
      <c r="F31" s="46">
        <v>2892857</v>
      </c>
      <c r="G31" s="46">
        <v>1332693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20540753</v>
      </c>
      <c r="O31" s="47">
        <f t="shared" si="1"/>
        <v>142.84151709654313</v>
      </c>
      <c r="P31" s="9"/>
    </row>
    <row r="32" spans="1:16">
      <c r="A32" s="12"/>
      <c r="B32" s="44">
        <v>542</v>
      </c>
      <c r="C32" s="20" t="s">
        <v>45</v>
      </c>
      <c r="D32" s="46">
        <v>141804</v>
      </c>
      <c r="E32" s="46">
        <v>268654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410458</v>
      </c>
      <c r="O32" s="47">
        <f t="shared" si="1"/>
        <v>2.8543473272091293</v>
      </c>
      <c r="P32" s="9"/>
    </row>
    <row r="33" spans="1:16">
      <c r="A33" s="12"/>
      <c r="B33" s="44">
        <v>544</v>
      </c>
      <c r="C33" s="20" t="s">
        <v>129</v>
      </c>
      <c r="D33" s="46">
        <v>0</v>
      </c>
      <c r="E33" s="46">
        <v>1763461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1763461</v>
      </c>
      <c r="O33" s="47">
        <f t="shared" si="1"/>
        <v>12.26320401109867</v>
      </c>
      <c r="P33" s="9"/>
    </row>
    <row r="34" spans="1:16">
      <c r="A34" s="12"/>
      <c r="B34" s="44">
        <v>549</v>
      </c>
      <c r="C34" s="20" t="s">
        <v>130</v>
      </c>
      <c r="D34" s="46">
        <v>0</v>
      </c>
      <c r="E34" s="46">
        <v>307849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307849</v>
      </c>
      <c r="O34" s="47">
        <f t="shared" si="1"/>
        <v>2.1407987427069353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SUM(D36:D38)</f>
        <v>316067</v>
      </c>
      <c r="E35" s="31">
        <f t="shared" si="9"/>
        <v>1591881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1907948</v>
      </c>
      <c r="O35" s="43">
        <f t="shared" si="1"/>
        <v>13.267974492527868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1044714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1044714</v>
      </c>
      <c r="O36" s="47">
        <f t="shared" si="1"/>
        <v>7.2649981571755413</v>
      </c>
      <c r="P36" s="9"/>
    </row>
    <row r="37" spans="1:16">
      <c r="A37" s="13"/>
      <c r="B37" s="45">
        <v>553</v>
      </c>
      <c r="C37" s="21" t="s">
        <v>131</v>
      </c>
      <c r="D37" s="46">
        <v>181584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181584</v>
      </c>
      <c r="O37" s="47">
        <f t="shared" ref="O37:O68" si="10">(N37/O$72)</f>
        <v>1.2627450434976113</v>
      </c>
      <c r="P37" s="9"/>
    </row>
    <row r="38" spans="1:16">
      <c r="A38" s="13"/>
      <c r="B38" s="45">
        <v>554</v>
      </c>
      <c r="C38" s="21" t="s">
        <v>51</v>
      </c>
      <c r="D38" s="46">
        <v>134483</v>
      </c>
      <c r="E38" s="46">
        <v>547167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681650</v>
      </c>
      <c r="O38" s="47">
        <f t="shared" si="10"/>
        <v>4.740231291854716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SUM(D40:D43)</f>
        <v>5309228</v>
      </c>
      <c r="E39" s="31">
        <f t="shared" si="11"/>
        <v>3677998</v>
      </c>
      <c r="F39" s="31">
        <f t="shared" si="11"/>
        <v>604029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9591255</v>
      </c>
      <c r="O39" s="43">
        <f t="shared" si="10"/>
        <v>66.698110583375637</v>
      </c>
      <c r="P39" s="10"/>
    </row>
    <row r="40" spans="1:16">
      <c r="A40" s="12"/>
      <c r="B40" s="44">
        <v>562</v>
      </c>
      <c r="C40" s="20" t="s">
        <v>132</v>
      </c>
      <c r="D40" s="46">
        <v>1911123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1911123</v>
      </c>
      <c r="O40" s="47">
        <f t="shared" si="10"/>
        <v>13.290053615760669</v>
      </c>
      <c r="P40" s="9"/>
    </row>
    <row r="41" spans="1:16">
      <c r="A41" s="12"/>
      <c r="B41" s="44">
        <v>563</v>
      </c>
      <c r="C41" s="20" t="s">
        <v>133</v>
      </c>
      <c r="D41" s="46">
        <v>492217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492217</v>
      </c>
      <c r="O41" s="47">
        <f t="shared" si="10"/>
        <v>3.4229038741037963</v>
      </c>
      <c r="P41" s="9"/>
    </row>
    <row r="42" spans="1:16">
      <c r="A42" s="12"/>
      <c r="B42" s="44">
        <v>564</v>
      </c>
      <c r="C42" s="20" t="s">
        <v>134</v>
      </c>
      <c r="D42" s="46">
        <v>2143730</v>
      </c>
      <c r="E42" s="46">
        <v>8766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2152496</v>
      </c>
      <c r="O42" s="47">
        <f t="shared" si="10"/>
        <v>14.968574627436526</v>
      </c>
      <c r="P42" s="9"/>
    </row>
    <row r="43" spans="1:16">
      <c r="A43" s="12"/>
      <c r="B43" s="44">
        <v>569</v>
      </c>
      <c r="C43" s="20" t="s">
        <v>57</v>
      </c>
      <c r="D43" s="46">
        <v>762158</v>
      </c>
      <c r="E43" s="46">
        <v>3669232</v>
      </c>
      <c r="F43" s="46">
        <v>604029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5035419</v>
      </c>
      <c r="O43" s="47">
        <f t="shared" si="10"/>
        <v>35.016578466074648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SUM(D45:D47)</f>
        <v>1101978</v>
      </c>
      <c r="E44" s="31">
        <f t="shared" si="13"/>
        <v>3088304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4190282</v>
      </c>
      <c r="O44" s="43">
        <f t="shared" si="10"/>
        <v>29.139449656122</v>
      </c>
      <c r="P44" s="9"/>
    </row>
    <row r="45" spans="1:16">
      <c r="A45" s="12"/>
      <c r="B45" s="44">
        <v>571</v>
      </c>
      <c r="C45" s="20" t="s">
        <v>59</v>
      </c>
      <c r="D45" s="46">
        <v>0</v>
      </c>
      <c r="E45" s="46">
        <v>2755952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2755952</v>
      </c>
      <c r="O45" s="47">
        <f t="shared" si="10"/>
        <v>19.165040576908368</v>
      </c>
      <c r="P45" s="9"/>
    </row>
    <row r="46" spans="1:16">
      <c r="A46" s="12"/>
      <c r="B46" s="44">
        <v>572</v>
      </c>
      <c r="C46" s="20" t="s">
        <v>135</v>
      </c>
      <c r="D46" s="46">
        <v>1101978</v>
      </c>
      <c r="E46" s="46">
        <v>177991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1279969</v>
      </c>
      <c r="O46" s="47">
        <f t="shared" si="10"/>
        <v>8.900974263044068</v>
      </c>
      <c r="P46" s="9"/>
    </row>
    <row r="47" spans="1:16">
      <c r="A47" s="12"/>
      <c r="B47" s="44">
        <v>579</v>
      </c>
      <c r="C47" s="20" t="s">
        <v>62</v>
      </c>
      <c r="D47" s="46">
        <v>0</v>
      </c>
      <c r="E47" s="46">
        <v>154361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154361</v>
      </c>
      <c r="O47" s="47">
        <f t="shared" si="10"/>
        <v>1.0734348161695677</v>
      </c>
      <c r="P47" s="9"/>
    </row>
    <row r="48" spans="1:16" ht="15.75">
      <c r="A48" s="28" t="s">
        <v>136</v>
      </c>
      <c r="B48" s="29"/>
      <c r="C48" s="30"/>
      <c r="D48" s="31">
        <f t="shared" ref="D48:M48" si="14">SUM(D49:D49)</f>
        <v>7590498</v>
      </c>
      <c r="E48" s="31">
        <f t="shared" si="14"/>
        <v>7237737</v>
      </c>
      <c r="F48" s="31">
        <f t="shared" si="14"/>
        <v>11628</v>
      </c>
      <c r="G48" s="31">
        <f t="shared" si="14"/>
        <v>0</v>
      </c>
      <c r="H48" s="31">
        <f t="shared" si="14"/>
        <v>0</v>
      </c>
      <c r="I48" s="31">
        <f t="shared" si="14"/>
        <v>3840170</v>
      </c>
      <c r="J48" s="31">
        <f t="shared" si="14"/>
        <v>5715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ref="N48:N56" si="15">SUM(D48:M48)</f>
        <v>18685748</v>
      </c>
      <c r="O48" s="43">
        <f t="shared" si="10"/>
        <v>129.9417111146654</v>
      </c>
      <c r="P48" s="9"/>
    </row>
    <row r="49" spans="1:16">
      <c r="A49" s="12"/>
      <c r="B49" s="44">
        <v>581</v>
      </c>
      <c r="C49" s="20" t="s">
        <v>137</v>
      </c>
      <c r="D49" s="46">
        <v>7590498</v>
      </c>
      <c r="E49" s="46">
        <v>7237737</v>
      </c>
      <c r="F49" s="46">
        <v>11628</v>
      </c>
      <c r="G49" s="46">
        <v>0</v>
      </c>
      <c r="H49" s="46">
        <v>0</v>
      </c>
      <c r="I49" s="46">
        <v>3840170</v>
      </c>
      <c r="J49" s="46">
        <v>5715</v>
      </c>
      <c r="K49" s="46">
        <v>0</v>
      </c>
      <c r="L49" s="46">
        <v>0</v>
      </c>
      <c r="M49" s="46">
        <v>0</v>
      </c>
      <c r="N49" s="46">
        <f t="shared" si="15"/>
        <v>18685748</v>
      </c>
      <c r="O49" s="47">
        <f t="shared" si="10"/>
        <v>129.9417111146654</v>
      </c>
      <c r="P49" s="9"/>
    </row>
    <row r="50" spans="1:16" ht="15.75">
      <c r="A50" s="28" t="s">
        <v>65</v>
      </c>
      <c r="B50" s="29"/>
      <c r="C50" s="30"/>
      <c r="D50" s="31">
        <f t="shared" ref="D50:M50" si="16">SUM(D51:D69)</f>
        <v>2338929</v>
      </c>
      <c r="E50" s="31">
        <f t="shared" si="16"/>
        <v>744426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5"/>
        <v>3083355</v>
      </c>
      <c r="O50" s="43">
        <f t="shared" si="10"/>
        <v>21.441818902511109</v>
      </c>
      <c r="P50" s="9"/>
    </row>
    <row r="51" spans="1:16">
      <c r="A51" s="12"/>
      <c r="B51" s="44">
        <v>602</v>
      </c>
      <c r="C51" s="20" t="s">
        <v>138</v>
      </c>
      <c r="D51" s="46">
        <v>6610</v>
      </c>
      <c r="E51" s="46">
        <v>162565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169175</v>
      </c>
      <c r="O51" s="47">
        <f t="shared" si="10"/>
        <v>1.1764521804438077</v>
      </c>
      <c r="P51" s="9"/>
    </row>
    <row r="52" spans="1:16">
      <c r="A52" s="12"/>
      <c r="B52" s="44">
        <v>603</v>
      </c>
      <c r="C52" s="20" t="s">
        <v>139</v>
      </c>
      <c r="D52" s="46">
        <v>1212</v>
      </c>
      <c r="E52" s="46">
        <v>65122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66334</v>
      </c>
      <c r="O52" s="47">
        <f t="shared" si="10"/>
        <v>0.46129025528334294</v>
      </c>
      <c r="P52" s="9"/>
    </row>
    <row r="53" spans="1:16">
      <c r="A53" s="12"/>
      <c r="B53" s="44">
        <v>604</v>
      </c>
      <c r="C53" s="20" t="s">
        <v>140</v>
      </c>
      <c r="D53" s="46">
        <v>534381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534381</v>
      </c>
      <c r="O53" s="47">
        <f t="shared" si="10"/>
        <v>3.716114630635392</v>
      </c>
      <c r="P53" s="9"/>
    </row>
    <row r="54" spans="1:16">
      <c r="A54" s="12"/>
      <c r="B54" s="44">
        <v>605</v>
      </c>
      <c r="C54" s="20" t="s">
        <v>141</v>
      </c>
      <c r="D54" s="46">
        <v>12544</v>
      </c>
      <c r="E54" s="46">
        <v>265698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278242</v>
      </c>
      <c r="O54" s="47">
        <f t="shared" si="10"/>
        <v>1.9349100493042468</v>
      </c>
      <c r="P54" s="9"/>
    </row>
    <row r="55" spans="1:16">
      <c r="A55" s="12"/>
      <c r="B55" s="44">
        <v>608</v>
      </c>
      <c r="C55" s="20" t="s">
        <v>142</v>
      </c>
      <c r="D55" s="46">
        <v>285786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285786</v>
      </c>
      <c r="O55" s="47">
        <f t="shared" si="10"/>
        <v>1.987371436916294</v>
      </c>
      <c r="P55" s="9"/>
    </row>
    <row r="56" spans="1:16">
      <c r="A56" s="12"/>
      <c r="B56" s="44">
        <v>609</v>
      </c>
      <c r="C56" s="20" t="s">
        <v>143</v>
      </c>
      <c r="D56" s="46">
        <v>0</v>
      </c>
      <c r="E56" s="46">
        <v>9733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9733</v>
      </c>
      <c r="O56" s="47">
        <f t="shared" si="10"/>
        <v>6.7683813047197172E-2</v>
      </c>
      <c r="P56" s="9"/>
    </row>
    <row r="57" spans="1:16">
      <c r="A57" s="12"/>
      <c r="B57" s="44">
        <v>614</v>
      </c>
      <c r="C57" s="20" t="s">
        <v>144</v>
      </c>
      <c r="D57" s="46">
        <v>211073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211073</v>
      </c>
      <c r="O57" s="47">
        <f t="shared" si="10"/>
        <v>1.4678131584620413</v>
      </c>
      <c r="P57" s="9"/>
    </row>
    <row r="58" spans="1:16">
      <c r="A58" s="12"/>
      <c r="B58" s="44">
        <v>622</v>
      </c>
      <c r="C58" s="20" t="s">
        <v>73</v>
      </c>
      <c r="D58" s="46">
        <v>0</v>
      </c>
      <c r="E58" s="46">
        <v>67229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67229</v>
      </c>
      <c r="O58" s="47">
        <f t="shared" si="10"/>
        <v>0.46751413411589626</v>
      </c>
      <c r="P58" s="9"/>
    </row>
    <row r="59" spans="1:16">
      <c r="A59" s="12"/>
      <c r="B59" s="44">
        <v>634</v>
      </c>
      <c r="C59" s="20" t="s">
        <v>145</v>
      </c>
      <c r="D59" s="46">
        <v>185341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185341</v>
      </c>
      <c r="O59" s="47">
        <f t="shared" si="10"/>
        <v>1.2888714264852121</v>
      </c>
      <c r="P59" s="9"/>
    </row>
    <row r="60" spans="1:16">
      <c r="A60" s="12"/>
      <c r="B60" s="44">
        <v>654</v>
      </c>
      <c r="C60" s="20" t="s">
        <v>146</v>
      </c>
      <c r="D60" s="46">
        <v>254975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254975</v>
      </c>
      <c r="O60" s="47">
        <f t="shared" si="10"/>
        <v>1.773110061821545</v>
      </c>
      <c r="P60" s="9"/>
    </row>
    <row r="61" spans="1:16">
      <c r="A61" s="12"/>
      <c r="B61" s="44">
        <v>674</v>
      </c>
      <c r="C61" s="20" t="s">
        <v>147</v>
      </c>
      <c r="D61" s="46">
        <v>155943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155943</v>
      </c>
      <c r="O61" s="47">
        <f t="shared" si="10"/>
        <v>1.0844361304858798</v>
      </c>
      <c r="P61" s="9"/>
    </row>
    <row r="62" spans="1:16">
      <c r="A62" s="12"/>
      <c r="B62" s="44">
        <v>682</v>
      </c>
      <c r="C62" s="20" t="s">
        <v>148</v>
      </c>
      <c r="D62" s="46">
        <v>0</v>
      </c>
      <c r="E62" s="46">
        <v>44636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44636</v>
      </c>
      <c r="O62" s="47">
        <f t="shared" si="10"/>
        <v>0.31040117940765366</v>
      </c>
      <c r="P62" s="9"/>
    </row>
    <row r="63" spans="1:16">
      <c r="A63" s="12"/>
      <c r="B63" s="44">
        <v>685</v>
      </c>
      <c r="C63" s="20" t="s">
        <v>78</v>
      </c>
      <c r="D63" s="46">
        <v>29944</v>
      </c>
      <c r="E63" s="46">
        <v>6219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36163</v>
      </c>
      <c r="O63" s="47">
        <f t="shared" si="10"/>
        <v>0.2514794751079617</v>
      </c>
      <c r="P63" s="9"/>
    </row>
    <row r="64" spans="1:16">
      <c r="A64" s="12"/>
      <c r="B64" s="44">
        <v>694</v>
      </c>
      <c r="C64" s="20" t="s">
        <v>149</v>
      </c>
      <c r="D64" s="46">
        <v>107328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107328</v>
      </c>
      <c r="O64" s="47">
        <f t="shared" si="10"/>
        <v>0.74636476797796958</v>
      </c>
      <c r="P64" s="9"/>
    </row>
    <row r="65" spans="1:119">
      <c r="A65" s="12"/>
      <c r="B65" s="44">
        <v>714</v>
      </c>
      <c r="C65" s="20" t="s">
        <v>109</v>
      </c>
      <c r="D65" s="46">
        <v>0</v>
      </c>
      <c r="E65" s="46">
        <v>13907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13907</v>
      </c>
      <c r="O65" s="47">
        <f t="shared" si="10"/>
        <v>9.671003678694863E-2</v>
      </c>
      <c r="P65" s="9"/>
    </row>
    <row r="66" spans="1:119">
      <c r="A66" s="12"/>
      <c r="B66" s="44">
        <v>719</v>
      </c>
      <c r="C66" s="20" t="s">
        <v>110</v>
      </c>
      <c r="D66" s="46">
        <v>207982</v>
      </c>
      <c r="E66" s="46">
        <v>109317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317299</v>
      </c>
      <c r="O66" s="47">
        <f t="shared" si="10"/>
        <v>2.2065145583132244</v>
      </c>
      <c r="P66" s="9"/>
    </row>
    <row r="67" spans="1:119">
      <c r="A67" s="12"/>
      <c r="B67" s="44">
        <v>724</v>
      </c>
      <c r="C67" s="20" t="s">
        <v>150</v>
      </c>
      <c r="D67" s="46">
        <v>130743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130743</v>
      </c>
      <c r="O67" s="47">
        <f t="shared" si="10"/>
        <v>0.90919395553577509</v>
      </c>
      <c r="P67" s="9"/>
    </row>
    <row r="68" spans="1:119">
      <c r="A68" s="12"/>
      <c r="B68" s="44">
        <v>744</v>
      </c>
      <c r="C68" s="20" t="s">
        <v>151</v>
      </c>
      <c r="D68" s="46">
        <v>93205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93205</v>
      </c>
      <c r="O68" s="47">
        <f t="shared" si="10"/>
        <v>0.6481526554057343</v>
      </c>
      <c r="P68" s="9"/>
    </row>
    <row r="69" spans="1:119" ht="15.75" thickBot="1">
      <c r="A69" s="12"/>
      <c r="B69" s="44">
        <v>764</v>
      </c>
      <c r="C69" s="20" t="s">
        <v>152</v>
      </c>
      <c r="D69" s="46">
        <v>121862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121862</v>
      </c>
      <c r="O69" s="47">
        <f>(N69/O$72)</f>
        <v>0.84743499697498625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SUM(D5,D13,D22,D30,D35,D39,D44,D48,D50)</f>
        <v>89955234</v>
      </c>
      <c r="E70" s="15">
        <f t="shared" si="19"/>
        <v>47744302</v>
      </c>
      <c r="F70" s="15">
        <f t="shared" si="19"/>
        <v>4393757</v>
      </c>
      <c r="G70" s="15">
        <f t="shared" si="19"/>
        <v>1337805</v>
      </c>
      <c r="H70" s="15">
        <f t="shared" si="19"/>
        <v>0</v>
      </c>
      <c r="I70" s="15">
        <f t="shared" si="19"/>
        <v>27155700</v>
      </c>
      <c r="J70" s="15">
        <f t="shared" si="19"/>
        <v>12017366</v>
      </c>
      <c r="K70" s="15">
        <f t="shared" si="19"/>
        <v>0</v>
      </c>
      <c r="L70" s="15">
        <f t="shared" si="19"/>
        <v>0</v>
      </c>
      <c r="M70" s="15">
        <f t="shared" si="19"/>
        <v>9961592</v>
      </c>
      <c r="N70" s="15">
        <f t="shared" si="18"/>
        <v>192565756</v>
      </c>
      <c r="O70" s="37">
        <f>(N70/O$72)</f>
        <v>1339.1127739028241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160</v>
      </c>
      <c r="M72" s="48"/>
      <c r="N72" s="48"/>
      <c r="O72" s="41">
        <v>143801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27223010</v>
      </c>
      <c r="E5" s="26">
        <f t="shared" si="0"/>
        <v>150969</v>
      </c>
      <c r="F5" s="26">
        <f t="shared" si="0"/>
        <v>1328746</v>
      </c>
      <c r="G5" s="26">
        <f t="shared" si="0"/>
        <v>77639</v>
      </c>
      <c r="H5" s="26">
        <f t="shared" si="0"/>
        <v>0</v>
      </c>
      <c r="I5" s="26">
        <f t="shared" si="0"/>
        <v>884373</v>
      </c>
      <c r="J5" s="26">
        <f t="shared" si="0"/>
        <v>8517714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38182451</v>
      </c>
      <c r="O5" s="32">
        <f t="shared" ref="O5:O36" si="1">(N5/O$72)</f>
        <v>266.90935590755936</v>
      </c>
      <c r="P5" s="6"/>
    </row>
    <row r="6" spans="1:133">
      <c r="A6" s="12"/>
      <c r="B6" s="44">
        <v>511</v>
      </c>
      <c r="C6" s="20" t="s">
        <v>20</v>
      </c>
      <c r="D6" s="46">
        <v>5244402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7082919</v>
      </c>
      <c r="K6" s="46">
        <v>0</v>
      </c>
      <c r="L6" s="46">
        <v>0</v>
      </c>
      <c r="M6" s="46">
        <v>0</v>
      </c>
      <c r="N6" s="46">
        <f>SUM(D6:M6)</f>
        <v>12327321</v>
      </c>
      <c r="O6" s="47">
        <f t="shared" si="1"/>
        <v>86.172501293217948</v>
      </c>
      <c r="P6" s="9"/>
    </row>
    <row r="7" spans="1:133">
      <c r="A7" s="12"/>
      <c r="B7" s="44">
        <v>512</v>
      </c>
      <c r="C7" s="20" t="s">
        <v>21</v>
      </c>
      <c r="D7" s="46">
        <v>275188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275188</v>
      </c>
      <c r="O7" s="47">
        <f t="shared" si="1"/>
        <v>1.9236651893690495</v>
      </c>
      <c r="P7" s="9"/>
    </row>
    <row r="8" spans="1:133">
      <c r="A8" s="12"/>
      <c r="B8" s="44">
        <v>513</v>
      </c>
      <c r="C8" s="20" t="s">
        <v>22</v>
      </c>
      <c r="D8" s="46">
        <v>13749481</v>
      </c>
      <c r="E8" s="46">
        <v>150969</v>
      </c>
      <c r="F8" s="46">
        <v>0</v>
      </c>
      <c r="G8" s="46">
        <v>0</v>
      </c>
      <c r="H8" s="46">
        <v>0</v>
      </c>
      <c r="I8" s="46">
        <v>884373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14784823</v>
      </c>
      <c r="O8" s="47">
        <f t="shared" si="1"/>
        <v>103.35134284955332</v>
      </c>
      <c r="P8" s="9"/>
    </row>
    <row r="9" spans="1:133">
      <c r="A9" s="12"/>
      <c r="B9" s="44">
        <v>514</v>
      </c>
      <c r="C9" s="20" t="s">
        <v>23</v>
      </c>
      <c r="D9" s="46">
        <v>490835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490835</v>
      </c>
      <c r="O9" s="47">
        <f t="shared" si="1"/>
        <v>3.431116920883023</v>
      </c>
      <c r="P9" s="9"/>
    </row>
    <row r="10" spans="1:133">
      <c r="A10" s="12"/>
      <c r="B10" s="44">
        <v>515</v>
      </c>
      <c r="C10" s="20" t="s">
        <v>24</v>
      </c>
      <c r="D10" s="46">
        <v>1053061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1053061</v>
      </c>
      <c r="O10" s="47">
        <f t="shared" si="1"/>
        <v>7.3612831518167967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1328746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1328746</v>
      </c>
      <c r="O11" s="47">
        <f t="shared" si="1"/>
        <v>9.2884225537209719</v>
      </c>
      <c r="P11" s="9"/>
    </row>
    <row r="12" spans="1:133">
      <c r="A12" s="12"/>
      <c r="B12" s="44">
        <v>519</v>
      </c>
      <c r="C12" s="20" t="s">
        <v>122</v>
      </c>
      <c r="D12" s="46">
        <v>6410043</v>
      </c>
      <c r="E12" s="46">
        <v>0</v>
      </c>
      <c r="F12" s="46">
        <v>0</v>
      </c>
      <c r="G12" s="46">
        <v>77639</v>
      </c>
      <c r="H12" s="46">
        <v>0</v>
      </c>
      <c r="I12" s="46">
        <v>0</v>
      </c>
      <c r="J12" s="46">
        <v>1434795</v>
      </c>
      <c r="K12" s="46">
        <v>0</v>
      </c>
      <c r="L12" s="46">
        <v>0</v>
      </c>
      <c r="M12" s="46">
        <v>0</v>
      </c>
      <c r="N12" s="46">
        <f t="shared" si="2"/>
        <v>7922477</v>
      </c>
      <c r="O12" s="47">
        <f t="shared" si="1"/>
        <v>55.381023948998283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44782241</v>
      </c>
      <c r="E13" s="31">
        <f t="shared" si="3"/>
        <v>10341383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1694335</v>
      </c>
      <c r="J13" s="31">
        <f t="shared" si="3"/>
        <v>3965627</v>
      </c>
      <c r="K13" s="31">
        <f t="shared" si="3"/>
        <v>0</v>
      </c>
      <c r="L13" s="31">
        <f t="shared" si="3"/>
        <v>0</v>
      </c>
      <c r="M13" s="31">
        <f t="shared" si="3"/>
        <v>11665497</v>
      </c>
      <c r="N13" s="42">
        <f>SUM(D13:M13)</f>
        <v>72449083</v>
      </c>
      <c r="O13" s="43">
        <f t="shared" si="1"/>
        <v>506.44569882701637</v>
      </c>
      <c r="P13" s="10"/>
    </row>
    <row r="14" spans="1:133">
      <c r="A14" s="12"/>
      <c r="B14" s="44">
        <v>521</v>
      </c>
      <c r="C14" s="20" t="s">
        <v>28</v>
      </c>
      <c r="D14" s="46">
        <v>28942976</v>
      </c>
      <c r="E14" s="46">
        <v>609764</v>
      </c>
      <c r="F14" s="46">
        <v>0</v>
      </c>
      <c r="G14" s="46">
        <v>0</v>
      </c>
      <c r="H14" s="46">
        <v>0</v>
      </c>
      <c r="I14" s="46">
        <v>0</v>
      </c>
      <c r="J14" s="46">
        <v>3965627</v>
      </c>
      <c r="K14" s="46">
        <v>0</v>
      </c>
      <c r="L14" s="46">
        <v>0</v>
      </c>
      <c r="M14" s="46">
        <v>0</v>
      </c>
      <c r="N14" s="46">
        <f>SUM(D14:M14)</f>
        <v>33518367</v>
      </c>
      <c r="O14" s="47">
        <f t="shared" si="1"/>
        <v>234.30569575125477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8651248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8651248</v>
      </c>
      <c r="O15" s="47">
        <f t="shared" si="1"/>
        <v>60.475400897563155</v>
      </c>
      <c r="P15" s="9"/>
    </row>
    <row r="16" spans="1:133">
      <c r="A16" s="12"/>
      <c r="B16" s="44">
        <v>523</v>
      </c>
      <c r="C16" s="20" t="s">
        <v>123</v>
      </c>
      <c r="D16" s="46">
        <v>14630518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14630518</v>
      </c>
      <c r="O16" s="47">
        <f t="shared" si="1"/>
        <v>102.27269422735471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1694335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1694335</v>
      </c>
      <c r="O17" s="47">
        <f t="shared" si="1"/>
        <v>11.844023935017546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432020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432020</v>
      </c>
      <c r="O18" s="47">
        <f t="shared" si="1"/>
        <v>3.0199784696687964</v>
      </c>
      <c r="P18" s="9"/>
    </row>
    <row r="19" spans="1:16">
      <c r="A19" s="12"/>
      <c r="B19" s="44">
        <v>526</v>
      </c>
      <c r="C19" s="20" t="s">
        <v>32</v>
      </c>
      <c r="D19" s="46">
        <v>319644</v>
      </c>
      <c r="E19" s="46">
        <v>5040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11665497</v>
      </c>
      <c r="N19" s="46">
        <f t="shared" si="4"/>
        <v>11990181</v>
      </c>
      <c r="O19" s="47">
        <f t="shared" si="1"/>
        <v>83.815768870496456</v>
      </c>
      <c r="P19" s="9"/>
    </row>
    <row r="20" spans="1:16">
      <c r="A20" s="12"/>
      <c r="B20" s="44">
        <v>527</v>
      </c>
      <c r="C20" s="20" t="s">
        <v>33</v>
      </c>
      <c r="D20" s="46">
        <v>365505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365505</v>
      </c>
      <c r="O20" s="47">
        <f t="shared" si="1"/>
        <v>2.5550141904455659</v>
      </c>
      <c r="P20" s="9"/>
    </row>
    <row r="21" spans="1:16">
      <c r="A21" s="12"/>
      <c r="B21" s="44">
        <v>529</v>
      </c>
      <c r="C21" s="20" t="s">
        <v>34</v>
      </c>
      <c r="D21" s="46">
        <v>523598</v>
      </c>
      <c r="E21" s="46">
        <v>643311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1166909</v>
      </c>
      <c r="O21" s="47">
        <f t="shared" si="1"/>
        <v>8.157122485215373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1406561</v>
      </c>
      <c r="E22" s="31">
        <f t="shared" si="5"/>
        <v>2446585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18275323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22128469</v>
      </c>
      <c r="O22" s="43">
        <f t="shared" si="1"/>
        <v>154.68612551903476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500999</v>
      </c>
      <c r="F23" s="46">
        <v>0</v>
      </c>
      <c r="G23" s="46">
        <v>0</v>
      </c>
      <c r="H23" s="46">
        <v>0</v>
      </c>
      <c r="I23" s="46">
        <v>471153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972152</v>
      </c>
      <c r="O23" s="47">
        <f t="shared" si="1"/>
        <v>6.7956995260530988</v>
      </c>
      <c r="P23" s="9"/>
    </row>
    <row r="24" spans="1:16">
      <c r="A24" s="12"/>
      <c r="B24" s="44">
        <v>534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2467601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2467601</v>
      </c>
      <c r="O24" s="47">
        <f t="shared" si="1"/>
        <v>17.249437275434452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4133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4133</v>
      </c>
      <c r="O25" s="47">
        <f t="shared" si="1"/>
        <v>2.8891187943014526E-2</v>
      </c>
      <c r="P25" s="9"/>
    </row>
    <row r="26" spans="1:16">
      <c r="A26" s="12"/>
      <c r="B26" s="44">
        <v>536</v>
      </c>
      <c r="C26" s="20" t="s">
        <v>125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15274531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15274531</v>
      </c>
      <c r="O26" s="47">
        <f t="shared" si="1"/>
        <v>106.77458162651865</v>
      </c>
      <c r="P26" s="9"/>
    </row>
    <row r="27" spans="1:16">
      <c r="A27" s="12"/>
      <c r="B27" s="44">
        <v>537</v>
      </c>
      <c r="C27" s="20" t="s">
        <v>126</v>
      </c>
      <c r="D27" s="46">
        <v>1406561</v>
      </c>
      <c r="E27" s="46">
        <v>1797437</v>
      </c>
      <c r="F27" s="46">
        <v>0</v>
      </c>
      <c r="G27" s="46">
        <v>0</v>
      </c>
      <c r="H27" s="46">
        <v>0</v>
      </c>
      <c r="I27" s="46">
        <v>62038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3266036</v>
      </c>
      <c r="O27" s="47">
        <f t="shared" si="1"/>
        <v>22.830791169768059</v>
      </c>
      <c r="P27" s="9"/>
    </row>
    <row r="28" spans="1:16">
      <c r="A28" s="12"/>
      <c r="B28" s="44">
        <v>538</v>
      </c>
      <c r="C28" s="20" t="s">
        <v>157</v>
      </c>
      <c r="D28" s="46">
        <v>0</v>
      </c>
      <c r="E28" s="46">
        <v>46524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46524</v>
      </c>
      <c r="O28" s="47">
        <f t="shared" si="1"/>
        <v>0.32521984705076407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97492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97492</v>
      </c>
      <c r="O29" s="47">
        <f t="shared" si="1"/>
        <v>0.68150488626672445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85865</v>
      </c>
      <c r="E30" s="31">
        <f t="shared" si="7"/>
        <v>24385970</v>
      </c>
      <c r="F30" s="31">
        <f t="shared" si="7"/>
        <v>2307872</v>
      </c>
      <c r="G30" s="31">
        <f t="shared" si="7"/>
        <v>8475443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35255150</v>
      </c>
      <c r="O30" s="43">
        <f t="shared" si="1"/>
        <v>246.44644679631469</v>
      </c>
      <c r="P30" s="10"/>
    </row>
    <row r="31" spans="1:16">
      <c r="A31" s="12"/>
      <c r="B31" s="44">
        <v>541</v>
      </c>
      <c r="C31" s="20" t="s">
        <v>127</v>
      </c>
      <c r="D31" s="46">
        <v>0</v>
      </c>
      <c r="E31" s="46">
        <v>22296161</v>
      </c>
      <c r="F31" s="46">
        <v>2307872</v>
      </c>
      <c r="G31" s="46">
        <v>8475443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33079476</v>
      </c>
      <c r="O31" s="47">
        <f t="shared" si="1"/>
        <v>231.23768646804703</v>
      </c>
      <c r="P31" s="9"/>
    </row>
    <row r="32" spans="1:16">
      <c r="A32" s="12"/>
      <c r="B32" s="44">
        <v>542</v>
      </c>
      <c r="C32" s="20" t="s">
        <v>45</v>
      </c>
      <c r="D32" s="46">
        <v>85865</v>
      </c>
      <c r="E32" s="46">
        <v>608836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694701</v>
      </c>
      <c r="O32" s="47">
        <f t="shared" si="1"/>
        <v>4.8562151355432217</v>
      </c>
      <c r="P32" s="9"/>
    </row>
    <row r="33" spans="1:16">
      <c r="A33" s="12"/>
      <c r="B33" s="44">
        <v>544</v>
      </c>
      <c r="C33" s="20" t="s">
        <v>129</v>
      </c>
      <c r="D33" s="46">
        <v>0</v>
      </c>
      <c r="E33" s="46">
        <v>1459310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1459310</v>
      </c>
      <c r="O33" s="47">
        <f t="shared" si="1"/>
        <v>10.201112866470003</v>
      </c>
      <c r="P33" s="9"/>
    </row>
    <row r="34" spans="1:16">
      <c r="A34" s="12"/>
      <c r="B34" s="44">
        <v>549</v>
      </c>
      <c r="C34" s="20" t="s">
        <v>130</v>
      </c>
      <c r="D34" s="46">
        <v>0</v>
      </c>
      <c r="E34" s="46">
        <v>21663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21663</v>
      </c>
      <c r="O34" s="47">
        <f t="shared" si="1"/>
        <v>0.15143232625442141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SUM(D36:D38)</f>
        <v>315593</v>
      </c>
      <c r="E35" s="31">
        <f t="shared" si="9"/>
        <v>1467147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1782740</v>
      </c>
      <c r="O35" s="43">
        <f t="shared" si="1"/>
        <v>12.462007353866372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799346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799346</v>
      </c>
      <c r="O36" s="47">
        <f t="shared" si="1"/>
        <v>5.5877221189201283</v>
      </c>
      <c r="P36" s="9"/>
    </row>
    <row r="37" spans="1:16">
      <c r="A37" s="13"/>
      <c r="B37" s="45">
        <v>553</v>
      </c>
      <c r="C37" s="21" t="s">
        <v>131</v>
      </c>
      <c r="D37" s="46">
        <v>174169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174169</v>
      </c>
      <c r="O37" s="47">
        <f t="shared" ref="O37:O68" si="10">(N37/O$72)</f>
        <v>1.2175052777272919</v>
      </c>
      <c r="P37" s="9"/>
    </row>
    <row r="38" spans="1:16">
      <c r="A38" s="13"/>
      <c r="B38" s="45">
        <v>554</v>
      </c>
      <c r="C38" s="21" t="s">
        <v>51</v>
      </c>
      <c r="D38" s="46">
        <v>141424</v>
      </c>
      <c r="E38" s="46">
        <v>667801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809225</v>
      </c>
      <c r="O38" s="47">
        <f t="shared" si="10"/>
        <v>5.6567799572189523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SUM(D40:D43)</f>
        <v>5010757</v>
      </c>
      <c r="E39" s="31">
        <f t="shared" si="11"/>
        <v>3803188</v>
      </c>
      <c r="F39" s="31">
        <f t="shared" si="11"/>
        <v>604029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9417974</v>
      </c>
      <c r="O39" s="43">
        <f t="shared" si="10"/>
        <v>65.835097236008778</v>
      </c>
      <c r="P39" s="10"/>
    </row>
    <row r="40" spans="1:16">
      <c r="A40" s="12"/>
      <c r="B40" s="44">
        <v>562</v>
      </c>
      <c r="C40" s="20" t="s">
        <v>132</v>
      </c>
      <c r="D40" s="46">
        <v>1611109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1611109</v>
      </c>
      <c r="O40" s="47">
        <f t="shared" si="10"/>
        <v>11.262243628280229</v>
      </c>
      <c r="P40" s="9"/>
    </row>
    <row r="41" spans="1:16">
      <c r="A41" s="12"/>
      <c r="B41" s="44">
        <v>563</v>
      </c>
      <c r="C41" s="20" t="s">
        <v>133</v>
      </c>
      <c r="D41" s="46">
        <v>486261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486261</v>
      </c>
      <c r="O41" s="47">
        <f t="shared" si="10"/>
        <v>3.3991429809722202</v>
      </c>
      <c r="P41" s="9"/>
    </row>
    <row r="42" spans="1:16">
      <c r="A42" s="12"/>
      <c r="B42" s="44">
        <v>564</v>
      </c>
      <c r="C42" s="20" t="s">
        <v>134</v>
      </c>
      <c r="D42" s="46">
        <v>2159163</v>
      </c>
      <c r="E42" s="46">
        <v>8000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2167163</v>
      </c>
      <c r="O42" s="47">
        <f t="shared" si="10"/>
        <v>15.149265312399514</v>
      </c>
      <c r="P42" s="9"/>
    </row>
    <row r="43" spans="1:16">
      <c r="A43" s="12"/>
      <c r="B43" s="44">
        <v>569</v>
      </c>
      <c r="C43" s="20" t="s">
        <v>57</v>
      </c>
      <c r="D43" s="46">
        <v>754224</v>
      </c>
      <c r="E43" s="46">
        <v>3795188</v>
      </c>
      <c r="F43" s="46">
        <v>604029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5153441</v>
      </c>
      <c r="O43" s="47">
        <f t="shared" si="10"/>
        <v>36.024445314356818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SUM(D45:D47)</f>
        <v>1221537</v>
      </c>
      <c r="E44" s="31">
        <f t="shared" si="13"/>
        <v>3397729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4619266</v>
      </c>
      <c r="O44" s="43">
        <f t="shared" si="10"/>
        <v>32.290365875823113</v>
      </c>
      <c r="P44" s="9"/>
    </row>
    <row r="45" spans="1:16">
      <c r="A45" s="12"/>
      <c r="B45" s="44">
        <v>571</v>
      </c>
      <c r="C45" s="20" t="s">
        <v>59</v>
      </c>
      <c r="D45" s="46">
        <v>0</v>
      </c>
      <c r="E45" s="46">
        <v>3023044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3023044</v>
      </c>
      <c r="O45" s="47">
        <f t="shared" si="10"/>
        <v>21.132187845149385</v>
      </c>
      <c r="P45" s="9"/>
    </row>
    <row r="46" spans="1:16">
      <c r="A46" s="12"/>
      <c r="B46" s="44">
        <v>572</v>
      </c>
      <c r="C46" s="20" t="s">
        <v>135</v>
      </c>
      <c r="D46" s="46">
        <v>1218539</v>
      </c>
      <c r="E46" s="46">
        <v>13625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1232164</v>
      </c>
      <c r="O46" s="47">
        <f t="shared" si="10"/>
        <v>8.6132789016734943</v>
      </c>
      <c r="P46" s="9"/>
    </row>
    <row r="47" spans="1:16">
      <c r="A47" s="12"/>
      <c r="B47" s="44">
        <v>579</v>
      </c>
      <c r="C47" s="20" t="s">
        <v>62</v>
      </c>
      <c r="D47" s="46">
        <v>2998</v>
      </c>
      <c r="E47" s="46">
        <v>361060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364058</v>
      </c>
      <c r="O47" s="47">
        <f t="shared" si="10"/>
        <v>2.5448991290002376</v>
      </c>
      <c r="P47" s="9"/>
    </row>
    <row r="48" spans="1:16" ht="15.75">
      <c r="A48" s="28" t="s">
        <v>136</v>
      </c>
      <c r="B48" s="29"/>
      <c r="C48" s="30"/>
      <c r="D48" s="31">
        <f t="shared" ref="D48:M48" si="14">SUM(D49:D49)</f>
        <v>5952928</v>
      </c>
      <c r="E48" s="31">
        <f t="shared" si="14"/>
        <v>6835102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3185436</v>
      </c>
      <c r="J48" s="31">
        <f t="shared" si="14"/>
        <v>62724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ref="N48:N56" si="15">SUM(D48:M48)</f>
        <v>16036190</v>
      </c>
      <c r="O48" s="43">
        <f t="shared" si="10"/>
        <v>112.09885777398745</v>
      </c>
      <c r="P48" s="9"/>
    </row>
    <row r="49" spans="1:16">
      <c r="A49" s="12"/>
      <c r="B49" s="44">
        <v>581</v>
      </c>
      <c r="C49" s="20" t="s">
        <v>137</v>
      </c>
      <c r="D49" s="46">
        <v>5952928</v>
      </c>
      <c r="E49" s="46">
        <v>6835102</v>
      </c>
      <c r="F49" s="46">
        <v>0</v>
      </c>
      <c r="G49" s="46">
        <v>0</v>
      </c>
      <c r="H49" s="46">
        <v>0</v>
      </c>
      <c r="I49" s="46">
        <v>3185436</v>
      </c>
      <c r="J49" s="46">
        <v>62724</v>
      </c>
      <c r="K49" s="46">
        <v>0</v>
      </c>
      <c r="L49" s="46">
        <v>0</v>
      </c>
      <c r="M49" s="46">
        <v>0</v>
      </c>
      <c r="N49" s="46">
        <f t="shared" si="15"/>
        <v>16036190</v>
      </c>
      <c r="O49" s="47">
        <f t="shared" si="10"/>
        <v>112.09885777398745</v>
      </c>
      <c r="P49" s="9"/>
    </row>
    <row r="50" spans="1:16" ht="15.75">
      <c r="A50" s="28" t="s">
        <v>65</v>
      </c>
      <c r="B50" s="29"/>
      <c r="C50" s="30"/>
      <c r="D50" s="31">
        <f t="shared" ref="D50:M50" si="16">SUM(D51:D69)</f>
        <v>2288855</v>
      </c>
      <c r="E50" s="31">
        <f t="shared" si="16"/>
        <v>841919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5"/>
        <v>3130774</v>
      </c>
      <c r="O50" s="43">
        <f t="shared" si="10"/>
        <v>21.885260111566261</v>
      </c>
      <c r="P50" s="9"/>
    </row>
    <row r="51" spans="1:16">
      <c r="A51" s="12"/>
      <c r="B51" s="44">
        <v>602</v>
      </c>
      <c r="C51" s="20" t="s">
        <v>138</v>
      </c>
      <c r="D51" s="46">
        <v>6837</v>
      </c>
      <c r="E51" s="46">
        <v>179683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186520</v>
      </c>
      <c r="O51" s="47">
        <f t="shared" si="10"/>
        <v>1.3038433039271884</v>
      </c>
      <c r="P51" s="9"/>
    </row>
    <row r="52" spans="1:16">
      <c r="A52" s="12"/>
      <c r="B52" s="44">
        <v>603</v>
      </c>
      <c r="C52" s="20" t="s">
        <v>139</v>
      </c>
      <c r="D52" s="46">
        <v>1173</v>
      </c>
      <c r="E52" s="46">
        <v>65109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66282</v>
      </c>
      <c r="O52" s="47">
        <f t="shared" si="10"/>
        <v>0.46333552364841246</v>
      </c>
      <c r="P52" s="9"/>
    </row>
    <row r="53" spans="1:16">
      <c r="A53" s="12"/>
      <c r="B53" s="44">
        <v>604</v>
      </c>
      <c r="C53" s="20" t="s">
        <v>140</v>
      </c>
      <c r="D53" s="46">
        <v>576189</v>
      </c>
      <c r="E53" s="46">
        <v>94072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670261</v>
      </c>
      <c r="O53" s="47">
        <f t="shared" si="10"/>
        <v>4.685370559369189</v>
      </c>
      <c r="P53" s="9"/>
    </row>
    <row r="54" spans="1:16">
      <c r="A54" s="12"/>
      <c r="B54" s="44">
        <v>605</v>
      </c>
      <c r="C54" s="20" t="s">
        <v>141</v>
      </c>
      <c r="D54" s="46">
        <v>11064</v>
      </c>
      <c r="E54" s="46">
        <v>259721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270785</v>
      </c>
      <c r="O54" s="47">
        <f t="shared" si="10"/>
        <v>1.8928866022620829</v>
      </c>
      <c r="P54" s="9"/>
    </row>
    <row r="55" spans="1:16">
      <c r="A55" s="12"/>
      <c r="B55" s="44">
        <v>608</v>
      </c>
      <c r="C55" s="20" t="s">
        <v>142</v>
      </c>
      <c r="D55" s="46">
        <v>245332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245332</v>
      </c>
      <c r="O55" s="47">
        <f t="shared" si="10"/>
        <v>1.7149607840395935</v>
      </c>
      <c r="P55" s="9"/>
    </row>
    <row r="56" spans="1:16">
      <c r="A56" s="12"/>
      <c r="B56" s="44">
        <v>609</v>
      </c>
      <c r="C56" s="20" t="s">
        <v>143</v>
      </c>
      <c r="D56" s="46">
        <v>0</v>
      </c>
      <c r="E56" s="46">
        <v>12158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12158</v>
      </c>
      <c r="O56" s="47">
        <f t="shared" si="10"/>
        <v>8.4988885316034504E-2</v>
      </c>
      <c r="P56" s="9"/>
    </row>
    <row r="57" spans="1:16">
      <c r="A57" s="12"/>
      <c r="B57" s="44">
        <v>614</v>
      </c>
      <c r="C57" s="20" t="s">
        <v>144</v>
      </c>
      <c r="D57" s="46">
        <v>182127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182127</v>
      </c>
      <c r="O57" s="47">
        <f t="shared" si="10"/>
        <v>1.2731346204929608</v>
      </c>
      <c r="P57" s="9"/>
    </row>
    <row r="58" spans="1:16">
      <c r="A58" s="12"/>
      <c r="B58" s="44">
        <v>622</v>
      </c>
      <c r="C58" s="20" t="s">
        <v>73</v>
      </c>
      <c r="D58" s="46">
        <v>0</v>
      </c>
      <c r="E58" s="46">
        <v>62260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62260</v>
      </c>
      <c r="O58" s="47">
        <f t="shared" si="10"/>
        <v>0.43522026647280049</v>
      </c>
      <c r="P58" s="9"/>
    </row>
    <row r="59" spans="1:16">
      <c r="A59" s="12"/>
      <c r="B59" s="44">
        <v>634</v>
      </c>
      <c r="C59" s="20" t="s">
        <v>145</v>
      </c>
      <c r="D59" s="46">
        <v>188746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188746</v>
      </c>
      <c r="O59" s="47">
        <f t="shared" si="10"/>
        <v>1.3194038614788821</v>
      </c>
      <c r="P59" s="9"/>
    </row>
    <row r="60" spans="1:16">
      <c r="A60" s="12"/>
      <c r="B60" s="44">
        <v>654</v>
      </c>
      <c r="C60" s="20" t="s">
        <v>146</v>
      </c>
      <c r="D60" s="46">
        <v>250521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250521</v>
      </c>
      <c r="O60" s="47">
        <f t="shared" si="10"/>
        <v>1.7512337998238428</v>
      </c>
      <c r="P60" s="9"/>
    </row>
    <row r="61" spans="1:16">
      <c r="A61" s="12"/>
      <c r="B61" s="44">
        <v>674</v>
      </c>
      <c r="C61" s="20" t="s">
        <v>147</v>
      </c>
      <c r="D61" s="46">
        <v>144073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144073</v>
      </c>
      <c r="O61" s="47">
        <f t="shared" si="10"/>
        <v>1.0071231842521007</v>
      </c>
      <c r="P61" s="9"/>
    </row>
    <row r="62" spans="1:16">
      <c r="A62" s="12"/>
      <c r="B62" s="44">
        <v>682</v>
      </c>
      <c r="C62" s="20" t="s">
        <v>148</v>
      </c>
      <c r="D62" s="46">
        <v>0</v>
      </c>
      <c r="E62" s="46">
        <v>34920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34920</v>
      </c>
      <c r="O62" s="47">
        <f t="shared" si="10"/>
        <v>0.24410362520446824</v>
      </c>
      <c r="P62" s="9"/>
    </row>
    <row r="63" spans="1:16">
      <c r="A63" s="12"/>
      <c r="B63" s="44">
        <v>685</v>
      </c>
      <c r="C63" s="20" t="s">
        <v>78</v>
      </c>
      <c r="D63" s="46">
        <v>30040</v>
      </c>
      <c r="E63" s="46">
        <v>1275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31315</v>
      </c>
      <c r="O63" s="47">
        <f t="shared" si="10"/>
        <v>0.2189033511820711</v>
      </c>
      <c r="P63" s="9"/>
    </row>
    <row r="64" spans="1:16">
      <c r="A64" s="12"/>
      <c r="B64" s="44">
        <v>694</v>
      </c>
      <c r="C64" s="20" t="s">
        <v>149</v>
      </c>
      <c r="D64" s="46">
        <v>76262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76262</v>
      </c>
      <c r="O64" s="47">
        <f t="shared" si="10"/>
        <v>0.53309938904190024</v>
      </c>
      <c r="P64" s="9"/>
    </row>
    <row r="65" spans="1:119">
      <c r="A65" s="12"/>
      <c r="B65" s="44">
        <v>714</v>
      </c>
      <c r="C65" s="20" t="s">
        <v>109</v>
      </c>
      <c r="D65" s="46">
        <v>0</v>
      </c>
      <c r="E65" s="46">
        <v>21086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21086</v>
      </c>
      <c r="O65" s="47">
        <f t="shared" si="10"/>
        <v>0.14739888433738307</v>
      </c>
      <c r="P65" s="9"/>
    </row>
    <row r="66" spans="1:119">
      <c r="A66" s="12"/>
      <c r="B66" s="44">
        <v>719</v>
      </c>
      <c r="C66" s="20" t="s">
        <v>110</v>
      </c>
      <c r="D66" s="46">
        <v>217091</v>
      </c>
      <c r="E66" s="46">
        <v>111635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328726</v>
      </c>
      <c r="O66" s="47">
        <f t="shared" si="10"/>
        <v>2.2979154724789241</v>
      </c>
      <c r="P66" s="9"/>
    </row>
    <row r="67" spans="1:119">
      <c r="A67" s="12"/>
      <c r="B67" s="44">
        <v>724</v>
      </c>
      <c r="C67" s="20" t="s">
        <v>150</v>
      </c>
      <c r="D67" s="46">
        <v>128222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128222</v>
      </c>
      <c r="O67" s="47">
        <f t="shared" si="10"/>
        <v>0.89631887259356602</v>
      </c>
      <c r="P67" s="9"/>
    </row>
    <row r="68" spans="1:119">
      <c r="A68" s="12"/>
      <c r="B68" s="44">
        <v>744</v>
      </c>
      <c r="C68" s="20" t="s">
        <v>151</v>
      </c>
      <c r="D68" s="46">
        <v>109303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109303</v>
      </c>
      <c r="O68" s="47">
        <f t="shared" si="10"/>
        <v>0.76406811413871689</v>
      </c>
      <c r="P68" s="9"/>
    </row>
    <row r="69" spans="1:119" ht="15.75" thickBot="1">
      <c r="A69" s="12"/>
      <c r="B69" s="44">
        <v>764</v>
      </c>
      <c r="C69" s="20" t="s">
        <v>152</v>
      </c>
      <c r="D69" s="46">
        <v>121875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121875</v>
      </c>
      <c r="O69" s="47">
        <f>(N69/O$72)</f>
        <v>0.8519510115061445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SUM(D5,D13,D22,D30,D35,D39,D44,D48,D50)</f>
        <v>88287347</v>
      </c>
      <c r="E70" s="15">
        <f t="shared" si="19"/>
        <v>53669992</v>
      </c>
      <c r="F70" s="15">
        <f t="shared" si="19"/>
        <v>4240647</v>
      </c>
      <c r="G70" s="15">
        <f t="shared" si="19"/>
        <v>8553082</v>
      </c>
      <c r="H70" s="15">
        <f t="shared" si="19"/>
        <v>0</v>
      </c>
      <c r="I70" s="15">
        <f t="shared" si="19"/>
        <v>24039467</v>
      </c>
      <c r="J70" s="15">
        <f t="shared" si="19"/>
        <v>12546065</v>
      </c>
      <c r="K70" s="15">
        <f t="shared" si="19"/>
        <v>0</v>
      </c>
      <c r="L70" s="15">
        <f t="shared" si="19"/>
        <v>0</v>
      </c>
      <c r="M70" s="15">
        <f t="shared" si="19"/>
        <v>11665497</v>
      </c>
      <c r="N70" s="15">
        <f t="shared" si="18"/>
        <v>203002097</v>
      </c>
      <c r="O70" s="37">
        <f>(N70/O$72)</f>
        <v>1419.0592154011772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158</v>
      </c>
      <c r="M72" s="48"/>
      <c r="N72" s="48"/>
      <c r="O72" s="41">
        <v>143054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31649575</v>
      </c>
      <c r="E5" s="26">
        <f t="shared" si="0"/>
        <v>405684</v>
      </c>
      <c r="F5" s="26">
        <f t="shared" si="0"/>
        <v>1330421</v>
      </c>
      <c r="G5" s="26">
        <f t="shared" si="0"/>
        <v>590180</v>
      </c>
      <c r="H5" s="26">
        <f t="shared" si="0"/>
        <v>0</v>
      </c>
      <c r="I5" s="26">
        <f t="shared" si="0"/>
        <v>902309</v>
      </c>
      <c r="J5" s="26">
        <f t="shared" si="0"/>
        <v>7570519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42448688</v>
      </c>
      <c r="O5" s="32">
        <f t="shared" ref="O5:O36" si="1">(N5/O$72)</f>
        <v>299.98860785436148</v>
      </c>
      <c r="P5" s="6"/>
    </row>
    <row r="6" spans="1:133">
      <c r="A6" s="12"/>
      <c r="B6" s="44">
        <v>511</v>
      </c>
      <c r="C6" s="20" t="s">
        <v>20</v>
      </c>
      <c r="D6" s="46">
        <v>10010186</v>
      </c>
      <c r="E6" s="46">
        <v>564</v>
      </c>
      <c r="F6" s="46">
        <v>0</v>
      </c>
      <c r="G6" s="46">
        <v>0</v>
      </c>
      <c r="H6" s="46">
        <v>0</v>
      </c>
      <c r="I6" s="46">
        <v>0</v>
      </c>
      <c r="J6" s="46">
        <v>6574700</v>
      </c>
      <c r="K6" s="46">
        <v>0</v>
      </c>
      <c r="L6" s="46">
        <v>0</v>
      </c>
      <c r="M6" s="46">
        <v>0</v>
      </c>
      <c r="N6" s="46">
        <f>SUM(D6:M6)</f>
        <v>16585450</v>
      </c>
      <c r="O6" s="47">
        <f t="shared" si="1"/>
        <v>117.21083243227963</v>
      </c>
      <c r="P6" s="9"/>
    </row>
    <row r="7" spans="1:133">
      <c r="A7" s="12"/>
      <c r="B7" s="44">
        <v>512</v>
      </c>
      <c r="C7" s="20" t="s">
        <v>21</v>
      </c>
      <c r="D7" s="46">
        <v>194755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194755</v>
      </c>
      <c r="O7" s="47">
        <f t="shared" si="1"/>
        <v>1.3763506971682178</v>
      </c>
      <c r="P7" s="9"/>
    </row>
    <row r="8" spans="1:133">
      <c r="A8" s="12"/>
      <c r="B8" s="44">
        <v>513</v>
      </c>
      <c r="C8" s="20" t="s">
        <v>22</v>
      </c>
      <c r="D8" s="46">
        <v>13384021</v>
      </c>
      <c r="E8" s="46">
        <v>405120</v>
      </c>
      <c r="F8" s="46">
        <v>0</v>
      </c>
      <c r="G8" s="46">
        <v>0</v>
      </c>
      <c r="H8" s="46">
        <v>0</v>
      </c>
      <c r="I8" s="46">
        <v>902309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14691450</v>
      </c>
      <c r="O8" s="47">
        <f t="shared" si="1"/>
        <v>103.82576801577375</v>
      </c>
      <c r="P8" s="9"/>
    </row>
    <row r="9" spans="1:133">
      <c r="A9" s="12"/>
      <c r="B9" s="44">
        <v>514</v>
      </c>
      <c r="C9" s="20" t="s">
        <v>23</v>
      </c>
      <c r="D9" s="46">
        <v>394154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394154</v>
      </c>
      <c r="O9" s="47">
        <f t="shared" si="1"/>
        <v>2.7855209503819762</v>
      </c>
      <c r="P9" s="9"/>
    </row>
    <row r="10" spans="1:133">
      <c r="A10" s="12"/>
      <c r="B10" s="44">
        <v>515</v>
      </c>
      <c r="C10" s="20" t="s">
        <v>24</v>
      </c>
      <c r="D10" s="46">
        <v>1044732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1044732</v>
      </c>
      <c r="O10" s="47">
        <f t="shared" si="1"/>
        <v>7.3832128394852337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1330421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1330421</v>
      </c>
      <c r="O11" s="47">
        <f t="shared" si="1"/>
        <v>9.402202104578766</v>
      </c>
      <c r="P11" s="9"/>
    </row>
    <row r="12" spans="1:133">
      <c r="A12" s="12"/>
      <c r="B12" s="44">
        <v>519</v>
      </c>
      <c r="C12" s="20" t="s">
        <v>122</v>
      </c>
      <c r="D12" s="46">
        <v>6621727</v>
      </c>
      <c r="E12" s="46">
        <v>0</v>
      </c>
      <c r="F12" s="46">
        <v>0</v>
      </c>
      <c r="G12" s="46">
        <v>590180</v>
      </c>
      <c r="H12" s="46">
        <v>0</v>
      </c>
      <c r="I12" s="46">
        <v>0</v>
      </c>
      <c r="J12" s="46">
        <v>995819</v>
      </c>
      <c r="K12" s="46">
        <v>0</v>
      </c>
      <c r="L12" s="46">
        <v>0</v>
      </c>
      <c r="M12" s="46">
        <v>0</v>
      </c>
      <c r="N12" s="46">
        <f t="shared" si="2"/>
        <v>8207726</v>
      </c>
      <c r="O12" s="47">
        <f t="shared" si="1"/>
        <v>58.00472081469389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44260868</v>
      </c>
      <c r="E13" s="31">
        <f t="shared" si="3"/>
        <v>10707581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1571276</v>
      </c>
      <c r="J13" s="31">
        <f t="shared" si="3"/>
        <v>3633601</v>
      </c>
      <c r="K13" s="31">
        <f t="shared" si="3"/>
        <v>0</v>
      </c>
      <c r="L13" s="31">
        <f t="shared" si="3"/>
        <v>0</v>
      </c>
      <c r="M13" s="31">
        <f t="shared" si="3"/>
        <v>9299921</v>
      </c>
      <c r="N13" s="42">
        <f>SUM(D13:M13)</f>
        <v>69473247</v>
      </c>
      <c r="O13" s="43">
        <f t="shared" si="1"/>
        <v>490.97354082303303</v>
      </c>
      <c r="P13" s="10"/>
    </row>
    <row r="14" spans="1:133">
      <c r="A14" s="12"/>
      <c r="B14" s="44">
        <v>521</v>
      </c>
      <c r="C14" s="20" t="s">
        <v>28</v>
      </c>
      <c r="D14" s="46">
        <v>28558880</v>
      </c>
      <c r="E14" s="46">
        <v>422643</v>
      </c>
      <c r="F14" s="46">
        <v>0</v>
      </c>
      <c r="G14" s="46">
        <v>0</v>
      </c>
      <c r="H14" s="46">
        <v>0</v>
      </c>
      <c r="I14" s="46">
        <v>0</v>
      </c>
      <c r="J14" s="46">
        <v>3633601</v>
      </c>
      <c r="K14" s="46">
        <v>0</v>
      </c>
      <c r="L14" s="46">
        <v>0</v>
      </c>
      <c r="M14" s="46">
        <v>0</v>
      </c>
      <c r="N14" s="46">
        <f>SUM(D14:M14)</f>
        <v>32615124</v>
      </c>
      <c r="O14" s="47">
        <f t="shared" si="1"/>
        <v>230.49394703924355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9332985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9332985</v>
      </c>
      <c r="O15" s="47">
        <f t="shared" si="1"/>
        <v>65.957025038692308</v>
      </c>
      <c r="P15" s="9"/>
    </row>
    <row r="16" spans="1:133">
      <c r="A16" s="12"/>
      <c r="B16" s="44">
        <v>523</v>
      </c>
      <c r="C16" s="20" t="s">
        <v>123</v>
      </c>
      <c r="D16" s="46">
        <v>14773007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14773007</v>
      </c>
      <c r="O16" s="47">
        <f t="shared" si="1"/>
        <v>104.40213850078798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1571276</v>
      </c>
      <c r="J17" s="46">
        <v>0</v>
      </c>
      <c r="K17" s="46">
        <v>0</v>
      </c>
      <c r="L17" s="46">
        <v>0</v>
      </c>
      <c r="M17" s="46">
        <v>9299921</v>
      </c>
      <c r="N17" s="46">
        <f t="shared" si="4"/>
        <v>10871197</v>
      </c>
      <c r="O17" s="47">
        <f t="shared" si="1"/>
        <v>76.827704397848777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181563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181563</v>
      </c>
      <c r="O18" s="47">
        <f t="shared" si="1"/>
        <v>1.2831216740517735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470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470</v>
      </c>
      <c r="O19" s="47">
        <f t="shared" si="1"/>
        <v>3.3215312965986107E-3</v>
      </c>
      <c r="P19" s="9"/>
    </row>
    <row r="20" spans="1:16">
      <c r="A20" s="12"/>
      <c r="B20" s="44">
        <v>527</v>
      </c>
      <c r="C20" s="20" t="s">
        <v>33</v>
      </c>
      <c r="D20" s="46">
        <v>378158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378158</v>
      </c>
      <c r="O20" s="47">
        <f t="shared" si="1"/>
        <v>2.6724758128917818</v>
      </c>
      <c r="P20" s="9"/>
    </row>
    <row r="21" spans="1:16">
      <c r="A21" s="12"/>
      <c r="B21" s="44">
        <v>529</v>
      </c>
      <c r="C21" s="20" t="s">
        <v>34</v>
      </c>
      <c r="D21" s="46">
        <v>550823</v>
      </c>
      <c r="E21" s="46">
        <v>769920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1320743</v>
      </c>
      <c r="O21" s="47">
        <f t="shared" si="1"/>
        <v>9.3338068282202951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SUM(D23:D28)</f>
        <v>1546477</v>
      </c>
      <c r="E22" s="31">
        <f t="shared" si="5"/>
        <v>2463552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21606453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25616482</v>
      </c>
      <c r="O22" s="43">
        <f t="shared" si="1"/>
        <v>181.03392908884035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489692</v>
      </c>
      <c r="F23" s="46">
        <v>0</v>
      </c>
      <c r="G23" s="46">
        <v>0</v>
      </c>
      <c r="H23" s="46">
        <v>0</v>
      </c>
      <c r="I23" s="46">
        <v>-27392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462300</v>
      </c>
      <c r="O23" s="47">
        <f t="shared" si="1"/>
        <v>3.2671147200373141</v>
      </c>
      <c r="P23" s="9"/>
    </row>
    <row r="24" spans="1:16">
      <c r="A24" s="12"/>
      <c r="B24" s="44">
        <v>534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6042716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6042716</v>
      </c>
      <c r="O24" s="47">
        <f t="shared" si="1"/>
        <v>42.70440491586632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4085</v>
      </c>
      <c r="F25" s="46">
        <v>0</v>
      </c>
      <c r="G25" s="46">
        <v>0</v>
      </c>
      <c r="H25" s="46">
        <v>0</v>
      </c>
      <c r="I25" s="46">
        <v>1500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5585</v>
      </c>
      <c r="O25" s="47">
        <f t="shared" si="1"/>
        <v>3.9469685726602637E-2</v>
      </c>
      <c r="P25" s="9"/>
    </row>
    <row r="26" spans="1:16">
      <c r="A26" s="12"/>
      <c r="B26" s="44">
        <v>536</v>
      </c>
      <c r="C26" s="20" t="s">
        <v>125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15517266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15517266</v>
      </c>
      <c r="O26" s="47">
        <f t="shared" si="1"/>
        <v>109.661882248182</v>
      </c>
      <c r="P26" s="9"/>
    </row>
    <row r="27" spans="1:16">
      <c r="A27" s="12"/>
      <c r="B27" s="44">
        <v>537</v>
      </c>
      <c r="C27" s="20" t="s">
        <v>126</v>
      </c>
      <c r="D27" s="46">
        <v>1546477</v>
      </c>
      <c r="E27" s="46">
        <v>1818983</v>
      </c>
      <c r="F27" s="46">
        <v>0</v>
      </c>
      <c r="G27" s="46">
        <v>0</v>
      </c>
      <c r="H27" s="46">
        <v>0</v>
      </c>
      <c r="I27" s="46">
        <v>72363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3437823</v>
      </c>
      <c r="O27" s="47">
        <f t="shared" si="1"/>
        <v>24.295397205673456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150792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150792</v>
      </c>
      <c r="O28" s="47">
        <f t="shared" si="1"/>
        <v>1.065660313354676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SUM(D30:D34)</f>
        <v>99935</v>
      </c>
      <c r="E29" s="31">
        <f t="shared" si="7"/>
        <v>14252723</v>
      </c>
      <c r="F29" s="31">
        <f t="shared" si="7"/>
        <v>2161224</v>
      </c>
      <c r="G29" s="31">
        <f t="shared" si="7"/>
        <v>0</v>
      </c>
      <c r="H29" s="31">
        <f t="shared" si="7"/>
        <v>0</v>
      </c>
      <c r="I29" s="31">
        <f t="shared" si="7"/>
        <v>30842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16544724</v>
      </c>
      <c r="O29" s="43">
        <f t="shared" si="1"/>
        <v>116.92301821188543</v>
      </c>
      <c r="P29" s="10"/>
    </row>
    <row r="30" spans="1:16">
      <c r="A30" s="12"/>
      <c r="B30" s="44">
        <v>541</v>
      </c>
      <c r="C30" s="20" t="s">
        <v>127</v>
      </c>
      <c r="D30" s="46">
        <v>0</v>
      </c>
      <c r="E30" s="46">
        <v>11744878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11744878</v>
      </c>
      <c r="O30" s="47">
        <f t="shared" si="1"/>
        <v>83.002084790920208</v>
      </c>
      <c r="P30" s="9"/>
    </row>
    <row r="31" spans="1:16">
      <c r="A31" s="12"/>
      <c r="B31" s="44">
        <v>542</v>
      </c>
      <c r="C31" s="20" t="s">
        <v>45</v>
      </c>
      <c r="D31" s="46">
        <v>99935</v>
      </c>
      <c r="E31" s="46">
        <v>443287</v>
      </c>
      <c r="F31" s="46">
        <v>2161224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2704446</v>
      </c>
      <c r="O31" s="47">
        <f t="shared" si="1"/>
        <v>19.112557508427503</v>
      </c>
      <c r="P31" s="9"/>
    </row>
    <row r="32" spans="1:16">
      <c r="A32" s="12"/>
      <c r="B32" s="44">
        <v>543</v>
      </c>
      <c r="C32" s="20" t="s">
        <v>128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30842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30842</v>
      </c>
      <c r="O32" s="47">
        <f t="shared" si="1"/>
        <v>0.21796312393551989</v>
      </c>
      <c r="P32" s="9"/>
    </row>
    <row r="33" spans="1:16">
      <c r="A33" s="12"/>
      <c r="B33" s="44">
        <v>544</v>
      </c>
      <c r="C33" s="20" t="s">
        <v>129</v>
      </c>
      <c r="D33" s="46">
        <v>0</v>
      </c>
      <c r="E33" s="46">
        <v>2014049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2014049</v>
      </c>
      <c r="O33" s="47">
        <f t="shared" si="1"/>
        <v>14.233461247623692</v>
      </c>
      <c r="P33" s="9"/>
    </row>
    <row r="34" spans="1:16">
      <c r="A34" s="12"/>
      <c r="B34" s="44">
        <v>549</v>
      </c>
      <c r="C34" s="20" t="s">
        <v>130</v>
      </c>
      <c r="D34" s="46">
        <v>0</v>
      </c>
      <c r="E34" s="46">
        <v>50509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50509</v>
      </c>
      <c r="O34" s="47">
        <f t="shared" si="1"/>
        <v>0.35695154097850901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SUM(D36:D38)</f>
        <v>321443</v>
      </c>
      <c r="E35" s="31">
        <f t="shared" si="9"/>
        <v>1513862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1835305</v>
      </c>
      <c r="O35" s="43">
        <f t="shared" si="1"/>
        <v>12.970261694263645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915661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915661</v>
      </c>
      <c r="O36" s="47">
        <f t="shared" si="1"/>
        <v>6.4710567416484688</v>
      </c>
      <c r="P36" s="9"/>
    </row>
    <row r="37" spans="1:16">
      <c r="A37" s="13"/>
      <c r="B37" s="45">
        <v>553</v>
      </c>
      <c r="C37" s="21" t="s">
        <v>131</v>
      </c>
      <c r="D37" s="46">
        <v>186237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186237</v>
      </c>
      <c r="O37" s="47">
        <f t="shared" ref="O37:O68" si="10">(N37/O$72)</f>
        <v>1.3161532427332669</v>
      </c>
      <c r="P37" s="9"/>
    </row>
    <row r="38" spans="1:16">
      <c r="A38" s="13"/>
      <c r="B38" s="45">
        <v>554</v>
      </c>
      <c r="C38" s="21" t="s">
        <v>51</v>
      </c>
      <c r="D38" s="46">
        <v>135206</v>
      </c>
      <c r="E38" s="46">
        <v>598201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733407</v>
      </c>
      <c r="O38" s="47">
        <f t="shared" si="10"/>
        <v>5.1830517098819087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SUM(D40:D43)</f>
        <v>5208598</v>
      </c>
      <c r="E39" s="31">
        <f t="shared" si="11"/>
        <v>3872563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9081161</v>
      </c>
      <c r="O39" s="43">
        <f t="shared" si="10"/>
        <v>64.177362704150497</v>
      </c>
      <c r="P39" s="10"/>
    </row>
    <row r="40" spans="1:16">
      <c r="A40" s="12"/>
      <c r="B40" s="44">
        <v>562</v>
      </c>
      <c r="C40" s="20" t="s">
        <v>132</v>
      </c>
      <c r="D40" s="46">
        <v>1773997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1773997</v>
      </c>
      <c r="O40" s="47">
        <f t="shared" si="10"/>
        <v>12.536992671429884</v>
      </c>
      <c r="P40" s="9"/>
    </row>
    <row r="41" spans="1:16">
      <c r="A41" s="12"/>
      <c r="B41" s="44">
        <v>563</v>
      </c>
      <c r="C41" s="20" t="s">
        <v>133</v>
      </c>
      <c r="D41" s="46">
        <v>483360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483360</v>
      </c>
      <c r="O41" s="47">
        <f t="shared" si="10"/>
        <v>3.4159475904763923</v>
      </c>
      <c r="P41" s="9"/>
    </row>
    <row r="42" spans="1:16">
      <c r="A42" s="12"/>
      <c r="B42" s="44">
        <v>564</v>
      </c>
      <c r="C42" s="20" t="s">
        <v>134</v>
      </c>
      <c r="D42" s="46">
        <v>2085856</v>
      </c>
      <c r="E42" s="46">
        <v>7444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2093300</v>
      </c>
      <c r="O42" s="47">
        <f t="shared" si="10"/>
        <v>14.793535028021003</v>
      </c>
      <c r="P42" s="9"/>
    </row>
    <row r="43" spans="1:16">
      <c r="A43" s="12"/>
      <c r="B43" s="44">
        <v>569</v>
      </c>
      <c r="C43" s="20" t="s">
        <v>57</v>
      </c>
      <c r="D43" s="46">
        <v>865385</v>
      </c>
      <c r="E43" s="46">
        <v>3865119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4730504</v>
      </c>
      <c r="O43" s="47">
        <f t="shared" si="10"/>
        <v>33.430887414223221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SUM(D45:D47)</f>
        <v>1049663</v>
      </c>
      <c r="E44" s="31">
        <f t="shared" si="13"/>
        <v>3179498</v>
      </c>
      <c r="F44" s="31">
        <f t="shared" si="13"/>
        <v>604029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4833190</v>
      </c>
      <c r="O44" s="43">
        <f t="shared" si="10"/>
        <v>34.156578398739235</v>
      </c>
      <c r="P44" s="9"/>
    </row>
    <row r="45" spans="1:16">
      <c r="A45" s="12"/>
      <c r="B45" s="44">
        <v>571</v>
      </c>
      <c r="C45" s="20" t="s">
        <v>59</v>
      </c>
      <c r="D45" s="46">
        <v>0</v>
      </c>
      <c r="E45" s="46">
        <v>3131344</v>
      </c>
      <c r="F45" s="46">
        <v>604029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3735373</v>
      </c>
      <c r="O45" s="47">
        <f t="shared" si="10"/>
        <v>26.398209199934982</v>
      </c>
      <c r="P45" s="9"/>
    </row>
    <row r="46" spans="1:16">
      <c r="A46" s="12"/>
      <c r="B46" s="44">
        <v>572</v>
      </c>
      <c r="C46" s="20" t="s">
        <v>135</v>
      </c>
      <c r="D46" s="46">
        <v>1046763</v>
      </c>
      <c r="E46" s="46">
        <v>32990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1079753</v>
      </c>
      <c r="O46" s="47">
        <f t="shared" si="10"/>
        <v>7.63070932360902</v>
      </c>
      <c r="P46" s="9"/>
    </row>
    <row r="47" spans="1:16">
      <c r="A47" s="12"/>
      <c r="B47" s="44">
        <v>579</v>
      </c>
      <c r="C47" s="20" t="s">
        <v>62</v>
      </c>
      <c r="D47" s="46">
        <v>2900</v>
      </c>
      <c r="E47" s="46">
        <v>15164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18064</v>
      </c>
      <c r="O47" s="47">
        <f t="shared" si="10"/>
        <v>0.12765987519522831</v>
      </c>
      <c r="P47" s="9"/>
    </row>
    <row r="48" spans="1:16" ht="15.75">
      <c r="A48" s="28" t="s">
        <v>136</v>
      </c>
      <c r="B48" s="29"/>
      <c r="C48" s="30"/>
      <c r="D48" s="31">
        <f t="shared" ref="D48:M48" si="14">SUM(D49:D49)</f>
        <v>4209546</v>
      </c>
      <c r="E48" s="31">
        <f t="shared" si="14"/>
        <v>4117353</v>
      </c>
      <c r="F48" s="31">
        <f t="shared" si="14"/>
        <v>0</v>
      </c>
      <c r="G48" s="31">
        <f t="shared" si="14"/>
        <v>827165</v>
      </c>
      <c r="H48" s="31">
        <f t="shared" si="14"/>
        <v>0</v>
      </c>
      <c r="I48" s="31">
        <f t="shared" si="14"/>
        <v>7012833</v>
      </c>
      <c r="J48" s="31">
        <f t="shared" si="14"/>
        <v>17412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ref="N48:N56" si="15">SUM(D48:M48)</f>
        <v>16184309</v>
      </c>
      <c r="O48" s="43">
        <f t="shared" si="10"/>
        <v>114.37593373898417</v>
      </c>
      <c r="P48" s="9"/>
    </row>
    <row r="49" spans="1:16">
      <c r="A49" s="12"/>
      <c r="B49" s="44">
        <v>581</v>
      </c>
      <c r="C49" s="20" t="s">
        <v>137</v>
      </c>
      <c r="D49" s="46">
        <v>4209546</v>
      </c>
      <c r="E49" s="46">
        <v>4117353</v>
      </c>
      <c r="F49" s="46">
        <v>0</v>
      </c>
      <c r="G49" s="46">
        <v>827165</v>
      </c>
      <c r="H49" s="46">
        <v>0</v>
      </c>
      <c r="I49" s="46">
        <v>7012833</v>
      </c>
      <c r="J49" s="46">
        <v>17412</v>
      </c>
      <c r="K49" s="46">
        <v>0</v>
      </c>
      <c r="L49" s="46">
        <v>0</v>
      </c>
      <c r="M49" s="46">
        <v>0</v>
      </c>
      <c r="N49" s="46">
        <f t="shared" si="15"/>
        <v>16184309</v>
      </c>
      <c r="O49" s="47">
        <f t="shared" si="10"/>
        <v>114.37593373898417</v>
      </c>
      <c r="P49" s="9"/>
    </row>
    <row r="50" spans="1:16" ht="15.75">
      <c r="A50" s="28" t="s">
        <v>65</v>
      </c>
      <c r="B50" s="29"/>
      <c r="C50" s="30"/>
      <c r="D50" s="31">
        <f t="shared" ref="D50:M50" si="16">SUM(D51:D69)</f>
        <v>2328361</v>
      </c>
      <c r="E50" s="31">
        <f t="shared" si="16"/>
        <v>715237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5"/>
        <v>3043598</v>
      </c>
      <c r="O50" s="43">
        <f t="shared" si="10"/>
        <v>21.509374492053059</v>
      </c>
      <c r="P50" s="9"/>
    </row>
    <row r="51" spans="1:16">
      <c r="A51" s="12"/>
      <c r="B51" s="44">
        <v>602</v>
      </c>
      <c r="C51" s="20" t="s">
        <v>138</v>
      </c>
      <c r="D51" s="46">
        <v>6898</v>
      </c>
      <c r="E51" s="46">
        <v>168135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175033</v>
      </c>
      <c r="O51" s="47">
        <f t="shared" si="10"/>
        <v>1.2369735902926482</v>
      </c>
      <c r="P51" s="9"/>
    </row>
    <row r="52" spans="1:16">
      <c r="A52" s="12"/>
      <c r="B52" s="44">
        <v>603</v>
      </c>
      <c r="C52" s="20" t="s">
        <v>139</v>
      </c>
      <c r="D52" s="46">
        <v>1675</v>
      </c>
      <c r="E52" s="46">
        <v>59251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60926</v>
      </c>
      <c r="O52" s="47">
        <f t="shared" si="10"/>
        <v>0.43056939526929139</v>
      </c>
      <c r="P52" s="9"/>
    </row>
    <row r="53" spans="1:16">
      <c r="A53" s="12"/>
      <c r="B53" s="44">
        <v>604</v>
      </c>
      <c r="C53" s="20" t="s">
        <v>140</v>
      </c>
      <c r="D53" s="46">
        <v>522478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522478</v>
      </c>
      <c r="O53" s="47">
        <f t="shared" si="10"/>
        <v>3.6923979335835084</v>
      </c>
      <c r="P53" s="9"/>
    </row>
    <row r="54" spans="1:16">
      <c r="A54" s="12"/>
      <c r="B54" s="44">
        <v>605</v>
      </c>
      <c r="C54" s="20" t="s">
        <v>141</v>
      </c>
      <c r="D54" s="46">
        <v>12990</v>
      </c>
      <c r="E54" s="46">
        <v>239313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252303</v>
      </c>
      <c r="O54" s="47">
        <f t="shared" si="10"/>
        <v>1.7830474696291898</v>
      </c>
      <c r="P54" s="9"/>
    </row>
    <row r="55" spans="1:16">
      <c r="A55" s="12"/>
      <c r="B55" s="44">
        <v>608</v>
      </c>
      <c r="C55" s="20" t="s">
        <v>142</v>
      </c>
      <c r="D55" s="46">
        <v>164116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164116</v>
      </c>
      <c r="O55" s="47">
        <f t="shared" si="10"/>
        <v>1.1598221920693139</v>
      </c>
      <c r="P55" s="9"/>
    </row>
    <row r="56" spans="1:16">
      <c r="A56" s="12"/>
      <c r="B56" s="44">
        <v>609</v>
      </c>
      <c r="C56" s="20" t="s">
        <v>143</v>
      </c>
      <c r="D56" s="46">
        <v>0</v>
      </c>
      <c r="E56" s="46">
        <v>5966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5966</v>
      </c>
      <c r="O56" s="47">
        <f t="shared" si="10"/>
        <v>4.2162246203207042E-2</v>
      </c>
      <c r="P56" s="9"/>
    </row>
    <row r="57" spans="1:16">
      <c r="A57" s="12"/>
      <c r="B57" s="44">
        <v>614</v>
      </c>
      <c r="C57" s="20" t="s">
        <v>144</v>
      </c>
      <c r="D57" s="46">
        <v>288313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288313</v>
      </c>
      <c r="O57" s="47">
        <f t="shared" si="10"/>
        <v>2.0375333036515642</v>
      </c>
      <c r="P57" s="9"/>
    </row>
    <row r="58" spans="1:16">
      <c r="A58" s="12"/>
      <c r="B58" s="44">
        <v>622</v>
      </c>
      <c r="C58" s="20" t="s">
        <v>73</v>
      </c>
      <c r="D58" s="46">
        <v>0</v>
      </c>
      <c r="E58" s="46">
        <v>88973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88973</v>
      </c>
      <c r="O58" s="47">
        <f t="shared" si="10"/>
        <v>0.62878000862184724</v>
      </c>
      <c r="P58" s="9"/>
    </row>
    <row r="59" spans="1:16">
      <c r="A59" s="12"/>
      <c r="B59" s="44">
        <v>634</v>
      </c>
      <c r="C59" s="20" t="s">
        <v>145</v>
      </c>
      <c r="D59" s="46">
        <v>254902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254902</v>
      </c>
      <c r="O59" s="47">
        <f t="shared" si="10"/>
        <v>1.8014148309905937</v>
      </c>
      <c r="P59" s="9"/>
    </row>
    <row r="60" spans="1:16">
      <c r="A60" s="12"/>
      <c r="B60" s="44">
        <v>654</v>
      </c>
      <c r="C60" s="20" t="s">
        <v>146</v>
      </c>
      <c r="D60" s="46">
        <v>241403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241403</v>
      </c>
      <c r="O60" s="47">
        <f t="shared" si="10"/>
        <v>1.7060162118995625</v>
      </c>
      <c r="P60" s="9"/>
    </row>
    <row r="61" spans="1:16">
      <c r="A61" s="12"/>
      <c r="B61" s="44">
        <v>674</v>
      </c>
      <c r="C61" s="20" t="s">
        <v>147</v>
      </c>
      <c r="D61" s="46">
        <v>68871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68871</v>
      </c>
      <c r="O61" s="47">
        <f t="shared" si="10"/>
        <v>0.48671740835753813</v>
      </c>
      <c r="P61" s="9"/>
    </row>
    <row r="62" spans="1:16">
      <c r="A62" s="12"/>
      <c r="B62" s="44">
        <v>682</v>
      </c>
      <c r="C62" s="20" t="s">
        <v>148</v>
      </c>
      <c r="D62" s="46">
        <v>0</v>
      </c>
      <c r="E62" s="46">
        <v>38050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38050</v>
      </c>
      <c r="O62" s="47">
        <f t="shared" si="10"/>
        <v>0.26890269326718541</v>
      </c>
      <c r="P62" s="9"/>
    </row>
    <row r="63" spans="1:16">
      <c r="A63" s="12"/>
      <c r="B63" s="44">
        <v>685</v>
      </c>
      <c r="C63" s="20" t="s">
        <v>78</v>
      </c>
      <c r="D63" s="46">
        <v>4073</v>
      </c>
      <c r="E63" s="46">
        <v>1549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5622</v>
      </c>
      <c r="O63" s="47">
        <f t="shared" si="10"/>
        <v>3.9731167977611469E-2</v>
      </c>
      <c r="P63" s="9"/>
    </row>
    <row r="64" spans="1:16">
      <c r="A64" s="12"/>
      <c r="B64" s="44">
        <v>694</v>
      </c>
      <c r="C64" s="20" t="s">
        <v>149</v>
      </c>
      <c r="D64" s="46">
        <v>118388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118388</v>
      </c>
      <c r="O64" s="47">
        <f t="shared" si="10"/>
        <v>0.83665839817386445</v>
      </c>
      <c r="P64" s="9"/>
    </row>
    <row r="65" spans="1:119">
      <c r="A65" s="12"/>
      <c r="B65" s="44">
        <v>714</v>
      </c>
      <c r="C65" s="20" t="s">
        <v>109</v>
      </c>
      <c r="D65" s="46">
        <v>0</v>
      </c>
      <c r="E65" s="46">
        <v>21086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21086</v>
      </c>
      <c r="O65" s="47">
        <f t="shared" si="10"/>
        <v>0.14901661472357086</v>
      </c>
      <c r="P65" s="9"/>
    </row>
    <row r="66" spans="1:119">
      <c r="A66" s="12"/>
      <c r="B66" s="44">
        <v>719</v>
      </c>
      <c r="C66" s="20" t="s">
        <v>110</v>
      </c>
      <c r="D66" s="46">
        <v>360282</v>
      </c>
      <c r="E66" s="46">
        <v>92914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453196</v>
      </c>
      <c r="O66" s="47">
        <f t="shared" si="10"/>
        <v>3.2027759521134125</v>
      </c>
      <c r="P66" s="9"/>
    </row>
    <row r="67" spans="1:119">
      <c r="A67" s="12"/>
      <c r="B67" s="44">
        <v>724</v>
      </c>
      <c r="C67" s="20" t="s">
        <v>150</v>
      </c>
      <c r="D67" s="46">
        <v>69927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69927</v>
      </c>
      <c r="O67" s="47">
        <f t="shared" si="10"/>
        <v>0.49418025314308733</v>
      </c>
      <c r="P67" s="9"/>
    </row>
    <row r="68" spans="1:119">
      <c r="A68" s="12"/>
      <c r="B68" s="44">
        <v>744</v>
      </c>
      <c r="C68" s="20" t="s">
        <v>151</v>
      </c>
      <c r="D68" s="46">
        <v>85765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85765</v>
      </c>
      <c r="O68" s="47">
        <f t="shared" si="10"/>
        <v>0.60610879075059543</v>
      </c>
      <c r="P68" s="9"/>
    </row>
    <row r="69" spans="1:119" ht="15.75" thickBot="1">
      <c r="A69" s="12"/>
      <c r="B69" s="44">
        <v>764</v>
      </c>
      <c r="C69" s="20" t="s">
        <v>152</v>
      </c>
      <c r="D69" s="46">
        <v>128280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128280</v>
      </c>
      <c r="O69" s="47">
        <f>(N69/O$72)</f>
        <v>0.90656603133546765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SUM(D5,D13,D22,D29,D35,D39,D44,D48,D50)</f>
        <v>90674466</v>
      </c>
      <c r="E70" s="15">
        <f t="shared" si="19"/>
        <v>41228053</v>
      </c>
      <c r="F70" s="15">
        <f t="shared" si="19"/>
        <v>4095674</v>
      </c>
      <c r="G70" s="15">
        <f t="shared" si="19"/>
        <v>1417345</v>
      </c>
      <c r="H70" s="15">
        <f t="shared" si="19"/>
        <v>0</v>
      </c>
      <c r="I70" s="15">
        <f t="shared" si="19"/>
        <v>31123713</v>
      </c>
      <c r="J70" s="15">
        <f t="shared" si="19"/>
        <v>11221532</v>
      </c>
      <c r="K70" s="15">
        <f t="shared" si="19"/>
        <v>0</v>
      </c>
      <c r="L70" s="15">
        <f t="shared" si="19"/>
        <v>0</v>
      </c>
      <c r="M70" s="15">
        <f t="shared" si="19"/>
        <v>9299921</v>
      </c>
      <c r="N70" s="15">
        <f t="shared" si="18"/>
        <v>189060704</v>
      </c>
      <c r="O70" s="37">
        <f>(N70/O$72)</f>
        <v>1336.1086070063109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155</v>
      </c>
      <c r="M72" s="48"/>
      <c r="N72" s="48"/>
      <c r="O72" s="41">
        <v>141501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27565740</v>
      </c>
      <c r="E5" s="26">
        <f t="shared" si="0"/>
        <v>733627</v>
      </c>
      <c r="F5" s="26">
        <f t="shared" si="0"/>
        <v>1335207</v>
      </c>
      <c r="G5" s="26">
        <f t="shared" si="0"/>
        <v>2552647</v>
      </c>
      <c r="H5" s="26">
        <f t="shared" si="0"/>
        <v>0</v>
      </c>
      <c r="I5" s="26">
        <f t="shared" si="0"/>
        <v>951062</v>
      </c>
      <c r="J5" s="26">
        <f t="shared" si="0"/>
        <v>7438189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40576472</v>
      </c>
      <c r="O5" s="32">
        <f t="shared" ref="O5:O36" si="1">(N5/O$72)</f>
        <v>288.18926405204621</v>
      </c>
      <c r="P5" s="6"/>
    </row>
    <row r="6" spans="1:133">
      <c r="A6" s="12"/>
      <c r="B6" s="44">
        <v>511</v>
      </c>
      <c r="C6" s="20" t="s">
        <v>20</v>
      </c>
      <c r="D6" s="46">
        <v>6790822</v>
      </c>
      <c r="E6" s="46">
        <v>5316</v>
      </c>
      <c r="F6" s="46">
        <v>0</v>
      </c>
      <c r="G6" s="46">
        <v>0</v>
      </c>
      <c r="H6" s="46">
        <v>0</v>
      </c>
      <c r="I6" s="46">
        <v>44000</v>
      </c>
      <c r="J6" s="46">
        <v>6437834</v>
      </c>
      <c r="K6" s="46">
        <v>0</v>
      </c>
      <c r="L6" s="46">
        <v>0</v>
      </c>
      <c r="M6" s="46">
        <v>0</v>
      </c>
      <c r="N6" s="46">
        <f>SUM(D6:M6)</f>
        <v>13277972</v>
      </c>
      <c r="O6" s="47">
        <f t="shared" si="1"/>
        <v>94.305117970425712</v>
      </c>
      <c r="P6" s="9"/>
    </row>
    <row r="7" spans="1:133">
      <c r="A7" s="12"/>
      <c r="B7" s="44">
        <v>512</v>
      </c>
      <c r="C7" s="20" t="s">
        <v>21</v>
      </c>
      <c r="D7" s="46">
        <v>178684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178684</v>
      </c>
      <c r="O7" s="47">
        <f t="shared" si="1"/>
        <v>1.2690805267120271</v>
      </c>
      <c r="P7" s="9"/>
    </row>
    <row r="8" spans="1:133">
      <c r="A8" s="12"/>
      <c r="B8" s="44">
        <v>513</v>
      </c>
      <c r="C8" s="20" t="s">
        <v>22</v>
      </c>
      <c r="D8" s="46">
        <v>13301384</v>
      </c>
      <c r="E8" s="46">
        <v>728311</v>
      </c>
      <c r="F8" s="46">
        <v>0</v>
      </c>
      <c r="G8" s="46">
        <v>0</v>
      </c>
      <c r="H8" s="46">
        <v>0</v>
      </c>
      <c r="I8" s="46">
        <v>907062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14936757</v>
      </c>
      <c r="O8" s="47">
        <f t="shared" si="1"/>
        <v>106.08642878449977</v>
      </c>
      <c r="P8" s="9"/>
    </row>
    <row r="9" spans="1:133">
      <c r="A9" s="12"/>
      <c r="B9" s="44">
        <v>514</v>
      </c>
      <c r="C9" s="20" t="s">
        <v>23</v>
      </c>
      <c r="D9" s="46">
        <v>440367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440367</v>
      </c>
      <c r="O9" s="47">
        <f t="shared" si="1"/>
        <v>3.1276509609511498</v>
      </c>
      <c r="P9" s="9"/>
    </row>
    <row r="10" spans="1:133">
      <c r="A10" s="12"/>
      <c r="B10" s="44">
        <v>515</v>
      </c>
      <c r="C10" s="20" t="s">
        <v>24</v>
      </c>
      <c r="D10" s="46">
        <v>856596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856596</v>
      </c>
      <c r="O10" s="47">
        <f t="shared" si="1"/>
        <v>6.0838648276253924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1335207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1335207</v>
      </c>
      <c r="O11" s="47">
        <f t="shared" si="1"/>
        <v>9.4831389650421176</v>
      </c>
      <c r="P11" s="9"/>
    </row>
    <row r="12" spans="1:133">
      <c r="A12" s="12"/>
      <c r="B12" s="44">
        <v>519</v>
      </c>
      <c r="C12" s="20" t="s">
        <v>122</v>
      </c>
      <c r="D12" s="46">
        <v>5997887</v>
      </c>
      <c r="E12" s="46">
        <v>0</v>
      </c>
      <c r="F12" s="46">
        <v>0</v>
      </c>
      <c r="G12" s="46">
        <v>2552647</v>
      </c>
      <c r="H12" s="46">
        <v>0</v>
      </c>
      <c r="I12" s="46">
        <v>0</v>
      </c>
      <c r="J12" s="46">
        <v>1000355</v>
      </c>
      <c r="K12" s="46">
        <v>0</v>
      </c>
      <c r="L12" s="46">
        <v>0</v>
      </c>
      <c r="M12" s="46">
        <v>0</v>
      </c>
      <c r="N12" s="46">
        <f t="shared" si="2"/>
        <v>9550889</v>
      </c>
      <c r="O12" s="47">
        <f t="shared" si="1"/>
        <v>67.833982016790017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42407168</v>
      </c>
      <c r="E13" s="31">
        <f t="shared" si="3"/>
        <v>11066417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1451587</v>
      </c>
      <c r="J13" s="31">
        <f t="shared" si="3"/>
        <v>3394797</v>
      </c>
      <c r="K13" s="31">
        <f t="shared" si="3"/>
        <v>0</v>
      </c>
      <c r="L13" s="31">
        <f t="shared" si="3"/>
        <v>0</v>
      </c>
      <c r="M13" s="31">
        <f t="shared" si="3"/>
        <v>8861821</v>
      </c>
      <c r="N13" s="42">
        <f>SUM(D13:M13)</f>
        <v>67181790</v>
      </c>
      <c r="O13" s="43">
        <f t="shared" si="1"/>
        <v>477.15017258767881</v>
      </c>
      <c r="P13" s="10"/>
    </row>
    <row r="14" spans="1:133">
      <c r="A14" s="12"/>
      <c r="B14" s="44">
        <v>521</v>
      </c>
      <c r="C14" s="20" t="s">
        <v>28</v>
      </c>
      <c r="D14" s="46">
        <v>28152939</v>
      </c>
      <c r="E14" s="46">
        <v>357536</v>
      </c>
      <c r="F14" s="46">
        <v>0</v>
      </c>
      <c r="G14" s="46">
        <v>0</v>
      </c>
      <c r="H14" s="46">
        <v>0</v>
      </c>
      <c r="I14" s="46">
        <v>0</v>
      </c>
      <c r="J14" s="46">
        <v>3394797</v>
      </c>
      <c r="K14" s="46">
        <v>0</v>
      </c>
      <c r="L14" s="46">
        <v>0</v>
      </c>
      <c r="M14" s="46">
        <v>0</v>
      </c>
      <c r="N14" s="46">
        <f>SUM(D14:M14)</f>
        <v>31905272</v>
      </c>
      <c r="O14" s="47">
        <f t="shared" si="1"/>
        <v>226.60316197673262</v>
      </c>
      <c r="P14" s="9"/>
    </row>
    <row r="15" spans="1:133">
      <c r="A15" s="12"/>
      <c r="B15" s="44">
        <v>522</v>
      </c>
      <c r="C15" s="20" t="s">
        <v>29</v>
      </c>
      <c r="D15" s="46">
        <v>-35</v>
      </c>
      <c r="E15" s="46">
        <v>9220377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9220342</v>
      </c>
      <c r="O15" s="47">
        <f t="shared" si="1"/>
        <v>65.486313726047243</v>
      </c>
      <c r="P15" s="9"/>
    </row>
    <row r="16" spans="1:133">
      <c r="A16" s="12"/>
      <c r="B16" s="44">
        <v>523</v>
      </c>
      <c r="C16" s="20" t="s">
        <v>123</v>
      </c>
      <c r="D16" s="46">
        <v>13262277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13262277</v>
      </c>
      <c r="O16" s="47">
        <f t="shared" si="1"/>
        <v>94.193646216565583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1451587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1451587</v>
      </c>
      <c r="O17" s="47">
        <f t="shared" si="1"/>
        <v>10.309713206153496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189524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189524</v>
      </c>
      <c r="O18" s="47">
        <f t="shared" si="1"/>
        <v>1.3460702566797824</v>
      </c>
      <c r="P18" s="9"/>
    </row>
    <row r="19" spans="1:16">
      <c r="A19" s="12"/>
      <c r="B19" s="44">
        <v>526</v>
      </c>
      <c r="C19" s="20" t="s">
        <v>32</v>
      </c>
      <c r="D19" s="46">
        <v>0</v>
      </c>
      <c r="E19" s="46">
        <v>4430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8861821</v>
      </c>
      <c r="N19" s="46">
        <f t="shared" si="4"/>
        <v>8866251</v>
      </c>
      <c r="O19" s="47">
        <f t="shared" si="1"/>
        <v>62.971427150953851</v>
      </c>
      <c r="P19" s="9"/>
    </row>
    <row r="20" spans="1:16">
      <c r="A20" s="12"/>
      <c r="B20" s="44">
        <v>527</v>
      </c>
      <c r="C20" s="20" t="s">
        <v>33</v>
      </c>
      <c r="D20" s="46">
        <v>363677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363677</v>
      </c>
      <c r="O20" s="47">
        <f t="shared" si="1"/>
        <v>2.5829699285501215</v>
      </c>
      <c r="P20" s="9"/>
    </row>
    <row r="21" spans="1:16">
      <c r="A21" s="12"/>
      <c r="B21" s="44">
        <v>529</v>
      </c>
      <c r="C21" s="20" t="s">
        <v>34</v>
      </c>
      <c r="D21" s="46">
        <v>628310</v>
      </c>
      <c r="E21" s="46">
        <v>1294550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1922860</v>
      </c>
      <c r="O21" s="47">
        <f t="shared" si="1"/>
        <v>13.656870125996107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SUM(D23:D28)</f>
        <v>1069965</v>
      </c>
      <c r="E22" s="31">
        <f t="shared" si="5"/>
        <v>2635414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18634503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22339882</v>
      </c>
      <c r="O22" s="43">
        <f t="shared" si="1"/>
        <v>158.66618844017671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496105</v>
      </c>
      <c r="F23" s="46">
        <v>0</v>
      </c>
      <c r="G23" s="46">
        <v>0</v>
      </c>
      <c r="H23" s="46">
        <v>0</v>
      </c>
      <c r="I23" s="46">
        <v>100326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596431</v>
      </c>
      <c r="O23" s="47">
        <f t="shared" si="1"/>
        <v>4.2360757965312006</v>
      </c>
      <c r="P23" s="9"/>
    </row>
    <row r="24" spans="1:16">
      <c r="A24" s="12"/>
      <c r="B24" s="44">
        <v>534</v>
      </c>
      <c r="C24" s="20" t="s">
        <v>124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3235707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3235707</v>
      </c>
      <c r="O24" s="47">
        <f t="shared" si="1"/>
        <v>22.981200017045698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144446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144446</v>
      </c>
      <c r="O25" s="47">
        <f t="shared" si="1"/>
        <v>1.0259094589411781</v>
      </c>
      <c r="P25" s="9"/>
    </row>
    <row r="26" spans="1:16">
      <c r="A26" s="12"/>
      <c r="B26" s="44">
        <v>536</v>
      </c>
      <c r="C26" s="20" t="s">
        <v>125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15298470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15298470</v>
      </c>
      <c r="O26" s="47">
        <f t="shared" si="1"/>
        <v>108.65544965127346</v>
      </c>
      <c r="P26" s="9"/>
    </row>
    <row r="27" spans="1:16">
      <c r="A27" s="12"/>
      <c r="B27" s="44">
        <v>537</v>
      </c>
      <c r="C27" s="20" t="s">
        <v>126</v>
      </c>
      <c r="D27" s="46">
        <v>1069965</v>
      </c>
      <c r="E27" s="46">
        <v>1434442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2504407</v>
      </c>
      <c r="O27" s="47">
        <f t="shared" si="1"/>
        <v>17.787234193667523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560421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560421</v>
      </c>
      <c r="O28" s="47">
        <f t="shared" si="1"/>
        <v>3.9803193227176523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SUM(D30:D34)</f>
        <v>95011</v>
      </c>
      <c r="E29" s="31">
        <f t="shared" si="7"/>
        <v>16864774</v>
      </c>
      <c r="F29" s="31">
        <f t="shared" si="7"/>
        <v>2163304</v>
      </c>
      <c r="G29" s="31">
        <f t="shared" si="7"/>
        <v>1423372</v>
      </c>
      <c r="H29" s="31">
        <f t="shared" si="7"/>
        <v>0</v>
      </c>
      <c r="I29" s="31">
        <f t="shared" si="7"/>
        <v>82886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20629347</v>
      </c>
      <c r="O29" s="43">
        <f t="shared" si="1"/>
        <v>146.51732979161636</v>
      </c>
      <c r="P29" s="10"/>
    </row>
    <row r="30" spans="1:16">
      <c r="A30" s="12"/>
      <c r="B30" s="44">
        <v>541</v>
      </c>
      <c r="C30" s="20" t="s">
        <v>127</v>
      </c>
      <c r="D30" s="46">
        <v>0</v>
      </c>
      <c r="E30" s="46">
        <v>13445433</v>
      </c>
      <c r="F30" s="46">
        <v>2163304</v>
      </c>
      <c r="G30" s="46">
        <v>1423372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17032109</v>
      </c>
      <c r="O30" s="47">
        <f t="shared" si="1"/>
        <v>120.9684015397946</v>
      </c>
      <c r="P30" s="9"/>
    </row>
    <row r="31" spans="1:16">
      <c r="A31" s="12"/>
      <c r="B31" s="44">
        <v>542</v>
      </c>
      <c r="C31" s="20" t="s">
        <v>45</v>
      </c>
      <c r="D31" s="46">
        <v>95011</v>
      </c>
      <c r="E31" s="46">
        <v>1439754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1534765</v>
      </c>
      <c r="O31" s="47">
        <f t="shared" si="1"/>
        <v>10.900474438557366</v>
      </c>
      <c r="P31" s="9"/>
    </row>
    <row r="32" spans="1:16">
      <c r="A32" s="12"/>
      <c r="B32" s="44">
        <v>543</v>
      </c>
      <c r="C32" s="20" t="s">
        <v>128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82886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82886</v>
      </c>
      <c r="O32" s="47">
        <f t="shared" si="1"/>
        <v>0.58868733930879702</v>
      </c>
      <c r="P32" s="9"/>
    </row>
    <row r="33" spans="1:16">
      <c r="A33" s="12"/>
      <c r="B33" s="44">
        <v>544</v>
      </c>
      <c r="C33" s="20" t="s">
        <v>129</v>
      </c>
      <c r="D33" s="46">
        <v>0</v>
      </c>
      <c r="E33" s="46">
        <v>1939275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1939275</v>
      </c>
      <c r="O33" s="47">
        <f t="shared" si="1"/>
        <v>13.773455588857797</v>
      </c>
      <c r="P33" s="9"/>
    </row>
    <row r="34" spans="1:16">
      <c r="A34" s="12"/>
      <c r="B34" s="44">
        <v>549</v>
      </c>
      <c r="C34" s="20" t="s">
        <v>130</v>
      </c>
      <c r="D34" s="46">
        <v>0</v>
      </c>
      <c r="E34" s="46">
        <v>40312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40312</v>
      </c>
      <c r="O34" s="47">
        <f t="shared" si="1"/>
        <v>0.28631088509779967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SUM(D36:D38)</f>
        <v>298115</v>
      </c>
      <c r="E35" s="31">
        <f t="shared" si="9"/>
        <v>1591629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1889744</v>
      </c>
      <c r="O35" s="43">
        <f t="shared" si="1"/>
        <v>13.421667921419338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759247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759247</v>
      </c>
      <c r="O36" s="47">
        <f t="shared" si="1"/>
        <v>5.3924558587479936</v>
      </c>
      <c r="P36" s="9"/>
    </row>
    <row r="37" spans="1:16">
      <c r="A37" s="13"/>
      <c r="B37" s="45">
        <v>553</v>
      </c>
      <c r="C37" s="21" t="s">
        <v>131</v>
      </c>
      <c r="D37" s="46">
        <v>170367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170367</v>
      </c>
      <c r="O37" s="47">
        <f t="shared" ref="O37:O68" si="10">(N37/O$72)</f>
        <v>1.2100100853705309</v>
      </c>
      <c r="P37" s="9"/>
    </row>
    <row r="38" spans="1:16">
      <c r="A38" s="13"/>
      <c r="B38" s="45">
        <v>554</v>
      </c>
      <c r="C38" s="21" t="s">
        <v>51</v>
      </c>
      <c r="D38" s="46">
        <v>127748</v>
      </c>
      <c r="E38" s="46">
        <v>832382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960130</v>
      </c>
      <c r="O38" s="47">
        <f t="shared" si="10"/>
        <v>6.8192019773008141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SUM(D40:D43)</f>
        <v>4677066</v>
      </c>
      <c r="E39" s="31">
        <f t="shared" si="11"/>
        <v>3642819</v>
      </c>
      <c r="F39" s="31">
        <f t="shared" si="11"/>
        <v>604029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8923914</v>
      </c>
      <c r="O39" s="43">
        <f t="shared" si="10"/>
        <v>63.380971320615352</v>
      </c>
      <c r="P39" s="10"/>
    </row>
    <row r="40" spans="1:16">
      <c r="A40" s="12"/>
      <c r="B40" s="44">
        <v>562</v>
      </c>
      <c r="C40" s="20" t="s">
        <v>132</v>
      </c>
      <c r="D40" s="46">
        <v>1471158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1471158</v>
      </c>
      <c r="O40" s="47">
        <f t="shared" si="10"/>
        <v>10.448713760138638</v>
      </c>
      <c r="P40" s="9"/>
    </row>
    <row r="41" spans="1:16">
      <c r="A41" s="12"/>
      <c r="B41" s="44">
        <v>563</v>
      </c>
      <c r="C41" s="20" t="s">
        <v>133</v>
      </c>
      <c r="D41" s="46">
        <v>405344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405344</v>
      </c>
      <c r="O41" s="47">
        <f t="shared" si="10"/>
        <v>2.8789045298938905</v>
      </c>
      <c r="P41" s="9"/>
    </row>
    <row r="42" spans="1:16">
      <c r="A42" s="12"/>
      <c r="B42" s="44">
        <v>564</v>
      </c>
      <c r="C42" s="20" t="s">
        <v>134</v>
      </c>
      <c r="D42" s="46">
        <v>1931186</v>
      </c>
      <c r="E42" s="46">
        <v>8556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1939742</v>
      </c>
      <c r="O42" s="47">
        <f t="shared" si="10"/>
        <v>13.77677239733519</v>
      </c>
      <c r="P42" s="9"/>
    </row>
    <row r="43" spans="1:16">
      <c r="A43" s="12"/>
      <c r="B43" s="44">
        <v>569</v>
      </c>
      <c r="C43" s="20" t="s">
        <v>57</v>
      </c>
      <c r="D43" s="46">
        <v>869378</v>
      </c>
      <c r="E43" s="46">
        <v>3634263</v>
      </c>
      <c r="F43" s="46">
        <v>604029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5107670</v>
      </c>
      <c r="O43" s="47">
        <f t="shared" si="10"/>
        <v>36.276580633247633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SUM(D45:D47)</f>
        <v>1192982</v>
      </c>
      <c r="E44" s="31">
        <f t="shared" si="13"/>
        <v>3115438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4308420</v>
      </c>
      <c r="O44" s="43">
        <f t="shared" si="10"/>
        <v>30.600008522848334</v>
      </c>
      <c r="P44" s="9"/>
    </row>
    <row r="45" spans="1:16">
      <c r="A45" s="12"/>
      <c r="B45" s="44">
        <v>571</v>
      </c>
      <c r="C45" s="20" t="s">
        <v>59</v>
      </c>
      <c r="D45" s="46">
        <v>0</v>
      </c>
      <c r="E45" s="46">
        <v>2947419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2947419</v>
      </c>
      <c r="O45" s="47">
        <f t="shared" si="10"/>
        <v>20.933670932825752</v>
      </c>
      <c r="P45" s="9"/>
    </row>
    <row r="46" spans="1:16">
      <c r="A46" s="12"/>
      <c r="B46" s="44">
        <v>572</v>
      </c>
      <c r="C46" s="20" t="s">
        <v>135</v>
      </c>
      <c r="D46" s="46">
        <v>1184432</v>
      </c>
      <c r="E46" s="46">
        <v>168019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1352451</v>
      </c>
      <c r="O46" s="47">
        <f t="shared" si="10"/>
        <v>9.6056122956292</v>
      </c>
      <c r="P46" s="9"/>
    </row>
    <row r="47" spans="1:16">
      <c r="A47" s="12"/>
      <c r="B47" s="44">
        <v>579</v>
      </c>
      <c r="C47" s="20" t="s">
        <v>62</v>
      </c>
      <c r="D47" s="46">
        <v>8550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8550</v>
      </c>
      <c r="O47" s="47">
        <f t="shared" si="10"/>
        <v>6.0725294393386267E-2</v>
      </c>
      <c r="P47" s="9"/>
    </row>
    <row r="48" spans="1:16" ht="15.75">
      <c r="A48" s="28" t="s">
        <v>136</v>
      </c>
      <c r="B48" s="29"/>
      <c r="C48" s="30"/>
      <c r="D48" s="31">
        <f t="shared" ref="D48:M48" si="14">SUM(D49:D49)</f>
        <v>3411514</v>
      </c>
      <c r="E48" s="31">
        <f t="shared" si="14"/>
        <v>5104597</v>
      </c>
      <c r="F48" s="31">
        <f t="shared" si="14"/>
        <v>30</v>
      </c>
      <c r="G48" s="31">
        <f t="shared" si="14"/>
        <v>46975</v>
      </c>
      <c r="H48" s="31">
        <f t="shared" si="14"/>
        <v>0</v>
      </c>
      <c r="I48" s="31">
        <f t="shared" si="14"/>
        <v>5520144</v>
      </c>
      <c r="J48" s="31">
        <f t="shared" si="14"/>
        <v>17427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ref="N48:N56" si="15">SUM(D48:M48)</f>
        <v>14100687</v>
      </c>
      <c r="O48" s="43">
        <f t="shared" si="10"/>
        <v>100.14834727766019</v>
      </c>
      <c r="P48" s="9"/>
    </row>
    <row r="49" spans="1:16">
      <c r="A49" s="12"/>
      <c r="B49" s="44">
        <v>581</v>
      </c>
      <c r="C49" s="20" t="s">
        <v>137</v>
      </c>
      <c r="D49" s="46">
        <v>3411514</v>
      </c>
      <c r="E49" s="46">
        <v>5104597</v>
      </c>
      <c r="F49" s="46">
        <v>30</v>
      </c>
      <c r="G49" s="46">
        <v>46975</v>
      </c>
      <c r="H49" s="46">
        <v>0</v>
      </c>
      <c r="I49" s="46">
        <v>5520144</v>
      </c>
      <c r="J49" s="46">
        <v>17427</v>
      </c>
      <c r="K49" s="46">
        <v>0</v>
      </c>
      <c r="L49" s="46">
        <v>0</v>
      </c>
      <c r="M49" s="46">
        <v>0</v>
      </c>
      <c r="N49" s="46">
        <f t="shared" si="15"/>
        <v>14100687</v>
      </c>
      <c r="O49" s="47">
        <f t="shared" si="10"/>
        <v>100.14834727766019</v>
      </c>
      <c r="P49" s="9"/>
    </row>
    <row r="50" spans="1:16" ht="15.75">
      <c r="A50" s="28" t="s">
        <v>65</v>
      </c>
      <c r="B50" s="29"/>
      <c r="C50" s="30"/>
      <c r="D50" s="31">
        <f t="shared" ref="D50:M50" si="16">SUM(D51:D69)</f>
        <v>2242654</v>
      </c>
      <c r="E50" s="31">
        <f t="shared" si="16"/>
        <v>716799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5"/>
        <v>2959453</v>
      </c>
      <c r="O50" s="43">
        <f t="shared" si="10"/>
        <v>21.019140896887741</v>
      </c>
      <c r="P50" s="9"/>
    </row>
    <row r="51" spans="1:16">
      <c r="A51" s="12"/>
      <c r="B51" s="44">
        <v>602</v>
      </c>
      <c r="C51" s="20" t="s">
        <v>138</v>
      </c>
      <c r="D51" s="46">
        <v>7100</v>
      </c>
      <c r="E51" s="46">
        <v>165881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172981</v>
      </c>
      <c r="O51" s="47">
        <f t="shared" si="10"/>
        <v>1.2285756899955966</v>
      </c>
      <c r="P51" s="9"/>
    </row>
    <row r="52" spans="1:16">
      <c r="A52" s="12"/>
      <c r="B52" s="44">
        <v>603</v>
      </c>
      <c r="C52" s="20" t="s">
        <v>139</v>
      </c>
      <c r="D52" s="46">
        <v>1595</v>
      </c>
      <c r="E52" s="46">
        <v>55155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56750</v>
      </c>
      <c r="O52" s="47">
        <f t="shared" si="10"/>
        <v>0.4030597025525931</v>
      </c>
      <c r="P52" s="9"/>
    </row>
    <row r="53" spans="1:16">
      <c r="A53" s="12"/>
      <c r="B53" s="44">
        <v>604</v>
      </c>
      <c r="C53" s="20" t="s">
        <v>140</v>
      </c>
      <c r="D53" s="46">
        <v>409520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409520</v>
      </c>
      <c r="O53" s="47">
        <f t="shared" si="10"/>
        <v>2.9085640421028707</v>
      </c>
      <c r="P53" s="9"/>
    </row>
    <row r="54" spans="1:16">
      <c r="A54" s="12"/>
      <c r="B54" s="44">
        <v>605</v>
      </c>
      <c r="C54" s="20" t="s">
        <v>141</v>
      </c>
      <c r="D54" s="46">
        <v>11381</v>
      </c>
      <c r="E54" s="46">
        <v>208309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219690</v>
      </c>
      <c r="O54" s="47">
        <f t="shared" si="10"/>
        <v>1.5603204590974304</v>
      </c>
      <c r="P54" s="9"/>
    </row>
    <row r="55" spans="1:16">
      <c r="A55" s="12"/>
      <c r="B55" s="44">
        <v>608</v>
      </c>
      <c r="C55" s="20" t="s">
        <v>142</v>
      </c>
      <c r="D55" s="46">
        <v>290880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290880</v>
      </c>
      <c r="O55" s="47">
        <f t="shared" si="10"/>
        <v>2.0659384366255202</v>
      </c>
      <c r="P55" s="9"/>
    </row>
    <row r="56" spans="1:16">
      <c r="A56" s="12"/>
      <c r="B56" s="44">
        <v>609</v>
      </c>
      <c r="C56" s="20" t="s">
        <v>143</v>
      </c>
      <c r="D56" s="46">
        <v>0</v>
      </c>
      <c r="E56" s="46">
        <v>1249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1249</v>
      </c>
      <c r="O56" s="47">
        <f t="shared" si="10"/>
        <v>8.870864642963678E-3</v>
      </c>
      <c r="P56" s="9"/>
    </row>
    <row r="57" spans="1:16">
      <c r="A57" s="12"/>
      <c r="B57" s="44">
        <v>614</v>
      </c>
      <c r="C57" s="20" t="s">
        <v>144</v>
      </c>
      <c r="D57" s="46">
        <v>278057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7">SUM(D57:M57)</f>
        <v>278057</v>
      </c>
      <c r="O57" s="47">
        <f t="shared" si="10"/>
        <v>1.9748646997826673</v>
      </c>
      <c r="P57" s="9"/>
    </row>
    <row r="58" spans="1:16">
      <c r="A58" s="12"/>
      <c r="B58" s="44">
        <v>622</v>
      </c>
      <c r="C58" s="20" t="s">
        <v>73</v>
      </c>
      <c r="D58" s="46">
        <v>0</v>
      </c>
      <c r="E58" s="46">
        <v>113731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113731</v>
      </c>
      <c r="O58" s="47">
        <f t="shared" si="10"/>
        <v>0.80776005340984958</v>
      </c>
      <c r="P58" s="9"/>
    </row>
    <row r="59" spans="1:16">
      <c r="A59" s="12"/>
      <c r="B59" s="44">
        <v>634</v>
      </c>
      <c r="C59" s="20" t="s">
        <v>145</v>
      </c>
      <c r="D59" s="46">
        <v>254347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254347</v>
      </c>
      <c r="O59" s="47">
        <f t="shared" si="10"/>
        <v>1.806467421412236</v>
      </c>
      <c r="P59" s="9"/>
    </row>
    <row r="60" spans="1:16">
      <c r="A60" s="12"/>
      <c r="B60" s="44">
        <v>654</v>
      </c>
      <c r="C60" s="20" t="s">
        <v>146</v>
      </c>
      <c r="D60" s="46">
        <v>234329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234329</v>
      </c>
      <c r="O60" s="47">
        <f t="shared" si="10"/>
        <v>1.6642921064219662</v>
      </c>
      <c r="P60" s="9"/>
    </row>
    <row r="61" spans="1:16">
      <c r="A61" s="12"/>
      <c r="B61" s="44">
        <v>674</v>
      </c>
      <c r="C61" s="20" t="s">
        <v>147</v>
      </c>
      <c r="D61" s="46">
        <v>80036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80036</v>
      </c>
      <c r="O61" s="47">
        <f t="shared" si="10"/>
        <v>0.56844557451100153</v>
      </c>
      <c r="P61" s="9"/>
    </row>
    <row r="62" spans="1:16">
      <c r="A62" s="12"/>
      <c r="B62" s="44">
        <v>682</v>
      </c>
      <c r="C62" s="20" t="s">
        <v>148</v>
      </c>
      <c r="D62" s="46">
        <v>0</v>
      </c>
      <c r="E62" s="46">
        <v>34661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34661</v>
      </c>
      <c r="O62" s="47">
        <f t="shared" si="10"/>
        <v>0.24617537180925866</v>
      </c>
      <c r="P62" s="9"/>
    </row>
    <row r="63" spans="1:16">
      <c r="A63" s="12"/>
      <c r="B63" s="44">
        <v>685</v>
      </c>
      <c r="C63" s="20" t="s">
        <v>78</v>
      </c>
      <c r="D63" s="46">
        <v>3181</v>
      </c>
      <c r="E63" s="46">
        <v>105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3286</v>
      </c>
      <c r="O63" s="47">
        <f t="shared" si="10"/>
        <v>2.3338399693177459E-2</v>
      </c>
      <c r="P63" s="9"/>
    </row>
    <row r="64" spans="1:16">
      <c r="A64" s="12"/>
      <c r="B64" s="44">
        <v>694</v>
      </c>
      <c r="C64" s="20" t="s">
        <v>149</v>
      </c>
      <c r="D64" s="46">
        <v>87714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87714</v>
      </c>
      <c r="O64" s="47">
        <f t="shared" si="10"/>
        <v>0.62297759911362383</v>
      </c>
      <c r="P64" s="9"/>
    </row>
    <row r="65" spans="1:119">
      <c r="A65" s="12"/>
      <c r="B65" s="44">
        <v>714</v>
      </c>
      <c r="C65" s="20" t="s">
        <v>109</v>
      </c>
      <c r="D65" s="46">
        <v>0</v>
      </c>
      <c r="E65" s="46">
        <v>39274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39274</v>
      </c>
      <c r="O65" s="47">
        <f t="shared" si="10"/>
        <v>0.27893862128723418</v>
      </c>
      <c r="P65" s="9"/>
    </row>
    <row r="66" spans="1:119">
      <c r="A66" s="12"/>
      <c r="B66" s="44">
        <v>719</v>
      </c>
      <c r="C66" s="20" t="s">
        <v>110</v>
      </c>
      <c r="D66" s="46">
        <v>357564</v>
      </c>
      <c r="E66" s="46">
        <v>98434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455998</v>
      </c>
      <c r="O66" s="47">
        <f t="shared" si="10"/>
        <v>3.2386681629000411</v>
      </c>
      <c r="P66" s="9"/>
    </row>
    <row r="67" spans="1:119">
      <c r="A67" s="12"/>
      <c r="B67" s="44">
        <v>724</v>
      </c>
      <c r="C67" s="20" t="s">
        <v>150</v>
      </c>
      <c r="D67" s="46">
        <v>74858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74858</v>
      </c>
      <c r="O67" s="47">
        <f t="shared" si="10"/>
        <v>0.53166948394153324</v>
      </c>
      <c r="P67" s="9"/>
    </row>
    <row r="68" spans="1:119">
      <c r="A68" s="12"/>
      <c r="B68" s="44">
        <v>744</v>
      </c>
      <c r="C68" s="20" t="s">
        <v>151</v>
      </c>
      <c r="D68" s="46">
        <v>30343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30343</v>
      </c>
      <c r="O68" s="47">
        <f t="shared" si="10"/>
        <v>0.21550732254719526</v>
      </c>
      <c r="P68" s="9"/>
    </row>
    <row r="69" spans="1:119" ht="15.75" thickBot="1">
      <c r="A69" s="12"/>
      <c r="B69" s="44">
        <v>764</v>
      </c>
      <c r="C69" s="20" t="s">
        <v>152</v>
      </c>
      <c r="D69" s="46">
        <v>121749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121749</v>
      </c>
      <c r="O69" s="47">
        <f>(N69/O$72)</f>
        <v>0.8647068850409807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SUM(D5,D13,D22,D29,D35,D39,D44,D48,D50)</f>
        <v>82960215</v>
      </c>
      <c r="E70" s="15">
        <f t="shared" si="18"/>
        <v>45471514</v>
      </c>
      <c r="F70" s="15">
        <f t="shared" si="18"/>
        <v>4102570</v>
      </c>
      <c r="G70" s="15">
        <f t="shared" si="18"/>
        <v>4022994</v>
      </c>
      <c r="H70" s="15">
        <f t="shared" si="18"/>
        <v>0</v>
      </c>
      <c r="I70" s="15">
        <f t="shared" si="18"/>
        <v>26640182</v>
      </c>
      <c r="J70" s="15">
        <f t="shared" si="18"/>
        <v>10850413</v>
      </c>
      <c r="K70" s="15">
        <f t="shared" si="18"/>
        <v>0</v>
      </c>
      <c r="L70" s="15">
        <f t="shared" si="18"/>
        <v>0</v>
      </c>
      <c r="M70" s="15">
        <f t="shared" si="18"/>
        <v>8861821</v>
      </c>
      <c r="N70" s="15">
        <f>SUM(D70:M70)</f>
        <v>182909709</v>
      </c>
      <c r="O70" s="37">
        <f>(N70/O$72)</f>
        <v>1299.093090810949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153</v>
      </c>
      <c r="M72" s="48"/>
      <c r="N72" s="48"/>
      <c r="O72" s="41">
        <v>140798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2023-05-30T18:48:09Z</cp:lastPrinted>
  <dcterms:created xsi:type="dcterms:W3CDTF">2000-08-31T21:26:31Z</dcterms:created>
  <dcterms:modified xsi:type="dcterms:W3CDTF">2023-05-30T18:48:11Z</dcterms:modified>
</cp:coreProperties>
</file>